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tabRatio="248"/>
  </bookViews>
  <sheets>
    <sheet name="WERSJA I" sheetId="1" r:id="rId1"/>
    <sheet name="Arkusz1" sheetId="2" state="hidden" r:id="rId2"/>
  </sheets>
  <definedNames>
    <definedName name="__xlnm.Print_Area" localSheetId="0">'WERSJA I'!$A$11:$G$74</definedName>
    <definedName name="Excel_BuiltIn_Print_Area" localSheetId="0">'WERSJA I'!$A$11:$G$74</definedName>
    <definedName name="_xlnm.Print_Area" localSheetId="0">'WERSJA I'!$A$1:$G$77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 l="1"/>
  <c r="E41" i="1" l="1"/>
  <c r="E37" i="1" l="1"/>
  <c r="E36" i="1"/>
  <c r="G65" i="1" l="1"/>
  <c r="G42" i="1" l="1"/>
  <c r="G14" i="1" l="1"/>
  <c r="G13" i="1" s="1"/>
  <c r="G32" i="1" l="1"/>
  <c r="G27" i="1" l="1"/>
  <c r="G71" i="1" l="1"/>
</calcChain>
</file>

<file path=xl/sharedStrings.xml><?xml version="1.0" encoding="utf-8"?>
<sst xmlns="http://schemas.openxmlformats.org/spreadsheetml/2006/main" count="203" uniqueCount="135">
  <si>
    <t>L.p.</t>
  </si>
  <si>
    <t>Podstawa wyceny</t>
  </si>
  <si>
    <t>Opis</t>
  </si>
  <si>
    <t>Jednostka</t>
  </si>
  <si>
    <t>ilość</t>
  </si>
  <si>
    <t xml:space="preserve">Cena jednostkowa </t>
  </si>
  <si>
    <t>Wartość [netto]</t>
  </si>
  <si>
    <t>KOSZTY ROBÓT PRZYGOTOWAWCZYCH</t>
  </si>
  <si>
    <t>kpl</t>
  </si>
  <si>
    <t>Sekocenbud
BCP 451.10.01.10.20</t>
  </si>
  <si>
    <t>Humusowanie wraz z wywózką (przygotowanie terenu)</t>
  </si>
  <si>
    <t>m3</t>
  </si>
  <si>
    <t>Budynek – konstrukcje i elementy budowlane</t>
  </si>
  <si>
    <t>m2 p.z.</t>
  </si>
  <si>
    <t>4.2</t>
  </si>
  <si>
    <t>m2 p.u.</t>
  </si>
  <si>
    <t>4.3</t>
  </si>
  <si>
    <t>UWAGI:</t>
  </si>
  <si>
    <t>5.1</t>
  </si>
  <si>
    <t>STAN ZEROWY</t>
  </si>
  <si>
    <t>STAN SUROWY</t>
  </si>
  <si>
    <t xml:space="preserve">Budynek – instalacje i urządzenia techniczne </t>
  </si>
  <si>
    <t>Instalacje i urządzenia elektro-energetyczne</t>
  </si>
  <si>
    <t>m2</t>
  </si>
  <si>
    <t>4.1</t>
  </si>
  <si>
    <t>4.4</t>
  </si>
  <si>
    <t>5.2</t>
  </si>
  <si>
    <t>5.3</t>
  </si>
  <si>
    <t>6.2</t>
  </si>
  <si>
    <t>1.1</t>
  </si>
  <si>
    <t>1.2</t>
  </si>
  <si>
    <t>1.3</t>
  </si>
  <si>
    <t>Roboty przygotowawcze i rozbiórkowe</t>
  </si>
  <si>
    <t>Roboty zewnętrzne na terenie działki</t>
  </si>
  <si>
    <t>poz. 2112-981</t>
  </si>
  <si>
    <t>KOSZTY ROBÓT ZWIĄZANYCH Z ZAGOSPODAROWANIEM TERENU ETAP 4</t>
  </si>
  <si>
    <t>Szacunkowy koszt netto budowy - razem 1 do 9</t>
  </si>
  <si>
    <t xml:space="preserve"> BCM5.A.1242.02</t>
  </si>
  <si>
    <t>analiza</t>
  </si>
  <si>
    <t>KOSZTY ROBÓT ZWIĄZANYCH Z SIECIAMI ZEWNĘTRZNYMI</t>
  </si>
  <si>
    <t>Sieci zewnętrzne</t>
  </si>
  <si>
    <t>m</t>
  </si>
  <si>
    <t>poz. 2222-111</t>
  </si>
  <si>
    <t>poz. 2223-141</t>
  </si>
  <si>
    <t>Instalacje i urządzenia techniki wentylacyjnej i klimatyzacji</t>
  </si>
  <si>
    <t>poz. 2224-521</t>
  </si>
  <si>
    <t xml:space="preserve"> KONCEPCJA ARCHITEKTONICZNA REWITALIZACJI PLAŻY MIEJSKIEJ, KĄPIELISKA ORAZ ISTNIEJĄCEGO PARKU WRAZ Z PRZEBUDOWĄ AMFITEATRU W WĄGROWCU</t>
  </si>
  <si>
    <t>Rozbiórki w obrębie budowy - drewniane pomosty</t>
  </si>
  <si>
    <t>Wycinka isniejących drzew</t>
  </si>
  <si>
    <t>szt</t>
  </si>
  <si>
    <t>Zabezpieczenie istniejących drzew</t>
  </si>
  <si>
    <t>Instalacje i urządzenia kanalizacyjne i wodociągowe</t>
  </si>
  <si>
    <t>STAN WYKOŃCZENIOWY WEWNĘTRZNY</t>
  </si>
  <si>
    <t>STAN WYKOŃCZENIOWY ZEWNĘTRZNY</t>
  </si>
  <si>
    <t>ceny netto</t>
  </si>
  <si>
    <t>Zieleń niska - założenie nowego skweru oraz pielęgnacja istniejącego trawnika</t>
  </si>
  <si>
    <t>Schody terenowe</t>
  </si>
  <si>
    <t>Wykonanie pomostów stałych posadowionych na dnie jeziora na palach</t>
  </si>
  <si>
    <t>Wykonanie ścieżki pieszo-jezdnej - nawierzchnia kompozytowa</t>
  </si>
  <si>
    <t>Wykonanie ścieżki pieszo-jezdnej - nawierzchnia z kruszywa</t>
  </si>
  <si>
    <t>Sieć zewnętrzna - przyłącze wodociągowe</t>
  </si>
  <si>
    <t>Sieć zewnętrzna - przyłącze energetyczne</t>
  </si>
  <si>
    <t>Oświetlenie terenu</t>
  </si>
  <si>
    <t>Sieć zewnętrzna - przyłącze kanalizacji sanitarnej</t>
  </si>
  <si>
    <t>1.4</t>
  </si>
  <si>
    <t>2.1</t>
  </si>
  <si>
    <t>2.2</t>
  </si>
  <si>
    <t>2.3</t>
  </si>
  <si>
    <t>2.4</t>
  </si>
  <si>
    <t>3</t>
  </si>
  <si>
    <t>5</t>
  </si>
  <si>
    <t>6.4</t>
  </si>
  <si>
    <t>6.5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</si>
  <si>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</si>
  <si>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</si>
  <si>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</si>
  <si>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</si>
  <si>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</si>
  <si>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</si>
  <si>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</si>
  <si>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</si>
  <si>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</si>
  <si>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9.1</t>
  </si>
  <si>
    <t>9.2</t>
  </si>
  <si>
    <t>9.5</t>
  </si>
  <si>
    <t>9.7</t>
  </si>
  <si>
    <t>Rozporządzenie Ministra 
z dnia 20 grudnia 2021 r
grupa 10.2 kategoria II</t>
  </si>
  <si>
    <t>Projekt koncpecyjny zjeżdzalni</t>
  </si>
  <si>
    <t>Rozbiórki w obrębie budowy -  wypożyczalni sprzętu</t>
  </si>
  <si>
    <t>Badania geotechniczne wraz z wykonaniem projektu - zakres jeziora</t>
  </si>
  <si>
    <t>KOSZTY ROBÓT BUDOWY  PERGOLI</t>
  </si>
  <si>
    <t>KOSZTY ROBÓT BUDOWY  TOALETY SAMOCZYSZCZĄCEJ</t>
  </si>
  <si>
    <t>Wykonanie zaopatrzenia pomostów betonowch w oznakowanie</t>
  </si>
  <si>
    <t>Rekultywacja plaży</t>
  </si>
  <si>
    <t>Wykonanie murów oporowych wraz z remontem</t>
  </si>
  <si>
    <t>Projekt budowlany zjeżdzalni</t>
  </si>
  <si>
    <t>Wykonanie labirytnu zieleni</t>
  </si>
  <si>
    <t>Zabawki wodne</t>
  </si>
  <si>
    <t>Wykonanie rampy dla niepełnosprawnych w basenie</t>
  </si>
  <si>
    <t>Główna fontanna</t>
  </si>
  <si>
    <t>Fontanna poboczna</t>
  </si>
  <si>
    <t>6.16</t>
  </si>
  <si>
    <t>6.17</t>
  </si>
  <si>
    <t>6.18</t>
  </si>
  <si>
    <t>6.19</t>
  </si>
  <si>
    <t>6.20</t>
  </si>
  <si>
    <t>6.21</t>
  </si>
  <si>
    <t>6.22</t>
  </si>
  <si>
    <t>6.23</t>
  </si>
  <si>
    <t xml:space="preserve">wykonanie projektu tablic edukacyjnych </t>
  </si>
  <si>
    <t>uzyskanie pozwolenia wodno-prawnego na działkę nr 1 wraz z ustaleniem linii brzegowej</t>
  </si>
  <si>
    <t xml:space="preserve">Elementy DFA i nieuwzględnione wyżej </t>
  </si>
  <si>
    <t>Badania geotechniczne wraz z wykonaniem projektu - zakres terenu</t>
  </si>
  <si>
    <t>Budowla – konstrukcje i elementy budowlane</t>
  </si>
  <si>
    <t>POSADOWIENIE</t>
  </si>
  <si>
    <t>KONSTRUKCJA STALOWA Z WYPEŁNIENIEM</t>
  </si>
  <si>
    <t xml:space="preserve">ZIELEŃ POKRYWOWA </t>
  </si>
  <si>
    <t>Wykonanie ścieżki pieszo-jezdnej - nawierzchnia z betonu</t>
  </si>
  <si>
    <t>Remont istniejących pomostów betonowych wraz z posadowieniem</t>
  </si>
  <si>
    <t>Prace projektowe z wyłączeniem zjeżdżalni</t>
  </si>
  <si>
    <t>2.5</t>
  </si>
  <si>
    <t>2.6</t>
  </si>
  <si>
    <t>2.7</t>
  </si>
  <si>
    <t>3.1</t>
  </si>
  <si>
    <t>3.2</t>
  </si>
  <si>
    <t>3.3</t>
  </si>
  <si>
    <t>Zbawki interaktywne na terenie</t>
  </si>
  <si>
    <t>Wykonanie zjeżdżalni</t>
  </si>
  <si>
    <t>Wykonanie pomostów pływających + podwieszane dna</t>
  </si>
  <si>
    <t xml:space="preserve">Prace projektowe razem </t>
  </si>
  <si>
    <t>TABELA WYDATKÓW</t>
  </si>
  <si>
    <r>
      <t xml:space="preserve">Sekocenbud
BCO cz. II </t>
    </r>
    <r>
      <rPr>
        <b/>
        <i/>
        <sz val="11"/>
        <rFont val="Calibri"/>
        <family val="2"/>
        <charset val="238"/>
        <scheme val="minor"/>
      </rPr>
      <t xml:space="preserve">(IV kw 2022)
</t>
    </r>
    <r>
      <rPr>
        <b/>
        <sz val="11"/>
        <rFont val="Calibri"/>
        <family val="2"/>
        <charset val="238"/>
        <scheme val="minor"/>
      </rPr>
      <t>obiekty inżynieryjne</t>
    </r>
  </si>
  <si>
    <t>6.24</t>
  </si>
  <si>
    <t>Remont schodów, które są zlokalizowane za budynkiem wypożyczalni sprzętów wodnych, Odnowienie: dojścia do tarasu  budynku wypożyczalni sprzętu, metalowych barierk na tym dojściu i na budynku wypożyczalni sprzętu, a także elewacji budynku. Remont murku oporowego, który zlokalizowany jest za budynkiem wypożyczalni sprzętów wodnych, Remont ścieżek zlokalizowanych w otoczeniu budynku wypożyczalni sprzętów wodnych</t>
  </si>
  <si>
    <r>
      <t xml:space="preserve">Sekocenbud
BCO cz. II </t>
    </r>
    <r>
      <rPr>
        <b/>
        <i/>
        <strike/>
        <sz val="11"/>
        <rFont val="Calibri"/>
        <family val="2"/>
        <charset val="238"/>
        <scheme val="minor"/>
      </rPr>
      <t xml:space="preserve">(IV kw 2022)
</t>
    </r>
    <r>
      <rPr>
        <b/>
        <strike/>
        <sz val="11"/>
        <rFont val="Calibri"/>
        <family val="2"/>
        <charset val="238"/>
        <scheme val="minor"/>
      </rPr>
      <t>obiekty inżynieryjne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</si>
</sst>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#,##0.00&quot; zł &quot;;\-#,##0.00&quot; zł &quot;;&quot; -&quot;#&quot; zł &quot;;@\ "/>
    <numFmt numFmtId="165" formatCode="\ #,##0&quot; zł &quot;;\-#,##0&quot; zł &quot;;&quot; -&quot;#&quot; zł &quot;;@\ "/>
    <numFmt numFmtId="166" formatCode="#,##0.00\ [$zł-415];[Red]\-#,##0.00\ [$zł-415]"/>
    <numFmt numFmtId="167" formatCode="#,##0.00\ &quot;zł&quot;"/>
    <numFmt numFmtId="168" formatCode="#,##0\ &quot;zł&quot;"/>
  </numFmts>
  <fonts count="2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8"/>
      <name val="Times New Roman"/>
      <family val="1"/>
      <charset val="238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trike/>
      <sz val="10"/>
      <name val="Arial"/>
      <family val="2"/>
      <charset val="238"/>
    </font>
    <font>
      <b/>
      <sz val="13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trike/>
      <sz val="13"/>
      <name val="Calibri"/>
      <family val="2"/>
      <charset val="238"/>
    </font>
    <font>
      <b/>
      <strike/>
      <sz val="11"/>
      <name val="Calibri"/>
      <family val="2"/>
      <charset val="238"/>
    </font>
    <font>
      <b/>
      <strike/>
      <sz val="11"/>
      <name val="Calibri"/>
      <family val="2"/>
      <charset val="238"/>
      <scheme val="minor"/>
    </font>
    <font>
      <b/>
      <i/>
      <strike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110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" fillId="0" borderId="0" xfId="2" applyNumberFormat="1"/>
    <xf numFmtId="0" fontId="4" fillId="0" borderId="0" xfId="2" applyFont="1"/>
    <xf numFmtId="0" fontId="1" fillId="0" borderId="0" xfId="2" applyAlignment="1">
      <alignment horizontal="right"/>
    </xf>
    <xf numFmtId="0" fontId="5" fillId="0" borderId="0" xfId="0" applyFont="1" applyAlignment="1">
      <alignment horizontal="center"/>
    </xf>
    <xf numFmtId="0" fontId="1" fillId="5" borderId="0" xfId="2" applyFill="1"/>
    <xf numFmtId="0" fontId="3" fillId="0" borderId="0" xfId="2" applyFont="1"/>
    <xf numFmtId="165" fontId="3" fillId="0" borderId="0" xfId="1" applyNumberFormat="1" applyFont="1" applyAlignment="1">
      <alignment horizontal="center"/>
    </xf>
    <xf numFmtId="167" fontId="1" fillId="0" borderId="0" xfId="2" applyNumberFormat="1"/>
    <xf numFmtId="168" fontId="1" fillId="0" borderId="0" xfId="2" applyNumberFormat="1"/>
    <xf numFmtId="166" fontId="1" fillId="0" borderId="0" xfId="2" applyNumberFormat="1"/>
    <xf numFmtId="49" fontId="1" fillId="0" borderId="0" xfId="2" applyNumberFormat="1" applyAlignment="1">
      <alignment horizontal="center" vertical="center" wrapText="1"/>
    </xf>
    <xf numFmtId="0" fontId="1" fillId="0" borderId="0" xfId="2" applyAlignment="1">
      <alignment vertic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2" applyFont="1" applyAlignment="1">
      <alignment horizontal="left" vertical="center" wrapText="1"/>
    </xf>
    <xf numFmtId="2" fontId="9" fillId="0" borderId="0" xfId="2" applyNumberFormat="1" applyFont="1" applyAlignment="1">
      <alignment horizontal="right" vertical="center" wrapText="1"/>
    </xf>
    <xf numFmtId="2" fontId="10" fillId="0" borderId="0" xfId="2" applyNumberFormat="1" applyFont="1" applyAlignment="1">
      <alignment horizontal="center" vertical="center" wrapText="1"/>
    </xf>
    <xf numFmtId="4" fontId="4" fillId="0" borderId="2" xfId="2" applyNumberFormat="1" applyFont="1" applyBorder="1" applyAlignment="1">
      <alignment horizontal="center" vertical="center"/>
    </xf>
    <xf numFmtId="4" fontId="12" fillId="0" borderId="2" xfId="2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/>
    </xf>
    <xf numFmtId="0" fontId="1" fillId="8" borderId="0" xfId="2" applyFill="1"/>
    <xf numFmtId="164" fontId="4" fillId="0" borderId="2" xfId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166" fontId="4" fillId="0" borderId="6" xfId="1" applyNumberFormat="1" applyFont="1" applyBorder="1" applyAlignment="1">
      <alignment horizontal="center" vertical="center"/>
    </xf>
    <xf numFmtId="166" fontId="4" fillId="0" borderId="2" xfId="2" applyNumberFormat="1" applyFont="1" applyBorder="1" applyAlignment="1">
      <alignment horizontal="center" vertical="center"/>
    </xf>
    <xf numFmtId="164" fontId="12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/>
    </xf>
    <xf numFmtId="167" fontId="4" fillId="0" borderId="0" xfId="2" applyNumberFormat="1" applyFont="1" applyAlignment="1">
      <alignment horizontal="center"/>
    </xf>
    <xf numFmtId="4" fontId="15" fillId="0" borderId="2" xfId="2" applyNumberFormat="1" applyFont="1" applyBorder="1" applyAlignment="1">
      <alignment horizontal="center" vertical="center"/>
    </xf>
    <xf numFmtId="4" fontId="16" fillId="0" borderId="2" xfId="2" applyNumberFormat="1" applyFont="1" applyBorder="1" applyAlignment="1">
      <alignment horizontal="center" vertical="center"/>
    </xf>
    <xf numFmtId="4" fontId="16" fillId="0" borderId="0" xfId="2" applyNumberFormat="1" applyFont="1" applyAlignment="1">
      <alignment horizontal="center" vertical="center"/>
    </xf>
    <xf numFmtId="0" fontId="17" fillId="0" borderId="2" xfId="0" applyFont="1" applyBorder="1"/>
    <xf numFmtId="0" fontId="15" fillId="0" borderId="2" xfId="2" applyFont="1" applyBorder="1" applyAlignment="1">
      <alignment vertical="center" wrapText="1"/>
    </xf>
    <xf numFmtId="0" fontId="15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center" vertical="center"/>
    </xf>
    <xf numFmtId="2" fontId="11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49" fontId="16" fillId="0" borderId="2" xfId="2" applyNumberFormat="1" applyFont="1" applyBorder="1" applyAlignment="1">
      <alignment horizontal="center" vertical="center"/>
    </xf>
    <xf numFmtId="49" fontId="16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6" fillId="0" borderId="2" xfId="2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49" fontId="18" fillId="4" borderId="2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/>
    </xf>
    <xf numFmtId="168" fontId="11" fillId="4" borderId="2" xfId="2" applyNumberFormat="1" applyFont="1" applyFill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 wrapText="1"/>
    </xf>
    <xf numFmtId="0" fontId="16" fillId="8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4" fillId="8" borderId="2" xfId="2" applyFont="1" applyFill="1" applyBorder="1" applyAlignment="1">
      <alignment horizontal="center" vertical="center" wrapText="1"/>
    </xf>
    <xf numFmtId="0" fontId="22" fillId="4" borderId="2" xfId="2" applyFont="1" applyFill="1" applyBorder="1" applyAlignment="1">
      <alignment horizontal="center" vertical="center"/>
    </xf>
    <xf numFmtId="168" fontId="11" fillId="4" borderId="2" xfId="1" applyNumberFormat="1" applyFont="1" applyFill="1" applyBorder="1" applyAlignment="1">
      <alignment horizontal="center" vertical="center" wrapText="1"/>
    </xf>
    <xf numFmtId="49" fontId="23" fillId="0" borderId="2" xfId="2" applyNumberFormat="1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 wrapText="1"/>
    </xf>
    <xf numFmtId="0" fontId="23" fillId="0" borderId="2" xfId="2" applyFont="1" applyBorder="1" applyAlignment="1">
      <alignment vertical="center" wrapText="1"/>
    </xf>
    <xf numFmtId="0" fontId="21" fillId="0" borderId="2" xfId="0" applyFont="1" applyBorder="1"/>
    <xf numFmtId="166" fontId="26" fillId="0" borderId="2" xfId="0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 wrapText="1"/>
    </xf>
    <xf numFmtId="4" fontId="16" fillId="0" borderId="2" xfId="2" applyNumberFormat="1" applyFont="1" applyBorder="1" applyAlignment="1">
      <alignment horizontal="center" vertical="center" wrapText="1"/>
    </xf>
    <xf numFmtId="166" fontId="21" fillId="0" borderId="2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49" fontId="23" fillId="0" borderId="2" xfId="2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/>
    </xf>
    <xf numFmtId="49" fontId="27" fillId="4" borderId="9" xfId="2" applyNumberFormat="1" applyFont="1" applyFill="1" applyBorder="1" applyAlignment="1">
      <alignment horizontal="center" vertical="center" wrapText="1"/>
    </xf>
    <xf numFmtId="49" fontId="27" fillId="4" borderId="2" xfId="2" applyNumberFormat="1" applyFont="1" applyFill="1" applyBorder="1" applyAlignment="1">
      <alignment horizontal="center" vertical="center" wrapText="1"/>
    </xf>
    <xf numFmtId="168" fontId="19" fillId="4" borderId="10" xfId="1" applyNumberFormat="1" applyFont="1" applyFill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/>
    </xf>
    <xf numFmtId="0" fontId="19" fillId="0" borderId="2" xfId="2" applyFont="1" applyBorder="1" applyAlignment="1">
      <alignment vertical="center" wrapText="1"/>
    </xf>
    <xf numFmtId="4" fontId="19" fillId="0" borderId="2" xfId="2" applyNumberFormat="1" applyFont="1" applyBorder="1" applyAlignment="1">
      <alignment horizontal="center" vertical="center"/>
    </xf>
    <xf numFmtId="2" fontId="19" fillId="0" borderId="2" xfId="2" applyNumberFormat="1" applyFont="1" applyBorder="1" applyAlignment="1">
      <alignment horizontal="right" vertical="center"/>
    </xf>
    <xf numFmtId="167" fontId="19" fillId="0" borderId="10" xfId="1" applyNumberFormat="1" applyFont="1" applyBorder="1" applyAlignment="1">
      <alignment horizontal="center" vertical="center"/>
    </xf>
    <xf numFmtId="49" fontId="15" fillId="0" borderId="9" xfId="2" applyNumberFormat="1" applyFont="1" applyBorder="1" applyAlignment="1">
      <alignment horizontal="center" vertical="center"/>
    </xf>
    <xf numFmtId="49" fontId="15" fillId="0" borderId="2" xfId="2" applyNumberFormat="1" applyFont="1" applyBorder="1" applyAlignment="1">
      <alignment horizontal="center" vertical="center" wrapText="1"/>
    </xf>
    <xf numFmtId="167" fontId="12" fillId="0" borderId="10" xfId="1" applyNumberFormat="1" applyFont="1" applyBorder="1" applyAlignment="1">
      <alignment horizontal="center" vertical="center"/>
    </xf>
    <xf numFmtId="49" fontId="12" fillId="0" borderId="9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28" fillId="0" borderId="2" xfId="2" applyFont="1" applyBorder="1" applyAlignment="1">
      <alignment vertical="center" wrapText="1"/>
    </xf>
    <xf numFmtId="165" fontId="11" fillId="4" borderId="2" xfId="1" applyNumberFormat="1" applyFont="1" applyFill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0" fontId="4" fillId="7" borderId="8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left" wrapText="1"/>
    </xf>
    <xf numFmtId="164" fontId="4" fillId="0" borderId="0" xfId="2" applyNumberFormat="1" applyFont="1"/>
    <xf numFmtId="165" fontId="11" fillId="7" borderId="8" xfId="1" applyNumberFormat="1" applyFont="1" applyFill="1" applyBorder="1" applyAlignment="1">
      <alignment horizontal="center" vertical="center"/>
    </xf>
  </cellXfs>
  <cellStyles count="3">
    <cellStyle name="Excel Built-in Normal" xfId="2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FE7F5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AE3F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0</xdr:rowOff>
    </xdr:from>
    <xdr:to>
      <xdr:col>14</xdr:col>
      <xdr:colOff>30480</xdr:colOff>
      <xdr:row>11</xdr:row>
      <xdr:rowOff>0</xdr:rowOff>
    </xdr:to>
    <xdr:pic>
      <xdr:nvPicPr>
        <xdr:cNvPr id="2049" name="Obraz 1">
          <a:extLst>
            <a:ext uri="{FF2B5EF4-FFF2-40B4-BE49-F238E27FC236}">
              <a16:creationId xmlns:a16="http://schemas.microsoft.com/office/drawing/2014/main" xmlns="" id="{F3AAD21F-ED6C-4F03-9435-2109D562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83286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12</xdr:row>
      <xdr:rowOff>129540</xdr:rowOff>
    </xdr:from>
    <xdr:to>
      <xdr:col>12</xdr:col>
      <xdr:colOff>449580</xdr:colOff>
      <xdr:row>27</xdr:row>
      <xdr:rowOff>22860</xdr:rowOff>
    </xdr:to>
    <xdr:pic>
      <xdr:nvPicPr>
        <xdr:cNvPr id="2050" name="Obraz 2">
          <a:extLst>
            <a:ext uri="{FF2B5EF4-FFF2-40B4-BE49-F238E27FC236}">
              <a16:creationId xmlns:a16="http://schemas.microsoft.com/office/drawing/2014/main" xmlns="" id="{1EFCCC3B-9B15-4D36-8D00-A27100522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324100"/>
          <a:ext cx="7559040" cy="2636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27</xdr:row>
      <xdr:rowOff>129540</xdr:rowOff>
    </xdr:from>
    <xdr:to>
      <xdr:col>15</xdr:col>
      <xdr:colOff>213360</xdr:colOff>
      <xdr:row>46</xdr:row>
      <xdr:rowOff>15240</xdr:rowOff>
    </xdr:to>
    <xdr:pic>
      <xdr:nvPicPr>
        <xdr:cNvPr id="2051" name="Obraz 3">
          <a:extLst>
            <a:ext uri="{FF2B5EF4-FFF2-40B4-BE49-F238E27FC236}">
              <a16:creationId xmlns:a16="http://schemas.microsoft.com/office/drawing/2014/main" xmlns="" id="{CE084C3E-4F71-4EEE-ADBE-88EE51B3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067300"/>
          <a:ext cx="9105900" cy="3360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47</xdr:row>
      <xdr:rowOff>129540</xdr:rowOff>
    </xdr:from>
    <xdr:to>
      <xdr:col>11</xdr:col>
      <xdr:colOff>320040</xdr:colOff>
      <xdr:row>58</xdr:row>
      <xdr:rowOff>45720</xdr:rowOff>
    </xdr:to>
    <xdr:pic>
      <xdr:nvPicPr>
        <xdr:cNvPr id="2052" name="Obraz 4">
          <a:extLst>
            <a:ext uri="{FF2B5EF4-FFF2-40B4-BE49-F238E27FC236}">
              <a16:creationId xmlns:a16="http://schemas.microsoft.com/office/drawing/2014/main" xmlns="" id="{9DDE2E1A-6C4E-4EB0-83F2-589EF6FB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8724900"/>
          <a:ext cx="6835140" cy="1927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</xdr:colOff>
      <xdr:row>59</xdr:row>
      <xdr:rowOff>129540</xdr:rowOff>
    </xdr:from>
    <xdr:to>
      <xdr:col>11</xdr:col>
      <xdr:colOff>434340</xdr:colOff>
      <xdr:row>65</xdr:row>
      <xdr:rowOff>0</xdr:rowOff>
    </xdr:to>
    <xdr:pic>
      <xdr:nvPicPr>
        <xdr:cNvPr id="2053" name="Obraz 5">
          <a:extLst>
            <a:ext uri="{FF2B5EF4-FFF2-40B4-BE49-F238E27FC236}">
              <a16:creationId xmlns:a16="http://schemas.microsoft.com/office/drawing/2014/main" xmlns="" id="{E442A0ED-FE6B-4F82-A188-E782DB94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0919460"/>
          <a:ext cx="6949440" cy="967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V80"/>
  <sheetViews>
    <sheetView tabSelected="1" view="pageBreakPreview" topLeftCell="A16" zoomScaleNormal="100" zoomScaleSheetLayoutView="100" workbookViewId="0">
      <selection activeCell="G47" sqref="G47"/>
    </sheetView>
  </sheetViews>
  <sheetFormatPr defaultColWidth="8.7109375" defaultRowHeight="15" x14ac:dyDescent="0.25"/>
  <cols>
    <col min="1" max="1" width="9.28515625" style="1" bestFit="1" customWidth="1"/>
    <col min="2" max="2" width="26" style="1" customWidth="1"/>
    <col min="3" max="3" width="59.85546875" style="1" customWidth="1"/>
    <col min="4" max="4" width="13.7109375" style="1" customWidth="1"/>
    <col min="5" max="5" width="14.28515625" style="1" customWidth="1"/>
    <col min="6" max="6" width="20.5703125" style="1" customWidth="1"/>
    <col min="7" max="7" width="27.28515625" style="2" customWidth="1"/>
    <col min="8" max="8" width="14.7109375" style="1" customWidth="1"/>
    <col min="9" max="9" width="25.5703125" style="1" customWidth="1"/>
    <col min="10" max="10" width="8.7109375" style="1"/>
    <col min="11" max="11" width="21.85546875" style="1" customWidth="1"/>
    <col min="12" max="16384" width="8.7109375" style="1"/>
  </cols>
  <sheetData>
    <row r="1" spans="1:256" ht="18.75" x14ac:dyDescent="0.3">
      <c r="G1" s="11"/>
    </row>
    <row r="2" spans="1:256" x14ac:dyDescent="0.25">
      <c r="A2" s="5"/>
      <c r="B2" s="6"/>
      <c r="C2" s="6"/>
      <c r="D2" s="7"/>
      <c r="E2"/>
      <c r="F2" s="3"/>
      <c r="G2" s="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2.5" x14ac:dyDescent="0.25">
      <c r="A3" s="57" t="s">
        <v>130</v>
      </c>
      <c r="B3" s="58"/>
      <c r="C3" s="58"/>
      <c r="D3" s="58"/>
      <c r="E3" s="58"/>
      <c r="F3" s="58"/>
      <c r="G3" s="58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5">
      <c r="A4" s="59" t="s">
        <v>46</v>
      </c>
      <c r="B4" s="60"/>
      <c r="C4" s="60"/>
      <c r="D4" s="60"/>
      <c r="E4" s="60"/>
      <c r="F4" s="60"/>
      <c r="G4" s="60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 s="60"/>
      <c r="B5" s="60"/>
      <c r="C5" s="60"/>
      <c r="D5" s="60"/>
      <c r="E5" s="60"/>
      <c r="F5" s="60"/>
      <c r="G5" s="6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 s="60"/>
      <c r="B6" s="60"/>
      <c r="C6" s="60"/>
      <c r="D6" s="60"/>
      <c r="E6" s="60"/>
      <c r="F6" s="60"/>
      <c r="G6" s="6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0.6" customHeight="1" x14ac:dyDescent="0.25">
      <c r="A7" s="60"/>
      <c r="B7" s="60"/>
      <c r="C7" s="60"/>
      <c r="D7" s="60"/>
      <c r="E7" s="60"/>
      <c r="F7" s="60"/>
      <c r="G7" s="6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idden="1" x14ac:dyDescent="0.25">
      <c r="A8" s="60"/>
      <c r="B8" s="60"/>
      <c r="C8" s="60"/>
      <c r="D8" s="60"/>
      <c r="E8" s="60"/>
      <c r="F8" s="60"/>
      <c r="G8" s="6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idden="1" x14ac:dyDescent="0.25">
      <c r="A9" s="60"/>
      <c r="B9" s="60"/>
      <c r="C9" s="60"/>
      <c r="D9" s="60"/>
      <c r="E9" s="60"/>
      <c r="F9" s="60"/>
      <c r="G9" s="6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x14ac:dyDescent="0.25">
      <c r="A10" s="20"/>
      <c r="B10" s="20"/>
      <c r="C10" s="20"/>
      <c r="D10" s="20"/>
      <c r="E10" s="20"/>
      <c r="F10" s="20"/>
      <c r="G10" s="2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.75" thickBot="1" x14ac:dyDescent="0.3">
      <c r="A11" s="20"/>
      <c r="B11" s="20"/>
      <c r="C11" s="22"/>
      <c r="D11" s="22"/>
      <c r="E11" s="23"/>
      <c r="F11" s="24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5">
      <c r="A12" s="61" t="s">
        <v>0</v>
      </c>
      <c r="B12" s="62" t="s">
        <v>1</v>
      </c>
      <c r="C12" s="62" t="s">
        <v>2</v>
      </c>
      <c r="D12" s="62" t="s">
        <v>3</v>
      </c>
      <c r="E12" s="62" t="s">
        <v>4</v>
      </c>
      <c r="F12" s="63" t="s">
        <v>5</v>
      </c>
      <c r="G12" s="64" t="s">
        <v>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25" x14ac:dyDescent="0.25">
      <c r="A13" s="65" t="s">
        <v>7</v>
      </c>
      <c r="B13" s="65"/>
      <c r="C13" s="65"/>
      <c r="D13" s="65"/>
      <c r="E13" s="65"/>
      <c r="F13" s="65"/>
      <c r="G13" s="66">
        <f>G14+G19</f>
        <v>0</v>
      </c>
    </row>
    <row r="14" spans="1:256" x14ac:dyDescent="0.25">
      <c r="A14" s="67">
        <v>1</v>
      </c>
      <c r="B14" s="68"/>
      <c r="C14" s="46" t="s">
        <v>32</v>
      </c>
      <c r="D14" s="68" t="s">
        <v>11</v>
      </c>
      <c r="E14" s="47"/>
      <c r="F14" s="69"/>
      <c r="G14" s="70">
        <f>SUM(G15:G18)</f>
        <v>0</v>
      </c>
      <c r="H14" s="12"/>
    </row>
    <row r="15" spans="1:256" x14ac:dyDescent="0.25">
      <c r="A15" s="51" t="s">
        <v>29</v>
      </c>
      <c r="B15" s="43" t="s">
        <v>37</v>
      </c>
      <c r="C15" s="53" t="s">
        <v>88</v>
      </c>
      <c r="D15" s="71" t="s">
        <v>11</v>
      </c>
      <c r="E15" s="39">
        <v>289</v>
      </c>
      <c r="F15" s="29"/>
      <c r="G15" s="35"/>
      <c r="H15" s="12"/>
    </row>
    <row r="16" spans="1:256" x14ac:dyDescent="0.25">
      <c r="A16" s="36" t="s">
        <v>30</v>
      </c>
      <c r="B16" s="72" t="s">
        <v>38</v>
      </c>
      <c r="C16" s="50" t="s">
        <v>47</v>
      </c>
      <c r="D16" s="73" t="s">
        <v>23</v>
      </c>
      <c r="E16" s="25">
        <v>480</v>
      </c>
      <c r="F16" s="29"/>
      <c r="G16" s="35"/>
      <c r="H16" s="12"/>
    </row>
    <row r="17" spans="1:9" x14ac:dyDescent="0.25">
      <c r="A17" s="51" t="s">
        <v>31</v>
      </c>
      <c r="B17" s="43" t="s">
        <v>38</v>
      </c>
      <c r="C17" s="53" t="s">
        <v>48</v>
      </c>
      <c r="D17" s="71" t="s">
        <v>49</v>
      </c>
      <c r="E17" s="39">
        <v>15</v>
      </c>
      <c r="F17" s="29"/>
      <c r="G17" s="35"/>
      <c r="H17" s="12"/>
    </row>
    <row r="18" spans="1:9" ht="30" x14ac:dyDescent="0.25">
      <c r="A18" s="36" t="s">
        <v>64</v>
      </c>
      <c r="B18" s="49" t="s">
        <v>9</v>
      </c>
      <c r="C18" s="50" t="s">
        <v>10</v>
      </c>
      <c r="D18" s="49" t="s">
        <v>8</v>
      </c>
      <c r="E18" s="25">
        <v>1</v>
      </c>
      <c r="F18" s="29"/>
      <c r="G18" s="35"/>
      <c r="H18" s="12"/>
    </row>
    <row r="19" spans="1:9" x14ac:dyDescent="0.25">
      <c r="A19" s="36">
        <v>2</v>
      </c>
      <c r="B19" s="49"/>
      <c r="C19" s="46" t="s">
        <v>129</v>
      </c>
      <c r="D19" s="49"/>
      <c r="E19" s="25"/>
      <c r="F19" s="29"/>
      <c r="G19" s="70"/>
      <c r="H19" s="12"/>
    </row>
    <row r="20" spans="1:9" ht="45" x14ac:dyDescent="0.25">
      <c r="A20" s="36" t="s">
        <v>65</v>
      </c>
      <c r="B20" s="49" t="s">
        <v>86</v>
      </c>
      <c r="C20" s="50" t="s">
        <v>119</v>
      </c>
      <c r="D20" s="49"/>
      <c r="E20" s="25"/>
      <c r="F20" s="29"/>
      <c r="G20" s="35"/>
      <c r="H20" s="12"/>
    </row>
    <row r="21" spans="1:9" x14ac:dyDescent="0.25">
      <c r="A21" s="36" t="s">
        <v>66</v>
      </c>
      <c r="B21" s="72" t="s">
        <v>38</v>
      </c>
      <c r="C21" s="50" t="s">
        <v>87</v>
      </c>
      <c r="D21" s="49" t="s">
        <v>49</v>
      </c>
      <c r="E21" s="25">
        <v>2</v>
      </c>
      <c r="F21" s="29"/>
      <c r="G21" s="35"/>
      <c r="H21" s="12"/>
    </row>
    <row r="22" spans="1:9" x14ac:dyDescent="0.25">
      <c r="A22" s="36" t="s">
        <v>67</v>
      </c>
      <c r="B22" s="72"/>
      <c r="C22" s="50" t="s">
        <v>95</v>
      </c>
      <c r="D22" s="49" t="s">
        <v>49</v>
      </c>
      <c r="E22" s="25">
        <v>2</v>
      </c>
      <c r="F22" s="29"/>
      <c r="G22" s="35"/>
      <c r="H22" s="12"/>
    </row>
    <row r="23" spans="1:9" ht="30" x14ac:dyDescent="0.25">
      <c r="A23" s="36" t="s">
        <v>68</v>
      </c>
      <c r="B23" s="72" t="s">
        <v>38</v>
      </c>
      <c r="C23" s="50" t="s">
        <v>112</v>
      </c>
      <c r="D23" s="49" t="s">
        <v>49</v>
      </c>
      <c r="E23" s="25">
        <v>1</v>
      </c>
      <c r="F23" s="29"/>
      <c r="G23" s="35"/>
      <c r="H23" s="12"/>
    </row>
    <row r="24" spans="1:9" ht="30" x14ac:dyDescent="0.25">
      <c r="A24" s="36" t="s">
        <v>120</v>
      </c>
      <c r="B24" s="72" t="s">
        <v>38</v>
      </c>
      <c r="C24" s="50" t="s">
        <v>89</v>
      </c>
      <c r="D24" s="49" t="s">
        <v>49</v>
      </c>
      <c r="E24" s="25">
        <v>1</v>
      </c>
      <c r="F24" s="29"/>
      <c r="G24" s="35"/>
      <c r="H24" s="12"/>
    </row>
    <row r="25" spans="1:9" x14ac:dyDescent="0.25">
      <c r="A25" s="36" t="s">
        <v>121</v>
      </c>
      <c r="B25" s="72" t="s">
        <v>38</v>
      </c>
      <c r="C25" s="50" t="s">
        <v>109</v>
      </c>
      <c r="D25" s="49" t="s">
        <v>49</v>
      </c>
      <c r="E25" s="25">
        <v>1</v>
      </c>
      <c r="F25" s="35"/>
      <c r="G25" s="35"/>
      <c r="H25" s="12"/>
    </row>
    <row r="26" spans="1:9" ht="30" x14ac:dyDescent="0.25">
      <c r="A26" s="36" t="s">
        <v>122</v>
      </c>
      <c r="B26" s="72" t="s">
        <v>38</v>
      </c>
      <c r="C26" s="50" t="s">
        <v>110</v>
      </c>
      <c r="D26" s="49" t="s">
        <v>49</v>
      </c>
      <c r="E26" s="25">
        <v>1</v>
      </c>
      <c r="F26" s="35"/>
      <c r="G26" s="35"/>
      <c r="H26" s="12"/>
    </row>
    <row r="27" spans="1:9" ht="17.25" x14ac:dyDescent="0.25">
      <c r="A27" s="74" t="s">
        <v>90</v>
      </c>
      <c r="B27" s="74"/>
      <c r="C27" s="74"/>
      <c r="D27" s="74"/>
      <c r="E27" s="74"/>
      <c r="F27" s="74"/>
      <c r="G27" s="75">
        <f>G28</f>
        <v>0</v>
      </c>
      <c r="H27" s="8"/>
    </row>
    <row r="28" spans="1:9" ht="45" x14ac:dyDescent="0.25">
      <c r="A28" s="76" t="s">
        <v>69</v>
      </c>
      <c r="B28" s="77" t="s">
        <v>134</v>
      </c>
      <c r="C28" s="78" t="s">
        <v>113</v>
      </c>
      <c r="D28" s="41"/>
      <c r="E28" s="41"/>
      <c r="F28" s="79"/>
      <c r="G28" s="80"/>
      <c r="H28" s="8"/>
      <c r="I28" s="17"/>
    </row>
    <row r="29" spans="1:9" x14ac:dyDescent="0.25">
      <c r="A29" s="51" t="s">
        <v>123</v>
      </c>
      <c r="B29" s="54"/>
      <c r="C29" s="81" t="s">
        <v>114</v>
      </c>
      <c r="D29" s="82" t="s">
        <v>13</v>
      </c>
      <c r="E29" s="39">
        <v>356.44</v>
      </c>
      <c r="F29" s="27"/>
      <c r="G29" s="83"/>
      <c r="H29" s="8"/>
      <c r="I29" s="17"/>
    </row>
    <row r="30" spans="1:9" x14ac:dyDescent="0.25">
      <c r="A30" s="51" t="s">
        <v>124</v>
      </c>
      <c r="B30" s="54"/>
      <c r="C30" s="81" t="s">
        <v>115</v>
      </c>
      <c r="D30" s="82" t="s">
        <v>15</v>
      </c>
      <c r="E30" s="39">
        <v>356.44</v>
      </c>
      <c r="F30" s="30"/>
      <c r="G30" s="83"/>
      <c r="H30" s="8"/>
      <c r="I30" s="15"/>
    </row>
    <row r="31" spans="1:9" x14ac:dyDescent="0.25">
      <c r="A31" s="51" t="s">
        <v>125</v>
      </c>
      <c r="B31" s="54"/>
      <c r="C31" s="81" t="s">
        <v>116</v>
      </c>
      <c r="D31" s="82" t="s">
        <v>15</v>
      </c>
      <c r="E31" s="39">
        <v>356.44</v>
      </c>
      <c r="F31" s="30"/>
      <c r="G31" s="84"/>
      <c r="H31" s="8"/>
    </row>
    <row r="32" spans="1:9" ht="17.25" x14ac:dyDescent="0.25">
      <c r="A32" s="74" t="s">
        <v>91</v>
      </c>
      <c r="B32" s="74"/>
      <c r="C32" s="74"/>
      <c r="D32" s="74"/>
      <c r="E32" s="74"/>
      <c r="F32" s="74"/>
      <c r="G32" s="75">
        <f>G33+G38</f>
        <v>0</v>
      </c>
      <c r="H32" s="8"/>
      <c r="I32" s="15"/>
    </row>
    <row r="33" spans="1:11" ht="45" x14ac:dyDescent="0.25">
      <c r="A33" s="85">
        <v>4</v>
      </c>
      <c r="B33" s="77" t="s">
        <v>134</v>
      </c>
      <c r="C33" s="78" t="s">
        <v>12</v>
      </c>
      <c r="D33" s="41"/>
      <c r="E33" s="41"/>
      <c r="F33" s="79"/>
      <c r="G33" s="80"/>
      <c r="H33" s="8"/>
      <c r="I33" s="16"/>
      <c r="K33" s="15"/>
    </row>
    <row r="34" spans="1:11" x14ac:dyDescent="0.25">
      <c r="A34" s="51" t="s">
        <v>24</v>
      </c>
      <c r="B34" s="54"/>
      <c r="C34" s="81" t="s">
        <v>19</v>
      </c>
      <c r="D34" s="82" t="s">
        <v>13</v>
      </c>
      <c r="E34" s="39">
        <v>22.04</v>
      </c>
      <c r="F34" s="27"/>
      <c r="G34" s="83"/>
      <c r="H34" s="8"/>
      <c r="I34" s="15"/>
    </row>
    <row r="35" spans="1:11" x14ac:dyDescent="0.25">
      <c r="A35" s="51" t="s">
        <v>14</v>
      </c>
      <c r="B35" s="54"/>
      <c r="C35" s="81" t="s">
        <v>20</v>
      </c>
      <c r="D35" s="82" t="s">
        <v>15</v>
      </c>
      <c r="E35" s="40">
        <v>18.12</v>
      </c>
      <c r="F35" s="30"/>
      <c r="G35" s="83"/>
      <c r="H35" s="8"/>
    </row>
    <row r="36" spans="1:11" x14ac:dyDescent="0.25">
      <c r="A36" s="51" t="s">
        <v>16</v>
      </c>
      <c r="B36" s="54"/>
      <c r="C36" s="81" t="s">
        <v>52</v>
      </c>
      <c r="D36" s="82" t="s">
        <v>15</v>
      </c>
      <c r="E36" s="39">
        <f>E35</f>
        <v>18.12</v>
      </c>
      <c r="F36" s="30"/>
      <c r="G36" s="84"/>
      <c r="H36" s="8"/>
    </row>
    <row r="37" spans="1:11" x14ac:dyDescent="0.25">
      <c r="A37" s="51" t="s">
        <v>25</v>
      </c>
      <c r="B37" s="54"/>
      <c r="C37" s="81" t="s">
        <v>53</v>
      </c>
      <c r="D37" s="82" t="s">
        <v>15</v>
      </c>
      <c r="E37" s="39">
        <f>E35</f>
        <v>18.12</v>
      </c>
      <c r="F37" s="31"/>
      <c r="G37" s="83"/>
      <c r="H37" s="8"/>
    </row>
    <row r="38" spans="1:11" ht="45" x14ac:dyDescent="0.25">
      <c r="A38" s="86" t="s">
        <v>70</v>
      </c>
      <c r="B38" s="77" t="s">
        <v>134</v>
      </c>
      <c r="C38" s="78" t="s">
        <v>21</v>
      </c>
      <c r="D38" s="41"/>
      <c r="E38" s="41"/>
      <c r="F38" s="79"/>
      <c r="G38" s="80"/>
      <c r="H38" s="8"/>
    </row>
    <row r="39" spans="1:11" x14ac:dyDescent="0.25">
      <c r="A39" s="52" t="s">
        <v>18</v>
      </c>
      <c r="B39" s="54"/>
      <c r="C39" s="53" t="s">
        <v>51</v>
      </c>
      <c r="D39" s="82" t="s">
        <v>15</v>
      </c>
      <c r="E39" s="39">
        <f>E35</f>
        <v>18.12</v>
      </c>
      <c r="F39" s="32"/>
      <c r="G39" s="87"/>
      <c r="H39" s="8"/>
    </row>
    <row r="40" spans="1:11" x14ac:dyDescent="0.25">
      <c r="A40" s="52" t="s">
        <v>26</v>
      </c>
      <c r="B40" s="54"/>
      <c r="C40" s="53" t="s">
        <v>44</v>
      </c>
      <c r="D40" s="82" t="s">
        <v>15</v>
      </c>
      <c r="E40" s="39">
        <f>E39</f>
        <v>18.12</v>
      </c>
      <c r="F40" s="32"/>
      <c r="G40" s="87"/>
      <c r="H40" s="8"/>
    </row>
    <row r="41" spans="1:11" x14ac:dyDescent="0.25">
      <c r="A41" s="52" t="s">
        <v>27</v>
      </c>
      <c r="B41" s="54"/>
      <c r="C41" s="53" t="s">
        <v>22</v>
      </c>
      <c r="D41" s="82" t="s">
        <v>15</v>
      </c>
      <c r="E41" s="39">
        <f>E39</f>
        <v>18.12</v>
      </c>
      <c r="F41" s="32"/>
      <c r="G41" s="87"/>
      <c r="H41" s="8"/>
    </row>
    <row r="42" spans="1:11" ht="17.25" x14ac:dyDescent="0.25">
      <c r="A42" s="88" t="s">
        <v>35</v>
      </c>
      <c r="B42" s="89"/>
      <c r="C42" s="89"/>
      <c r="D42" s="89"/>
      <c r="E42" s="89"/>
      <c r="F42" s="89"/>
      <c r="G42" s="90">
        <f>G43</f>
        <v>0</v>
      </c>
      <c r="H42" s="8"/>
    </row>
    <row r="43" spans="1:11" ht="45" x14ac:dyDescent="0.25">
      <c r="A43" s="91">
        <v>6</v>
      </c>
      <c r="B43" s="45" t="s">
        <v>131</v>
      </c>
      <c r="C43" s="92" t="s">
        <v>33</v>
      </c>
      <c r="D43" s="92"/>
      <c r="E43" s="93"/>
      <c r="F43" s="94"/>
      <c r="G43" s="95"/>
      <c r="H43" s="8"/>
    </row>
    <row r="44" spans="1:11" ht="30" x14ac:dyDescent="0.25">
      <c r="A44" s="96" t="s">
        <v>28</v>
      </c>
      <c r="B44" s="97" t="s">
        <v>34</v>
      </c>
      <c r="C44" s="42" t="s">
        <v>55</v>
      </c>
      <c r="D44" s="43" t="s">
        <v>23</v>
      </c>
      <c r="E44" s="38">
        <v>10034.99</v>
      </c>
      <c r="F44" s="33"/>
      <c r="G44" s="98"/>
      <c r="H44" s="8"/>
    </row>
    <row r="45" spans="1:11" ht="15" customHeight="1" x14ac:dyDescent="0.25">
      <c r="A45" s="96" t="s">
        <v>71</v>
      </c>
      <c r="B45" s="97" t="s">
        <v>38</v>
      </c>
      <c r="C45" s="42" t="s">
        <v>96</v>
      </c>
      <c r="D45" s="43" t="s">
        <v>49</v>
      </c>
      <c r="E45" s="38">
        <v>1</v>
      </c>
      <c r="F45" s="33"/>
      <c r="G45" s="98"/>
      <c r="H45" s="8"/>
    </row>
    <row r="46" spans="1:11" ht="15" customHeight="1" x14ac:dyDescent="0.25">
      <c r="A46" s="96" t="s">
        <v>72</v>
      </c>
      <c r="B46" s="97" t="s">
        <v>38</v>
      </c>
      <c r="C46" s="42" t="s">
        <v>126</v>
      </c>
      <c r="D46" s="43" t="s">
        <v>23</v>
      </c>
      <c r="E46" s="38">
        <v>346.78</v>
      </c>
      <c r="F46" s="33"/>
      <c r="G46" s="98"/>
      <c r="H46" s="8"/>
    </row>
    <row r="47" spans="1:11" ht="30" x14ac:dyDescent="0.25">
      <c r="A47" s="99" t="s">
        <v>73</v>
      </c>
      <c r="B47" s="100" t="s">
        <v>38</v>
      </c>
      <c r="C47" s="101" t="s">
        <v>57</v>
      </c>
      <c r="D47" s="72" t="s">
        <v>23</v>
      </c>
      <c r="E47" s="26">
        <v>327.85</v>
      </c>
      <c r="F47" s="33"/>
      <c r="G47" s="98"/>
      <c r="H47" s="8"/>
      <c r="I47" s="28"/>
    </row>
    <row r="48" spans="1:11" x14ac:dyDescent="0.25">
      <c r="A48" s="99" t="s">
        <v>74</v>
      </c>
      <c r="B48" s="100" t="s">
        <v>38</v>
      </c>
      <c r="C48" s="101" t="s">
        <v>128</v>
      </c>
      <c r="D48" s="72" t="s">
        <v>23</v>
      </c>
      <c r="E48" s="26">
        <v>2609.4699999999998</v>
      </c>
      <c r="F48" s="33"/>
      <c r="G48" s="98"/>
      <c r="H48" s="8"/>
    </row>
    <row r="49" spans="1:8" x14ac:dyDescent="0.25">
      <c r="A49" s="99" t="s">
        <v>75</v>
      </c>
      <c r="B49" s="100" t="s">
        <v>38</v>
      </c>
      <c r="C49" s="101" t="s">
        <v>92</v>
      </c>
      <c r="D49" s="72" t="s">
        <v>23</v>
      </c>
      <c r="E49" s="26">
        <v>1579.9</v>
      </c>
      <c r="F49" s="33"/>
      <c r="G49" s="98"/>
      <c r="H49" s="8"/>
    </row>
    <row r="50" spans="1:8" x14ac:dyDescent="0.25">
      <c r="A50" s="99" t="s">
        <v>76</v>
      </c>
      <c r="B50" s="100" t="s">
        <v>38</v>
      </c>
      <c r="C50" s="101" t="s">
        <v>127</v>
      </c>
      <c r="D50" s="72" t="s">
        <v>49</v>
      </c>
      <c r="E50" s="26">
        <v>2</v>
      </c>
      <c r="F50" s="33"/>
      <c r="G50" s="98"/>
      <c r="H50" s="8"/>
    </row>
    <row r="51" spans="1:8" x14ac:dyDescent="0.25">
      <c r="A51" s="99" t="s">
        <v>77</v>
      </c>
      <c r="B51" s="100" t="s">
        <v>38</v>
      </c>
      <c r="C51" s="101" t="s">
        <v>98</v>
      </c>
      <c r="D51" s="72" t="s">
        <v>49</v>
      </c>
      <c r="E51" s="26">
        <v>1</v>
      </c>
      <c r="F51" s="33"/>
      <c r="G51" s="98"/>
      <c r="H51" s="8"/>
    </row>
    <row r="52" spans="1:8" x14ac:dyDescent="0.25">
      <c r="A52" s="96" t="s">
        <v>78</v>
      </c>
      <c r="B52" s="97" t="s">
        <v>38</v>
      </c>
      <c r="C52" s="42" t="s">
        <v>97</v>
      </c>
      <c r="D52" s="43" t="s">
        <v>49</v>
      </c>
      <c r="E52" s="38">
        <v>10</v>
      </c>
      <c r="F52" s="33"/>
      <c r="G52" s="98"/>
      <c r="H52" s="8"/>
    </row>
    <row r="53" spans="1:8" x14ac:dyDescent="0.25">
      <c r="A53" s="96" t="s">
        <v>79</v>
      </c>
      <c r="B53" s="97" t="s">
        <v>38</v>
      </c>
      <c r="C53" s="42" t="s">
        <v>99</v>
      </c>
      <c r="D53" s="43" t="s">
        <v>49</v>
      </c>
      <c r="E53" s="38">
        <v>1</v>
      </c>
      <c r="F53" s="33"/>
      <c r="G53" s="98"/>
      <c r="H53" s="8"/>
    </row>
    <row r="54" spans="1:8" x14ac:dyDescent="0.25">
      <c r="A54" s="96" t="s">
        <v>80</v>
      </c>
      <c r="B54" s="97" t="s">
        <v>38</v>
      </c>
      <c r="C54" s="42" t="s">
        <v>100</v>
      </c>
      <c r="D54" s="43" t="s">
        <v>49</v>
      </c>
      <c r="E54" s="38">
        <v>1</v>
      </c>
      <c r="F54" s="33"/>
      <c r="G54" s="98"/>
      <c r="H54" s="8"/>
    </row>
    <row r="55" spans="1:8" x14ac:dyDescent="0.25">
      <c r="A55" s="99" t="s">
        <v>81</v>
      </c>
      <c r="B55" s="100" t="s">
        <v>38</v>
      </c>
      <c r="C55" s="101" t="s">
        <v>56</v>
      </c>
      <c r="D55" s="72" t="s">
        <v>8</v>
      </c>
      <c r="E55" s="26">
        <v>1</v>
      </c>
      <c r="F55" s="33"/>
      <c r="G55" s="98"/>
      <c r="H55" s="8"/>
    </row>
    <row r="56" spans="1:8" ht="30" x14ac:dyDescent="0.25">
      <c r="A56" s="99" t="s">
        <v>101</v>
      </c>
      <c r="B56" s="100" t="s">
        <v>38</v>
      </c>
      <c r="C56" s="101" t="s">
        <v>118</v>
      </c>
      <c r="D56" s="72" t="s">
        <v>23</v>
      </c>
      <c r="E56" s="26">
        <v>340</v>
      </c>
      <c r="F56" s="33"/>
      <c r="G56" s="98"/>
      <c r="H56" s="8"/>
    </row>
    <row r="57" spans="1:8" x14ac:dyDescent="0.25">
      <c r="A57" s="99" t="s">
        <v>102</v>
      </c>
      <c r="B57" s="100" t="s">
        <v>38</v>
      </c>
      <c r="C57" s="101" t="s">
        <v>58</v>
      </c>
      <c r="D57" s="72" t="s">
        <v>23</v>
      </c>
      <c r="E57" s="26">
        <v>340.45</v>
      </c>
      <c r="F57" s="33"/>
      <c r="G57" s="98"/>
      <c r="H57" s="8"/>
    </row>
    <row r="58" spans="1:8" x14ac:dyDescent="0.25">
      <c r="A58" s="99" t="s">
        <v>103</v>
      </c>
      <c r="B58" s="100" t="s">
        <v>38</v>
      </c>
      <c r="C58" s="101" t="s">
        <v>117</v>
      </c>
      <c r="D58" s="72" t="s">
        <v>23</v>
      </c>
      <c r="E58" s="26">
        <v>195.56</v>
      </c>
      <c r="F58" s="33"/>
      <c r="G58" s="98"/>
      <c r="H58" s="8"/>
    </row>
    <row r="59" spans="1:8" x14ac:dyDescent="0.25">
      <c r="A59" s="99" t="s">
        <v>104</v>
      </c>
      <c r="B59" s="100" t="s">
        <v>38</v>
      </c>
      <c r="C59" s="101" t="s">
        <v>59</v>
      </c>
      <c r="D59" s="72" t="s">
        <v>23</v>
      </c>
      <c r="E59" s="26">
        <v>3449.76</v>
      </c>
      <c r="F59" s="33"/>
      <c r="G59" s="98"/>
      <c r="H59" s="8"/>
    </row>
    <row r="60" spans="1:8" x14ac:dyDescent="0.25">
      <c r="A60" s="99" t="s">
        <v>105</v>
      </c>
      <c r="B60" s="100" t="s">
        <v>38</v>
      </c>
      <c r="C60" s="101" t="s">
        <v>93</v>
      </c>
      <c r="D60" s="72" t="s">
        <v>23</v>
      </c>
      <c r="E60" s="26">
        <v>1013.91</v>
      </c>
      <c r="F60" s="33"/>
      <c r="G60" s="98"/>
      <c r="H60" s="8"/>
    </row>
    <row r="61" spans="1:8" x14ac:dyDescent="0.25">
      <c r="A61" s="99" t="s">
        <v>106</v>
      </c>
      <c r="B61" s="100" t="s">
        <v>38</v>
      </c>
      <c r="C61" s="101" t="s">
        <v>94</v>
      </c>
      <c r="D61" s="72" t="s">
        <v>23</v>
      </c>
      <c r="E61" s="26">
        <v>131.4</v>
      </c>
      <c r="F61" s="33"/>
      <c r="G61" s="98"/>
      <c r="H61" s="8"/>
    </row>
    <row r="62" spans="1:8" x14ac:dyDescent="0.25">
      <c r="A62" s="99" t="s">
        <v>107</v>
      </c>
      <c r="B62" s="100" t="s">
        <v>38</v>
      </c>
      <c r="C62" s="101" t="s">
        <v>50</v>
      </c>
      <c r="D62" s="72" t="s">
        <v>49</v>
      </c>
      <c r="E62" s="26">
        <v>20</v>
      </c>
      <c r="F62" s="33"/>
      <c r="G62" s="98"/>
      <c r="H62" s="8"/>
    </row>
    <row r="63" spans="1:8" x14ac:dyDescent="0.25">
      <c r="A63" s="99" t="s">
        <v>108</v>
      </c>
      <c r="B63" s="100" t="s">
        <v>38</v>
      </c>
      <c r="C63" s="101" t="s">
        <v>111</v>
      </c>
      <c r="D63" s="72" t="s">
        <v>8</v>
      </c>
      <c r="E63" s="26">
        <v>1</v>
      </c>
      <c r="F63" s="33"/>
      <c r="G63" s="98"/>
      <c r="H63" s="8"/>
    </row>
    <row r="64" spans="1:8" ht="91.5" customHeight="1" x14ac:dyDescent="0.25">
      <c r="A64" s="99" t="s">
        <v>132</v>
      </c>
      <c r="B64" s="100"/>
      <c r="C64" s="102" t="s">
        <v>133</v>
      </c>
      <c r="D64" s="72" t="s">
        <v>8</v>
      </c>
      <c r="E64" s="26">
        <v>1</v>
      </c>
      <c r="F64" s="33"/>
      <c r="G64" s="98"/>
      <c r="H64" s="8"/>
    </row>
    <row r="65" spans="1:8" ht="17.25" x14ac:dyDescent="0.25">
      <c r="A65" s="56" t="s">
        <v>39</v>
      </c>
      <c r="B65" s="56"/>
      <c r="C65" s="56"/>
      <c r="D65" s="56"/>
      <c r="E65" s="56"/>
      <c r="F65" s="56"/>
      <c r="G65" s="103">
        <f>G66</f>
        <v>0</v>
      </c>
      <c r="H65" s="8"/>
    </row>
    <row r="66" spans="1:8" ht="45" x14ac:dyDescent="0.25">
      <c r="A66" s="44">
        <v>9</v>
      </c>
      <c r="B66" s="45" t="s">
        <v>131</v>
      </c>
      <c r="C66" s="46" t="s">
        <v>40</v>
      </c>
      <c r="D66" s="46"/>
      <c r="E66" s="47"/>
      <c r="F66" s="48"/>
      <c r="G66" s="104"/>
      <c r="H66" s="8"/>
    </row>
    <row r="67" spans="1:8" x14ac:dyDescent="0.25">
      <c r="A67" s="51" t="s">
        <v>82</v>
      </c>
      <c r="B67" s="54" t="s">
        <v>42</v>
      </c>
      <c r="C67" s="53" t="s">
        <v>60</v>
      </c>
      <c r="D67" s="54" t="s">
        <v>8</v>
      </c>
      <c r="E67" s="39">
        <v>1</v>
      </c>
      <c r="F67" s="29"/>
      <c r="G67" s="87"/>
      <c r="H67" s="8"/>
    </row>
    <row r="68" spans="1:8" x14ac:dyDescent="0.25">
      <c r="A68" s="51" t="s">
        <v>83</v>
      </c>
      <c r="B68" s="52" t="s">
        <v>43</v>
      </c>
      <c r="C68" s="53" t="s">
        <v>63</v>
      </c>
      <c r="D68" s="54" t="s">
        <v>41</v>
      </c>
      <c r="E68" s="39">
        <v>40</v>
      </c>
      <c r="F68" s="34"/>
      <c r="G68" s="87"/>
      <c r="H68" s="8"/>
    </row>
    <row r="69" spans="1:8" x14ac:dyDescent="0.25">
      <c r="A69" s="36" t="s">
        <v>84</v>
      </c>
      <c r="B69" s="55" t="s">
        <v>45</v>
      </c>
      <c r="C69" s="50" t="s">
        <v>61</v>
      </c>
      <c r="D69" s="49" t="s">
        <v>8</v>
      </c>
      <c r="E69" s="25">
        <v>1</v>
      </c>
      <c r="F69" s="29"/>
      <c r="G69" s="105"/>
      <c r="H69" s="8"/>
    </row>
    <row r="70" spans="1:8" ht="15.75" thickBot="1" x14ac:dyDescent="0.3">
      <c r="A70" s="36" t="s">
        <v>85</v>
      </c>
      <c r="B70" s="55" t="s">
        <v>38</v>
      </c>
      <c r="C70" s="50" t="s">
        <v>62</v>
      </c>
      <c r="D70" s="49" t="s">
        <v>41</v>
      </c>
      <c r="E70" s="25">
        <v>180</v>
      </c>
      <c r="F70" s="34"/>
      <c r="G70" s="87"/>
      <c r="H70" s="8"/>
    </row>
    <row r="71" spans="1:8" ht="15.75" thickBot="1" x14ac:dyDescent="0.3">
      <c r="A71" s="9"/>
      <c r="B71" s="9"/>
      <c r="C71" s="106" t="s">
        <v>36</v>
      </c>
      <c r="D71" s="107"/>
      <c r="E71" s="9"/>
      <c r="F71" s="108"/>
      <c r="G71" s="109">
        <f>SUM(G13,G27,G32,G42,G65)</f>
        <v>0</v>
      </c>
      <c r="H71" s="8"/>
    </row>
    <row r="72" spans="1:8" x14ac:dyDescent="0.25">
      <c r="C72" s="13"/>
      <c r="G72" s="14"/>
      <c r="H72" s="8"/>
    </row>
    <row r="73" spans="1:8" x14ac:dyDescent="0.25">
      <c r="A73" s="19" t="s">
        <v>17</v>
      </c>
      <c r="B73" s="18" t="s">
        <v>54</v>
      </c>
      <c r="H73" s="8"/>
    </row>
    <row r="74" spans="1:8" x14ac:dyDescent="0.25">
      <c r="B74" s="9"/>
      <c r="C74" s="9"/>
      <c r="D74" s="9"/>
      <c r="E74" s="9"/>
      <c r="F74" s="9"/>
      <c r="G74" s="37"/>
      <c r="H74" s="8"/>
    </row>
    <row r="75" spans="1:8" x14ac:dyDescent="0.25">
      <c r="A75" s="10"/>
      <c r="H75" s="8"/>
    </row>
    <row r="76" spans="1:8" x14ac:dyDescent="0.25">
      <c r="A76" s="10"/>
      <c r="H76" s="8"/>
    </row>
    <row r="77" spans="1:8" hidden="1" x14ac:dyDescent="0.25">
      <c r="H77" s="9"/>
    </row>
    <row r="78" spans="1:8" x14ac:dyDescent="0.25">
      <c r="H78" s="9"/>
    </row>
    <row r="79" spans="1:8" x14ac:dyDescent="0.25">
      <c r="H79" s="9"/>
    </row>
    <row r="80" spans="1:8" x14ac:dyDescent="0.25">
      <c r="H80" s="9"/>
    </row>
  </sheetData>
  <sheetProtection selectLockedCells="1" selectUnlockedCells="1"/>
  <mergeCells count="7">
    <mergeCell ref="A32:F32"/>
    <mergeCell ref="A42:F42"/>
    <mergeCell ref="A65:F65"/>
    <mergeCell ref="A3:G3"/>
    <mergeCell ref="A13:F13"/>
    <mergeCell ref="A27:F27"/>
    <mergeCell ref="A4:G9"/>
  </mergeCells>
  <phoneticPr fontId="2" type="noConversion"/>
  <pageMargins left="0.70833333333333337" right="0.70833333333333337" top="0.74791666666666667" bottom="0.74791666666666667" header="0.51180555555555551" footer="0.31527777777777777"/>
  <pageSetup paperSize="9" scale="49" firstPageNumber="0" orientation="portrait" horizontalDpi="300" verticalDpi="300" r:id="rId1"/>
  <headerFooter alignWithMargins="0">
    <oddFooter>&amp;C&amp;"Calibri,Regularna"&amp;11Strona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37" workbookViewId="0">
      <selection activeCell="F68" sqref="F68"/>
    </sheetView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WERSJA I</vt:lpstr>
      <vt:lpstr>Arkusz1</vt:lpstr>
      <vt:lpstr>'WERSJA I'!__xlnm.Print_Area</vt:lpstr>
      <vt:lpstr>'WERSJA I'!Excel_BuiltIn_Print_Area</vt:lpstr>
      <vt:lpstr>'WERSJA I'!Obszar_wydruku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</dc:creator>
  <cp:keywords/>
  <dc:description/>
  <cp:lastModifiedBy>Wągrowiec</cp:lastModifiedBy>
  <cp:revision/>
  <cp:lastPrinted>2023-01-04T12:00:22Z</cp:lastPrinted>
  <dcterms:created xsi:type="dcterms:W3CDTF">2021-03-29T14:30:09Z</dcterms:created>
  <dcterms:modified xsi:type="dcterms:W3CDTF">2024-08-02T10:48:41Z</dcterms:modified>
  <cp:category/>
  <cp:contentStatus/>
</cp:coreProperties>
</file>