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<sst xmlns="http://schemas.openxmlformats.org/spreadsheetml/2006/main" count="305" uniqueCount="202">
  <si>
    <t>Lp.</t>
  </si>
  <si>
    <t>Numer katalogowy</t>
  </si>
  <si>
    <t>Nazwa producenta</t>
  </si>
  <si>
    <t>Wielkość opakowania</t>
  </si>
  <si>
    <t>Wartość netto</t>
  </si>
  <si>
    <t>11 09 0476</t>
  </si>
  <si>
    <t>La-Pha-Pack</t>
  </si>
  <si>
    <t>11 09 0477</t>
  </si>
  <si>
    <t>11 19 1205</t>
  </si>
  <si>
    <t>09 15 0838</t>
  </si>
  <si>
    <t>Rurki szklane  do wialek 0,2 ml Micro-Insert, 31x6mm, przezroczyste szkło, płaskie dno</t>
  </si>
  <si>
    <t>06 09 0866</t>
  </si>
  <si>
    <t>13 09 1336</t>
  </si>
  <si>
    <t>13 15 0648</t>
  </si>
  <si>
    <t>11 09 0519</t>
  </si>
  <si>
    <t>11 09 0520</t>
  </si>
  <si>
    <t>MFPTF4722L</t>
  </si>
  <si>
    <t>Alfachem</t>
  </si>
  <si>
    <t>op. (200 szt.)</t>
  </si>
  <si>
    <t>MFNYLL4745</t>
  </si>
  <si>
    <t>op. (100 szt.)</t>
  </si>
  <si>
    <t>MFNYLL4722</t>
  </si>
  <si>
    <t>MFPTF4722B</t>
  </si>
  <si>
    <t>PTF1345NB1</t>
  </si>
  <si>
    <t>Sączki strzykawkowe typu TITAN PTFE hydrofobowy (teflon), niesterylne, wielkość porów 0,22µm, średnica membrany 15-17mm.</t>
  </si>
  <si>
    <t>Strzykawki jednorazowe, bez igieł, pojemność na 2 ml z podziałką</t>
  </si>
  <si>
    <t>op. (1000 szt.)</t>
  </si>
  <si>
    <t>op. (1 szt.)</t>
  </si>
  <si>
    <t>Hirshmann</t>
  </si>
  <si>
    <t>1-6187</t>
  </si>
  <si>
    <t>Neolab</t>
  </si>
  <si>
    <t>op. (500 szt.)</t>
  </si>
  <si>
    <t>1-6193</t>
  </si>
  <si>
    <t>Profilab</t>
  </si>
  <si>
    <t>op. (50 szt.)</t>
  </si>
  <si>
    <t>25-2000-1</t>
  </si>
  <si>
    <t>Medlab</t>
  </si>
  <si>
    <t>3114-0050</t>
  </si>
  <si>
    <t>Nalgene</t>
  </si>
  <si>
    <t>op. (6 szt.)</t>
  </si>
  <si>
    <t>Mikrołyżeczko-szpatułka metalowa ze stali nierdzewnej długość całkowita 150mm, 9 x 5mm</t>
  </si>
  <si>
    <t>BOCHEM</t>
  </si>
  <si>
    <t>Watman</t>
  </si>
  <si>
    <t>BIONOVO</t>
  </si>
  <si>
    <t>Eppendorf</t>
  </si>
  <si>
    <t>Sączki strzykawkowe PTFE hydrofobowy (teflon), niesterylne, wielkość porów 0,45µm, średnica membrany 15-17mm.</t>
  </si>
  <si>
    <t>Brand</t>
  </si>
  <si>
    <t>Końcówki do pipet automatycznych typu "Brand" polipropylen, pojemność na 200µl, jałowość: niesterylna, bez endotoksyny.</t>
  </si>
  <si>
    <t>Końcówki do pipet automatycznych typu "Brand" polipropylen, pojemność na 1000µl, jałowość: niesterylna, bez endotoksyny.</t>
  </si>
  <si>
    <t>Ssawki do pipet Pasteura (smoczki) wykonane z kauczuku.</t>
  </si>
  <si>
    <t>Bionovo</t>
  </si>
  <si>
    <t>Chemland</t>
  </si>
  <si>
    <t>541-26200</t>
  </si>
  <si>
    <t>K1688</t>
  </si>
  <si>
    <t>S-1102</t>
  </si>
  <si>
    <r>
      <t>Naczynka szklane (wialki) pojemność 12 ml, oranżowe, z korkiem, z septą,  średnica 15mm</t>
    </r>
    <r>
      <rPr>
        <sz val="10"/>
        <rFont val="Calibri"/>
        <family val="2"/>
      </rPr>
      <t>, grubość 1,3mm, materiał silikon/PTFE</t>
    </r>
  </si>
  <si>
    <t>PTF1722NB1</t>
  </si>
  <si>
    <t>Glassco</t>
  </si>
  <si>
    <t>01-124.202.06</t>
  </si>
  <si>
    <t>01-124.202.01</t>
  </si>
  <si>
    <t>01-124.202.08</t>
  </si>
  <si>
    <t>S-1224</t>
  </si>
  <si>
    <t>S-1225</t>
  </si>
  <si>
    <t>S-1226</t>
  </si>
  <si>
    <t>S-1227</t>
  </si>
  <si>
    <t>S-1101</t>
  </si>
  <si>
    <t>ISOLAB</t>
  </si>
  <si>
    <t>S-1009</t>
  </si>
  <si>
    <t>VIT67704</t>
  </si>
  <si>
    <t>VITLAB</t>
  </si>
  <si>
    <t>VIT67104</t>
  </si>
  <si>
    <t>VIT67204</t>
  </si>
  <si>
    <t>VIT67304</t>
  </si>
  <si>
    <t xml:space="preserve">Sączki strzykawkowe MCE (regenerowana celuloza), wielkość porów 0,22um, średnica membrany 13mm,  </t>
  </si>
  <si>
    <t>MMCE1322N1</t>
  </si>
  <si>
    <t>Lejek szklany z szroką nóżką, średnica lejka 50-60mm, wysokość lejka 50-60mm, średnica stopki 18-20mm.</t>
  </si>
  <si>
    <t>287-632413103060</t>
  </si>
  <si>
    <t>Simax</t>
  </si>
  <si>
    <t>Sączki strzykawkowe z membraną PVDF (Polyvinylidene difluoride) o średnicy membrany 13mm, wielkość porów 0,22um</t>
  </si>
  <si>
    <t>PVDF1322S1-L</t>
  </si>
  <si>
    <t>Sączki strzykawkowe (nylon), średnica 13mm, wielkość porów 0,22um</t>
  </si>
  <si>
    <t>NYLL1322N1</t>
  </si>
  <si>
    <t>MACHEREY-NAGEL</t>
  </si>
  <si>
    <t>LLG9049030</t>
  </si>
  <si>
    <t>LLG6266189</t>
  </si>
  <si>
    <t>829-013.01.150</t>
  </si>
  <si>
    <t>Naczynka szklane chromatograficzne (wialki), kapslowane, przezroczyste z podziałką z polem do pisania, pojemność użytkowa 1,5ml, pojemność całkowita 2 ml</t>
  </si>
  <si>
    <r>
      <t>Naczynka szklane chromatograficzne (wialki), kapslowane, oranżowe z podziałką z</t>
    </r>
    <r>
      <rPr>
        <sz val="10"/>
        <rFont val="Calibri"/>
        <family val="2"/>
      </rPr>
      <t xml:space="preserve"> polem do pisania, pojemność użytkowa 1,5ml, pojemność całkowita 2 ml</t>
    </r>
  </si>
  <si>
    <t>Naczynka (wialki) chromatograficzne z PP, zakręcane z podziałką co 0,5ml, pojemność użytkowa 1,5ml, pojemność całkowita 2 ml</t>
  </si>
  <si>
    <t xml:space="preserve">Probówki wirówkowe typu Eppendorf  o pojemności całkowitej  2 ml. i pojemności użytkowej 1,5 ml, z dnem soczewkowym(okrągłodenne) i płaskim wieczkiem na zawiasie,(wieczko zatrzaskowe) z podziałką co 0,5 ml, z polem do opisu, bezbarwne, wykonane z PP o podwyższonej przezroczystości, autoklawowalne, niesterylne.               </t>
  </si>
  <si>
    <t>S-1231</t>
  </si>
  <si>
    <t>08-230.202.01</t>
  </si>
  <si>
    <t>S-1455</t>
  </si>
  <si>
    <t>S-1069</t>
  </si>
  <si>
    <t>op. (18 szt.)</t>
  </si>
  <si>
    <t>S-2503</t>
  </si>
  <si>
    <t>Szalki Petriego z wysokiej jakości szkła sodowo-wapniowego. Średnica 50 mm.</t>
  </si>
  <si>
    <t>Szalki Petriego z wysokiej jakości szkła sodowo-wapniowego. Średnica 60 mm.</t>
  </si>
  <si>
    <t>S-2504</t>
  </si>
  <si>
    <t>Formularz asortmentowo-cenowy</t>
  </si>
  <si>
    <t>Razem Pakiet nr 1</t>
  </si>
  <si>
    <t>Razem Pakiet nr 2</t>
  </si>
  <si>
    <t>Pakiet nr 3</t>
  </si>
  <si>
    <t>Razem Pakiet nr 3</t>
  </si>
  <si>
    <t>Pakiet nr 1</t>
  </si>
  <si>
    <t>Pakiet nr 2</t>
  </si>
  <si>
    <t>Pakiet nr 4</t>
  </si>
  <si>
    <t>Razem Pakiet nr 5</t>
  </si>
  <si>
    <t>Razem Pakiet nr 4</t>
  </si>
  <si>
    <t xml:space="preserve">Pakiet nr 5 </t>
  </si>
  <si>
    <t>Pakiet nr 6</t>
  </si>
  <si>
    <t xml:space="preserve">Razem Pakiet nr 6 </t>
  </si>
  <si>
    <t>Pakiet nr nr 7</t>
  </si>
  <si>
    <t>Razem Pakiet nr 7</t>
  </si>
  <si>
    <t>op. (500 szt)</t>
  </si>
  <si>
    <t>Cena netto opakowania</t>
  </si>
  <si>
    <t>Opis przedmiotu zamówienia</t>
  </si>
  <si>
    <t>% VAT</t>
  </si>
  <si>
    <t xml:space="preserve">Niniejszy plik należy opatrzyć kwalifikowanym podpisem elektronicznym lub podpisem zaufanym </t>
  </si>
  <si>
    <t>lub podpisem osobistym przez osobę uprawnioną do występowania w imieniu Wykonawcy</t>
  </si>
  <si>
    <t>szt.</t>
  </si>
  <si>
    <r>
      <t>Sączki membranowe PTFE hydrofilowy (teflon) niesterylne, PTFE 0,22µm, średnica 47mm, maksymalna temperatura pracy co najmniej 130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C
Membrana hydrofilowa lub hydrofobowa (niemodyfikowana). Odporność chemiczna dla rozpuszczalników. Odpowiednie dla roztworów wodnych oraz roztworów organicznych. Złamana na stałe hydrofobowość</t>
    </r>
    <r>
      <rPr>
        <sz val="10"/>
        <rFont val="Calibri"/>
        <family val="2"/>
      </rPr>
      <t>. Powierzchnia gładka.</t>
    </r>
  </si>
  <si>
    <r>
      <t>Sączki membranowe NI PTFE hydrofilowy (nylon), niesterylne, Maksymalna temperatura pracy 75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C.
Odporność chemiczna. Powierzchnia gładka, 0,45µm, średnica 47 mm</t>
    </r>
  </si>
  <si>
    <r>
      <t>Sączki membranowe NI PTFE hydrofilowy (nylon), niesterylne, Maksymalna temperatura pracy 75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C. Odporność chemiczna.
Powierzchnia gładka, 0,22µm, średnica 47 mm</t>
    </r>
  </si>
  <si>
    <t>Sączki membranowe  PTFE, hydrofobowe (teflon), niesterylne powierzchnia gładka, 0,22µm, średnica 47 mm</t>
  </si>
  <si>
    <t>Pipeta jednomiarowa kl. AS, o pojemności 0,5 ml, oznaczenie drukowane w kolorze, posiadająca wysoką odporność chemiczną, posiadająca certyfikat, skalowana na (TD,EX) = 20 stopni C</t>
  </si>
  <si>
    <t>Liczba opakowań</t>
  </si>
  <si>
    <t xml:space="preserve">Zlewki wysokie wykonane ze szkła borokrzemowego o poj. 25ml; z wyprofilowanym wylewem i podziałką </t>
  </si>
  <si>
    <t xml:space="preserve">Zlewki wysokie wykonane ze szkła borokrzemowego o poj. 150ml; z wyprofilowanym wylewem i podziałką. </t>
  </si>
  <si>
    <t>Zlewki wysokie wykonane ze szkła borokrzemowego o poj. 250 ml; z wyprofilowanym wylewem i podziałką.</t>
  </si>
  <si>
    <t xml:space="preserve">Zlewki wysokie wykonane ze szkła borokrzemowego o poj. 1000 ml; z wyprofilowanym wylewem i podziałką. </t>
  </si>
  <si>
    <t>Pipeta wielomiarowa kl. AS, o pojemności 1  ml, oznaczenie drukowane w kolorze, posiadająca wysoką odporność chemiczną, posiadająca certyfikat, skalowana na (TD,EX) = 20 stopni C</t>
  </si>
  <si>
    <t>Pipeta jednomiarowa kl. AS, o pojemności 5 ml, oznaczenie drukowane w kolorze, posiadająca wysoką odporność chemiczną, posiadająca certyfikat, skalowana na (TD,EX) = 20 stopni C</t>
  </si>
  <si>
    <t>Pipeta jednomiarowa kl. AS, o pojemności 10 ml, oznaczenie drukowane w kolorze, posiadająca wysoką odporność chemiczną, posiadająca certyfikat, skalowana na (TD,EX) = 20 stopni C</t>
  </si>
  <si>
    <t xml:space="preserve">Probówki typu Eppendorf zakręcane, wykonane z PP, pojemność całkowita 2ml, z dnem stożkowym, bezbarwne, do których pasują zakrętki gwintowane z pierścieniem uszczelniajacym. </t>
  </si>
  <si>
    <t>Zakrętki gwintowane z pierścieniem uszczelniającym, bezbarwne. Pierścień  O-Ring wykonany z EPR (guma etylo-propylenowa), przeznaczone do probówek z poz. 28</t>
  </si>
  <si>
    <r>
      <t xml:space="preserve">Probówki do wirówek zakręcane, teflonowe, pojemność na 50 ml, zakręcane z korkiem (w komplecie), dno zaokrąglone, wytrzymałość na  temperatury od -100°C do +150°C. Szczelność zamknięcia zapobiegająca utracie materiału, w zwykłym użyciu obrotów jak i przy dużych prędkościach, odporne na kwasy, zasady i </t>
    </r>
    <r>
      <rPr>
        <sz val="10"/>
        <rFont val="Calibri"/>
        <family val="2"/>
      </rPr>
      <t>rozpuszczalniki.  Wytrzymałość do 50 000g w wirówkach chłodzonych, autoklawowalne, szczelne</t>
    </r>
  </si>
  <si>
    <t>Papierki do ważenia, przejrzyste, z gładką powierzchnią, która umożliwia całościowe odzyskiwania naważki, wym. 150 x 150mm</t>
  </si>
  <si>
    <t>Pompka Macro do pipet o zakresie pojemności od 0,1 do 200 ml, z wbudowanym adapterem stożkowym i hydrofobowym filtrem membranowym chroniącym system przed przedostaniem się cieczy do wnętrza przyrządu. Urządzenie musi być w całości autoklawowalne w temperaturze 121°C (2 bar) zgodnie z DIN EN 285.</t>
  </si>
  <si>
    <t>Wkładka IKA MS-1-31 na 14 probówek o średnicy 10mm do wytrząsarki IKA MS 3 basic (będąca w posiadaniu Zamawiającego)</t>
  </si>
  <si>
    <t>Filtry strzykawkowe H-PTFE (hydrofilizowany politetrafluoretylen) CHROMAFIL 25mm, 0,2um, służące do filtracji zawiesin, obudowa polipropylenowa, materiał odporny chemicznie na rozpuszczalniki, kwasy i zasady, możliwa filtracja w obu kierunkach. Posiadający złącze umożliwiające pracę w wyższym ciśnieniu, strumień cieczy jest rozdzielany, aby nie uderzał bezpośrednio w membranę, ciecz powinna być równomiernie rozprowadzana na całej powierzchn i membrany. Różne typy membran muszą być oznaczone różnymi kolorami. Filtr wlotowy i wylotowy może być podłączony do kolumienek CHROMABOND przy selektywnym przygotowaniu próbek za pomocą specjalnego adaptera.</t>
  </si>
  <si>
    <t>Filtry strzykawkowe MV (mieszanka estrów celulozy) CHROMAFIL 25mm, 0,2um służące do filtracji zawiesin, obudowa polipropylenowa, materiał odporny chemicznie na rozpuszczalniki, kwasy i zasady, możliwa filtracja w obu kierunkach. Posiadający złącze umożliwiające pracę w wyższym ciśnieniu, strumień cieczy jest rozdzielany, aby nie uderzał bezpośrednio w membranę, ciecz powinna być równomiernie rozprowadzana na całej powierzchn i membrany. Różne typy membran muszą być oznaczone różnymi kolorami. Filtr wlotowy i wylotowy może być podłączony do kolumienek CHROMABOND przy selektywnym przygotowaniu próbek za pomocą specjalnego adaptera.</t>
  </si>
  <si>
    <t>Przykładowy produkt spełniający wymagania Zamawiającego</t>
  </si>
  <si>
    <t xml:space="preserve">Oferowany  produkt </t>
  </si>
  <si>
    <t>Ilość plano-wana</t>
  </si>
  <si>
    <t>08-229.202.16</t>
  </si>
  <si>
    <t>GLASSCO</t>
  </si>
  <si>
    <t>01-130.202B52</t>
  </si>
  <si>
    <t>01-130.202.53</t>
  </si>
  <si>
    <t>01-130.20204Q</t>
  </si>
  <si>
    <t>01-130.202.5Q</t>
  </si>
  <si>
    <t>op. (250 szt.)</t>
  </si>
  <si>
    <t>Kolba miarowa z PMP korkiem z PP, klasa A, poj. 10 ml. Zgodne z DIN EN ISO 1042 lub równoważną, z nadrukowanym numerem serii i certyfikatem, z naniesioną skalą. Szlif NS 10/19</t>
  </si>
  <si>
    <t>Kolba miarowa z PMP korkiem z PP, klasa A, poj. 50 ml. Zgodne z DIN EN ISO 1042 lub równoważną, z nadrukowanym numerem serii i certyfikatem. Z naniesioną skalą. Szlif NS 12/21</t>
  </si>
  <si>
    <t>Kolba miarowa z PMP korkiem z PP, klasa A, poj. 100 ml. Zgodne z DIN EN ISO 1042 lub równoważną, z nadrukowanym numerem serii i certyfikatem. Z naniesioną skalą. Szlif NS 14/23</t>
  </si>
  <si>
    <t>Kolba miarowa z korkiem kl. A, z certyfikatem serii, poj. 150 ml, korek PE, ISOLAB, wykonana ze szkła borokrzemowego, kalibracja kl. A zgodnie z normą DIN/ISO lub równoważną. Znak zgodności i nr serii powinny być wydrukowane na powierzchni ścianki. Szlif NS 14/23</t>
  </si>
  <si>
    <t>Pipeta Pasteura, ze szkła, o średnicy 7-8mm, długość 150mm, typ krótki, ISO 7712 lub równoważną, długość końcówki 40mm.</t>
  </si>
  <si>
    <t>7053.1232</t>
  </si>
  <si>
    <t>Labsolute</t>
  </si>
  <si>
    <t>Statyw na probówki z polipropylenu, rozkładany, autoklawowalny. Ilość otworów 12, średnica otworów 32 mm.</t>
  </si>
  <si>
    <t>Statyw na 50 probówek szklanych 1,5-2,0 ml dla ND9</t>
  </si>
  <si>
    <t>Dozownik do dozowania małych ilości cieczy (rozpuszczalniki) w zakresie od 2,5 do 25 ml, pasujące do gwintów GL 32, GL 45 i gwintu trapezowego S 40 z użyciem dołączonych adapterów, wysoka odporność na działanie substancji chemicznych, posiadające zawór bezpieczeństwa</t>
  </si>
  <si>
    <t>11 03 1875</t>
  </si>
  <si>
    <t>Kapsle aluminiowe 11mm z otworem pośrodku i septą z czerwonej gumy/ PTFE, pasujące do wialek kapslowanych o pojemności całkowitej 2 ml z poz. 1 i 2</t>
  </si>
  <si>
    <t>Naczynka szklane (wialki), zakręcane, oranżowe, z polem do pisania, z podzioałką, pojemność 4 ml</t>
  </si>
  <si>
    <t>Naczynka szklane (wialki) przezroczyste 32x11,6mm, zakręcane z podziałką, gwint ND9  pojemność użytkowa 1,5ml,</t>
  </si>
  <si>
    <t>Naczynka szklane (wialki) oranżowe 32x11,6mm, zakręcane z podziałką, (gwint ND9), pojemność użytkowa 1,5ml,</t>
  </si>
  <si>
    <r>
      <t>Zakrętki z otworem i septą silikon/PTFE, (gwint ND9), otwór środkowy, twardość 55</t>
    </r>
    <r>
      <rPr>
        <sz val="10"/>
        <rFont val="Calibri"/>
        <family val="2"/>
      </rPr>
      <t>°</t>
    </r>
  </si>
  <si>
    <t>Zakrętki z otworem i septą naciętą silikon/PTFE, (gwint ND9), otwór środkowy, twardość 55°</t>
  </si>
  <si>
    <t>09 15 0869</t>
  </si>
  <si>
    <t xml:space="preserve">5190-5265 </t>
  </si>
  <si>
    <t>Agilent</t>
  </si>
  <si>
    <t xml:space="preserve">Filtry strzykawkowe obudowa wykonana z polipropylenu w kolorze niebieskim, materiał filtrujący PTFE o porach 0.2 um i średnicy 13 mm, powierzchnia filtrująca 0.92cm2, przepływ nie mniej niż 6 mL/min przy ciśnieniu 0.7 bar, objętość martwa:   10 mikrolitrów Wielkość opakowania- w opakowaniu zbiorczym 4 worki po 250szt
</t>
  </si>
  <si>
    <t>1000szt./op</t>
  </si>
  <si>
    <t>Pakiet nr 8</t>
  </si>
  <si>
    <t>50szt./op</t>
  </si>
  <si>
    <t>WHA69022504</t>
  </si>
  <si>
    <t>Whatman</t>
  </si>
  <si>
    <t>Filtry strzykawkowe GD/X membrana z mikrofibry szklanej, wielkość porów 0,45 µm, śr. 25 mm, sterylne. Obudowa z polipropylenu bez pigmentów. Maksymalne ciśnienie 75psi, Filtr GD/X zawiera unikalny stos filtracji wstępnej wykonany w 100% ze szkła borokrzemianowego. Filtr wstępny zatrzymuje drobne cząstki o wielkości do 0,7 μm, opak. 50 szt</t>
  </si>
  <si>
    <t>01-130.202.52</t>
  </si>
  <si>
    <r>
      <t>dot. postępowania pn. Sukcesywne dostawy plastików i szkła laboratoryjnego</t>
    </r>
    <r>
      <rPr>
        <b/>
        <sz val="11"/>
        <rFont val="Calibri"/>
        <family val="2"/>
      </rPr>
      <t>, nr 30</t>
    </r>
    <r>
      <rPr>
        <b/>
        <sz val="11"/>
        <rFont val="Calibri"/>
        <family val="2"/>
      </rPr>
      <t>/ZP/2024</t>
    </r>
  </si>
  <si>
    <t>15 09 1800 
+ 15 15 1083</t>
  </si>
  <si>
    <t xml:space="preserve">Razem Pakiet nr 8 </t>
  </si>
  <si>
    <t>Pakiet nr 9</t>
  </si>
  <si>
    <t xml:space="preserve">Razem Pakiet nr 9 </t>
  </si>
  <si>
    <t>Korki pełne z septą silikon/PTFE do wialek o pojemności 4ml, z poz. 7</t>
  </si>
  <si>
    <t>Zlewki wysokie wykonane ze szkła borokrzemowego o poj. 50ml; z wyprofilowanym wylewem i podziałką</t>
  </si>
  <si>
    <t>Zlewki wysokie wykonane ze szkła borokrzemowego o poj. 100ml; z wyprofilowanym wylewem i podziałką</t>
  </si>
  <si>
    <t xml:space="preserve">Cylindry miarowe kl. A z korkiem, poj. 250 ml, wysokie, podstawa szklana. Cylindry wykonane ze szkła borokrzemowego. Skala naniesiona kolorem. Sześciokątna podstawa szklana. Korek z PP, wzorcowanie na "In". Wyprodukowane zgodnie z ISO 4788 lub równoważną. Posiadające certyfikat serii. </t>
  </si>
  <si>
    <t xml:space="preserve">Cylindry miarowe kl. A z korkiem, poj. 500 ml, wysokie, podstawa szklana. Cylindry wykonane ze szkła borokrzemowego. Skala naniesiona kolorem. Sześciokątna podstawa szklana.  Korek z PP, wzorcowanie na "In". Wyprodukowane zgodnie z ISO 4788 lub równoważną. Posiadające certyfikat serii. </t>
  </si>
  <si>
    <t xml:space="preserve">Cylindry miarowe kl. A z korkiem, poj. 1000 ml, wysokie, podstawa szklana. Cylindry wykonane ze szkła borokrzemowego. Skala naniesiona kolorem. Sześciokątna podstawa szklana. Korek z PP, wzorcowanie na "In". Wyprodukowane zgodnie z ISO 4788 lub równoważną. Posiadające certyfikat serii. </t>
  </si>
  <si>
    <t xml:space="preserve">Kolba miarowa wykonana ze szkła borokrzemowego kl. A, poj. 10 ml, ze skalą oznaczoną kolorem i z korkiem z PP. </t>
  </si>
  <si>
    <t xml:space="preserve">Kolba miarowa wykonana ze szkła borokrzemowego kl. A, poj. 20 ml, ze skalą oznaczoną kolorem i z korkiem z PP. </t>
  </si>
  <si>
    <t xml:space="preserve">Kolba miarowa wykonana ze szkła borokrzemowego kl. A, poj. 25 ml, ze skalą oznaczoną kolorem i z korkiem z PP. </t>
  </si>
  <si>
    <t xml:space="preserve">Kolba miarowa wykonana ze szkła borokrzemowego kl. A, poj. 50 ml, ze skalą oznaczoną kolorem i z korkiem z PP. </t>
  </si>
  <si>
    <t xml:space="preserve">Kolba miarowa wykonana ze szkła borokrzemowego kl. A, poj. 100 ml, ze skalą oznaczoną kolorem i z korkiem z PP. </t>
  </si>
  <si>
    <t xml:space="preserve">Kolba miarowa wykonana ze szkła borokrzemowego kl. A, poj. 200 ml, ze skalą oznaczoną kolorem i z korkiem z PP. </t>
  </si>
  <si>
    <t>Kolba miarowa z PMP korkiem z PP, klasa A, poj. 25 ml. Zgodne z DIN EN ISO 1042 lub równoważną, z nadrukowanym numerem serii i certyfikatem. Z naniesioną skalą. Szlif NS 10/19</t>
  </si>
  <si>
    <t>Wartość VAT</t>
  </si>
  <si>
    <t>Wartość brutto</t>
  </si>
  <si>
    <t>Załącznik nr 2 do SWZ ze zmianami</t>
  </si>
  <si>
    <r>
      <t xml:space="preserve">Zlewki </t>
    </r>
    <r>
      <rPr>
        <sz val="10"/>
        <color indexed="10"/>
        <rFont val="Calibri"/>
        <family val="2"/>
      </rPr>
      <t>niskie</t>
    </r>
    <r>
      <rPr>
        <sz val="10"/>
        <rFont val="Calibri"/>
        <family val="2"/>
      </rPr>
      <t xml:space="preserve"> wykonane ze szkła borokrzemowego o poj. 5000 ml; z wyprofilowanym wylewem i podziałką. Średnica 170 mm, wysokość 270 mm.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</si>
</sst>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zcionka tekstu podstawowego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9" fontId="58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57" applyFont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9" fontId="58" fillId="0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1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9" fontId="5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9" fontId="50" fillId="0" borderId="13" xfId="0" applyNumberFormat="1" applyFont="1" applyBorder="1" applyAlignment="1">
      <alignment horizontal="center" vertical="center"/>
    </xf>
    <xf numFmtId="9" fontId="50" fillId="0" borderId="13" xfId="0" applyNumberFormat="1" applyFont="1" applyFill="1" applyBorder="1" applyAlignment="1">
      <alignment horizontal="center" vertical="center"/>
    </xf>
    <xf numFmtId="9" fontId="60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vertical="top" wrapText="1"/>
    </xf>
    <xf numFmtId="0" fontId="61" fillId="0" borderId="0" xfId="0" applyFont="1" applyAlignment="1">
      <alignment/>
    </xf>
    <xf numFmtId="0" fontId="26" fillId="0" borderId="13" xfId="0" applyFont="1" applyFill="1" applyBorder="1" applyAlignment="1" applyProtection="1">
      <alignment horizontal="right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0" xfId="0" applyFont="1" applyFill="1" applyBorder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9" fontId="60" fillId="0" borderId="0" xfId="0" applyNumberFormat="1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2" fontId="60" fillId="0" borderId="13" xfId="0" applyNumberFormat="1" applyFont="1" applyBorder="1" applyAlignment="1">
      <alignment horizontal="center" vertical="center"/>
    </xf>
    <xf numFmtId="2" fontId="6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 applyProtection="1">
      <alignment horizontal="right" vertical="center" wrapText="1"/>
      <protection/>
    </xf>
    <xf numFmtId="0" fontId="65" fillId="0" borderId="15" xfId="0" applyFont="1" applyBorder="1" applyAlignment="1" applyProtection="1">
      <alignment horizontal="center" vertical="center" wrapText="1"/>
      <protection locked="0"/>
    </xf>
    <xf numFmtId="0" fontId="65" fillId="0" borderId="16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center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>
      <alignment horizontal="right" wrapText="1"/>
    </xf>
    <xf numFmtId="0" fontId="60" fillId="0" borderId="13" xfId="0" applyFont="1" applyBorder="1" applyAlignment="1">
      <alignment horizontal="right" wrapText="1"/>
    </xf>
    <xf numFmtId="0" fontId="60" fillId="0" borderId="14" xfId="0" applyFont="1" applyBorder="1" applyAlignment="1">
      <alignment horizontal="right" wrapText="1"/>
    </xf>
    <xf numFmtId="0" fontId="65" fillId="0" borderId="15" xfId="0" applyFont="1" applyBorder="1" applyAlignment="1" applyProtection="1">
      <alignment horizontal="center" vertical="center"/>
      <protection locked="0"/>
    </xf>
    <xf numFmtId="0" fontId="65" fillId="0" borderId="16" xfId="0" applyFont="1" applyBorder="1" applyAlignment="1" applyProtection="1">
      <alignment horizontal="center" vertical="center"/>
      <protection locked="0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0" xfId="55"/>
    <cellStyle name="Normalny 11" xfId="56"/>
    <cellStyle name="Normalny 12" xfId="57"/>
    <cellStyle name="Normalny 2" xfId="58"/>
    <cellStyle name="Normalny 2 2" xfId="59"/>
    <cellStyle name="Normalny 2 2 2" xfId="60"/>
    <cellStyle name="Normalny 2 2 3 2" xfId="61"/>
    <cellStyle name="Normalny 2 3" xfId="62"/>
    <cellStyle name="Normalny 2 4" xfId="63"/>
    <cellStyle name="Normalny 2 5" xfId="64"/>
    <cellStyle name="Normalny 3" xfId="65"/>
    <cellStyle name="Normalny 3 2" xfId="66"/>
    <cellStyle name="Normalny 4" xfId="67"/>
    <cellStyle name="Normalny 5" xfId="68"/>
    <cellStyle name="Normalny 6" xfId="69"/>
    <cellStyle name="Normalny 7" xfId="70"/>
    <cellStyle name="Normalny 8" xfId="71"/>
    <cellStyle name="Obliczenia" xfId="72"/>
    <cellStyle name="Followed Hyperlink" xfId="73"/>
    <cellStyle name="Percent" xfId="74"/>
    <cellStyle name="Procentowy 2" xfId="75"/>
    <cellStyle name="Procentowy 2 2" xfId="76"/>
    <cellStyle name="Procentowy 3" xfId="77"/>
    <cellStyle name="Procentowy 4" xfId="78"/>
    <cellStyle name="Procentowy 5" xfId="79"/>
    <cellStyle name="Procentowy 6" xfId="80"/>
    <cellStyle name="Procentowy 7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 2" xfId="89"/>
    <cellStyle name="Walutowy 2 3" xfId="90"/>
    <cellStyle name="Walutowy 2 4" xfId="91"/>
    <cellStyle name="Walutowy 2 5" xfId="92"/>
    <cellStyle name="Walutowy 3" xfId="93"/>
    <cellStyle name="Zły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PageLayoutView="0" workbookViewId="0" topLeftCell="A16">
      <selection activeCell="A20" sqref="A20:I20"/>
    </sheetView>
  </sheetViews>
  <sheetFormatPr defaultColWidth="8.796875" defaultRowHeight="14.25"/>
  <cols>
    <col min="1" max="1" width="2.8984375" style="26" customWidth="1"/>
    <col min="2" max="2" width="36.59765625" style="0" customWidth="1"/>
    <col min="3" max="3" width="10.8984375" style="0" customWidth="1"/>
    <col min="4" max="4" width="9" style="0" customWidth="1"/>
    <col min="5" max="6" width="13.3984375" style="10" customWidth="1"/>
    <col min="7" max="7" width="6.09765625" style="42" customWidth="1"/>
    <col min="8" max="8" width="10.5" style="0" customWidth="1"/>
    <col min="9" max="9" width="7.09765625" style="0" customWidth="1"/>
    <col min="10" max="10" width="8.09765625" style="0" customWidth="1"/>
    <col min="11" max="11" width="10.59765625" style="0" customWidth="1"/>
    <col min="12" max="12" width="4.69921875" style="0" customWidth="1"/>
    <col min="13" max="13" width="7.59765625" style="10" customWidth="1"/>
    <col min="14" max="14" width="11.8984375" style="0" customWidth="1"/>
  </cols>
  <sheetData>
    <row r="1" spans="1:14" s="10" customFormat="1" ht="14.25">
      <c r="A1" s="26"/>
      <c r="G1" s="42"/>
      <c r="L1" s="84" t="s">
        <v>200</v>
      </c>
      <c r="M1" s="84"/>
      <c r="N1" s="84"/>
    </row>
    <row r="2" spans="1:14" s="10" customFormat="1" ht="15">
      <c r="A2" s="26"/>
      <c r="B2" s="87" t="s">
        <v>99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10" customFormat="1" ht="15">
      <c r="A3" s="26"/>
      <c r="B3" s="87" t="s">
        <v>180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7" s="10" customFormat="1" ht="15">
      <c r="A4" s="26"/>
      <c r="D4" s="27"/>
      <c r="E4" s="27"/>
      <c r="F4" s="27"/>
      <c r="G4" s="42"/>
    </row>
    <row r="5" spans="1:14" s="10" customFormat="1" ht="24.75" customHeight="1">
      <c r="A5" s="93" t="s">
        <v>0</v>
      </c>
      <c r="B5" s="93" t="s">
        <v>116</v>
      </c>
      <c r="C5" s="91" t="s">
        <v>142</v>
      </c>
      <c r="D5" s="91"/>
      <c r="E5" s="92" t="s">
        <v>143</v>
      </c>
      <c r="F5" s="92"/>
      <c r="G5" s="85" t="s">
        <v>144</v>
      </c>
      <c r="H5" s="85" t="s">
        <v>3</v>
      </c>
      <c r="I5" s="85" t="s">
        <v>126</v>
      </c>
      <c r="J5" s="85" t="s">
        <v>115</v>
      </c>
      <c r="K5" s="85" t="s">
        <v>4</v>
      </c>
      <c r="L5" s="98" t="s">
        <v>117</v>
      </c>
      <c r="M5" s="82" t="s">
        <v>198</v>
      </c>
      <c r="N5" s="82" t="s">
        <v>199</v>
      </c>
    </row>
    <row r="6" spans="1:14" s="9" customFormat="1" ht="27" customHeight="1">
      <c r="A6" s="94"/>
      <c r="B6" s="94"/>
      <c r="C6" s="30" t="s">
        <v>1</v>
      </c>
      <c r="D6" s="30" t="s">
        <v>2</v>
      </c>
      <c r="E6" s="30" t="s">
        <v>1</v>
      </c>
      <c r="F6" s="30" t="s">
        <v>2</v>
      </c>
      <c r="G6" s="86"/>
      <c r="H6" s="86"/>
      <c r="I6" s="86"/>
      <c r="J6" s="86"/>
      <c r="K6" s="86"/>
      <c r="L6" s="99"/>
      <c r="M6" s="83"/>
      <c r="N6" s="83"/>
    </row>
    <row r="7" spans="1:14" ht="15.75" customHeight="1">
      <c r="A7" s="88" t="s">
        <v>104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1:14" ht="56.25" customHeight="1">
      <c r="A8" s="13">
        <v>1</v>
      </c>
      <c r="B8" s="12" t="s">
        <v>86</v>
      </c>
      <c r="C8" s="31" t="s">
        <v>5</v>
      </c>
      <c r="D8" s="31" t="s">
        <v>6</v>
      </c>
      <c r="E8" s="13"/>
      <c r="F8" s="13"/>
      <c r="G8" s="45">
        <v>5000</v>
      </c>
      <c r="H8" s="13" t="s">
        <v>20</v>
      </c>
      <c r="I8" s="46">
        <v>50</v>
      </c>
      <c r="J8" s="6"/>
      <c r="K8" s="61">
        <f>J8*I8</f>
        <v>0</v>
      </c>
      <c r="L8" s="8"/>
      <c r="M8" s="17">
        <f>K8*L8</f>
        <v>0</v>
      </c>
      <c r="N8" s="17">
        <f>K8*(1+L8)</f>
        <v>0</v>
      </c>
    </row>
    <row r="9" spans="1:14" ht="56.25" customHeight="1">
      <c r="A9" s="13">
        <v>2</v>
      </c>
      <c r="B9" s="12" t="s">
        <v>87</v>
      </c>
      <c r="C9" s="31" t="s">
        <v>7</v>
      </c>
      <c r="D9" s="31" t="s">
        <v>6</v>
      </c>
      <c r="E9" s="13"/>
      <c r="F9" s="13"/>
      <c r="G9" s="45">
        <v>3000</v>
      </c>
      <c r="H9" s="13" t="s">
        <v>20</v>
      </c>
      <c r="I9" s="46">
        <v>30</v>
      </c>
      <c r="J9" s="6"/>
      <c r="K9" s="61">
        <f aca="true" t="shared" si="0" ref="K9:K19">J9*I9</f>
        <v>0</v>
      </c>
      <c r="L9" s="8"/>
      <c r="M9" s="17">
        <f aca="true" t="shared" si="1" ref="M9:M19">K9*L9</f>
        <v>0</v>
      </c>
      <c r="N9" s="17">
        <f aca="true" t="shared" si="2" ref="N9:N19">K9*(1+L9)</f>
        <v>0</v>
      </c>
    </row>
    <row r="10" spans="1:14" ht="51">
      <c r="A10" s="13">
        <v>3</v>
      </c>
      <c r="B10" s="12" t="s">
        <v>163</v>
      </c>
      <c r="C10" s="31" t="s">
        <v>162</v>
      </c>
      <c r="D10" s="31" t="s">
        <v>6</v>
      </c>
      <c r="E10" s="13"/>
      <c r="F10" s="13"/>
      <c r="G10" s="45">
        <v>8000</v>
      </c>
      <c r="H10" s="13" t="s">
        <v>20</v>
      </c>
      <c r="I10" s="46">
        <v>80</v>
      </c>
      <c r="J10" s="6"/>
      <c r="K10" s="61">
        <f t="shared" si="0"/>
        <v>0</v>
      </c>
      <c r="L10" s="8"/>
      <c r="M10" s="17">
        <f t="shared" si="1"/>
        <v>0</v>
      </c>
      <c r="N10" s="17">
        <f t="shared" si="2"/>
        <v>0</v>
      </c>
    </row>
    <row r="11" spans="1:14" ht="38.25">
      <c r="A11" s="13">
        <v>4</v>
      </c>
      <c r="B11" s="12" t="s">
        <v>88</v>
      </c>
      <c r="C11" s="31" t="s">
        <v>8</v>
      </c>
      <c r="D11" s="31" t="s">
        <v>6</v>
      </c>
      <c r="E11" s="13"/>
      <c r="F11" s="13"/>
      <c r="G11" s="45">
        <v>2000</v>
      </c>
      <c r="H11" s="13" t="s">
        <v>20</v>
      </c>
      <c r="I11" s="46">
        <v>20</v>
      </c>
      <c r="J11" s="6"/>
      <c r="K11" s="61">
        <f t="shared" si="0"/>
        <v>0</v>
      </c>
      <c r="L11" s="8"/>
      <c r="M11" s="17">
        <f t="shared" si="1"/>
        <v>0</v>
      </c>
      <c r="N11" s="17">
        <f t="shared" si="2"/>
        <v>0</v>
      </c>
    </row>
    <row r="12" spans="1:14" ht="34.5" customHeight="1">
      <c r="A12" s="13">
        <v>5</v>
      </c>
      <c r="B12" s="2" t="s">
        <v>10</v>
      </c>
      <c r="C12" s="31" t="s">
        <v>11</v>
      </c>
      <c r="D12" s="31" t="s">
        <v>6</v>
      </c>
      <c r="E12" s="13"/>
      <c r="F12" s="13"/>
      <c r="G12" s="45">
        <v>2000</v>
      </c>
      <c r="H12" s="13" t="s">
        <v>20</v>
      </c>
      <c r="I12" s="46">
        <v>20</v>
      </c>
      <c r="J12" s="6"/>
      <c r="K12" s="61">
        <f t="shared" si="0"/>
        <v>0</v>
      </c>
      <c r="L12" s="8"/>
      <c r="M12" s="17">
        <f t="shared" si="1"/>
        <v>0</v>
      </c>
      <c r="N12" s="17">
        <f t="shared" si="2"/>
        <v>0</v>
      </c>
    </row>
    <row r="13" spans="1:14" ht="44.25" customHeight="1">
      <c r="A13" s="13">
        <v>6</v>
      </c>
      <c r="B13" s="12" t="s">
        <v>55</v>
      </c>
      <c r="C13" s="31" t="s">
        <v>181</v>
      </c>
      <c r="D13" s="31" t="s">
        <v>6</v>
      </c>
      <c r="E13" s="13"/>
      <c r="F13" s="13"/>
      <c r="G13" s="45">
        <v>500</v>
      </c>
      <c r="H13" s="13" t="s">
        <v>20</v>
      </c>
      <c r="I13" s="46">
        <v>5</v>
      </c>
      <c r="J13" s="6"/>
      <c r="K13" s="61">
        <f t="shared" si="0"/>
        <v>0</v>
      </c>
      <c r="L13" s="8"/>
      <c r="M13" s="17">
        <f t="shared" si="1"/>
        <v>0</v>
      </c>
      <c r="N13" s="17">
        <f t="shared" si="2"/>
        <v>0</v>
      </c>
    </row>
    <row r="14" spans="1:14" ht="46.5" customHeight="1">
      <c r="A14" s="13">
        <v>7</v>
      </c>
      <c r="B14" s="12" t="s">
        <v>164</v>
      </c>
      <c r="C14" s="31" t="s">
        <v>12</v>
      </c>
      <c r="D14" s="31" t="s">
        <v>6</v>
      </c>
      <c r="E14" s="13"/>
      <c r="F14" s="13"/>
      <c r="G14" s="45">
        <v>500</v>
      </c>
      <c r="H14" s="13" t="s">
        <v>20</v>
      </c>
      <c r="I14" s="46">
        <v>5</v>
      </c>
      <c r="J14" s="6"/>
      <c r="K14" s="61">
        <f t="shared" si="0"/>
        <v>0</v>
      </c>
      <c r="L14" s="8"/>
      <c r="M14" s="17">
        <f t="shared" si="1"/>
        <v>0</v>
      </c>
      <c r="N14" s="17">
        <f t="shared" si="2"/>
        <v>0</v>
      </c>
    </row>
    <row r="15" spans="1:14" ht="33.75" customHeight="1">
      <c r="A15" s="13">
        <v>8</v>
      </c>
      <c r="B15" s="12" t="s">
        <v>185</v>
      </c>
      <c r="C15" s="31" t="s">
        <v>13</v>
      </c>
      <c r="D15" s="31" t="s">
        <v>6</v>
      </c>
      <c r="E15" s="13"/>
      <c r="F15" s="13"/>
      <c r="G15" s="45">
        <v>500</v>
      </c>
      <c r="H15" s="13" t="s">
        <v>20</v>
      </c>
      <c r="I15" s="46">
        <v>5</v>
      </c>
      <c r="J15" s="6"/>
      <c r="K15" s="61">
        <f t="shared" si="0"/>
        <v>0</v>
      </c>
      <c r="L15" s="8"/>
      <c r="M15" s="17">
        <f t="shared" si="1"/>
        <v>0</v>
      </c>
      <c r="N15" s="17">
        <f t="shared" si="2"/>
        <v>0</v>
      </c>
    </row>
    <row r="16" spans="1:14" ht="56.25" customHeight="1">
      <c r="A16" s="13">
        <v>9</v>
      </c>
      <c r="B16" s="2" t="s">
        <v>165</v>
      </c>
      <c r="C16" s="31" t="s">
        <v>14</v>
      </c>
      <c r="D16" s="31" t="s">
        <v>6</v>
      </c>
      <c r="E16" s="13"/>
      <c r="F16" s="13"/>
      <c r="G16" s="45">
        <v>30000</v>
      </c>
      <c r="H16" s="13" t="s">
        <v>20</v>
      </c>
      <c r="I16" s="46">
        <v>300</v>
      </c>
      <c r="J16" s="6"/>
      <c r="K16" s="61">
        <f t="shared" si="0"/>
        <v>0</v>
      </c>
      <c r="L16" s="8"/>
      <c r="M16" s="17">
        <f t="shared" si="1"/>
        <v>0</v>
      </c>
      <c r="N16" s="17">
        <f t="shared" si="2"/>
        <v>0</v>
      </c>
    </row>
    <row r="17" spans="1:14" ht="56.25" customHeight="1">
      <c r="A17" s="13">
        <v>10</v>
      </c>
      <c r="B17" s="2" t="s">
        <v>166</v>
      </c>
      <c r="C17" s="31" t="s">
        <v>15</v>
      </c>
      <c r="D17" s="31" t="s">
        <v>6</v>
      </c>
      <c r="E17" s="13"/>
      <c r="F17" s="13"/>
      <c r="G17" s="45">
        <v>15000</v>
      </c>
      <c r="H17" s="13" t="s">
        <v>20</v>
      </c>
      <c r="I17" s="46">
        <v>150</v>
      </c>
      <c r="J17" s="6"/>
      <c r="K17" s="61">
        <f t="shared" si="0"/>
        <v>0</v>
      </c>
      <c r="L17" s="8"/>
      <c r="M17" s="17">
        <f t="shared" si="1"/>
        <v>0</v>
      </c>
      <c r="N17" s="17">
        <f t="shared" si="2"/>
        <v>0</v>
      </c>
    </row>
    <row r="18" spans="1:14" s="10" customFormat="1" ht="56.25" customHeight="1">
      <c r="A18" s="13">
        <v>11</v>
      </c>
      <c r="B18" s="12" t="s">
        <v>167</v>
      </c>
      <c r="C18" s="31" t="s">
        <v>9</v>
      </c>
      <c r="D18" s="31" t="s">
        <v>6</v>
      </c>
      <c r="E18" s="13"/>
      <c r="F18" s="13"/>
      <c r="G18" s="45">
        <v>20000</v>
      </c>
      <c r="H18" s="13" t="s">
        <v>20</v>
      </c>
      <c r="I18" s="46">
        <v>200</v>
      </c>
      <c r="J18" s="6"/>
      <c r="K18" s="61">
        <f t="shared" si="0"/>
        <v>0</v>
      </c>
      <c r="L18" s="8"/>
      <c r="M18" s="17">
        <f t="shared" si="1"/>
        <v>0</v>
      </c>
      <c r="N18" s="17">
        <f t="shared" si="2"/>
        <v>0</v>
      </c>
    </row>
    <row r="19" spans="1:14" ht="45" customHeight="1">
      <c r="A19" s="13">
        <v>12</v>
      </c>
      <c r="B19" s="12" t="s">
        <v>168</v>
      </c>
      <c r="C19" s="31" t="s">
        <v>169</v>
      </c>
      <c r="D19" s="31" t="s">
        <v>6</v>
      </c>
      <c r="E19" s="13"/>
      <c r="F19" s="13"/>
      <c r="G19" s="45">
        <v>25000</v>
      </c>
      <c r="H19" s="13" t="s">
        <v>20</v>
      </c>
      <c r="I19" s="46">
        <v>250</v>
      </c>
      <c r="J19" s="6"/>
      <c r="K19" s="61">
        <f t="shared" si="0"/>
        <v>0</v>
      </c>
      <c r="L19" s="8"/>
      <c r="M19" s="17">
        <f t="shared" si="1"/>
        <v>0</v>
      </c>
      <c r="N19" s="17">
        <f t="shared" si="2"/>
        <v>0</v>
      </c>
    </row>
    <row r="20" spans="1:14" s="1" customFormat="1" ht="15">
      <c r="A20" s="79" t="s">
        <v>100</v>
      </c>
      <c r="B20" s="80"/>
      <c r="C20" s="80"/>
      <c r="D20" s="80"/>
      <c r="E20" s="80"/>
      <c r="F20" s="80"/>
      <c r="G20" s="80"/>
      <c r="H20" s="80"/>
      <c r="I20" s="81"/>
      <c r="J20" s="28"/>
      <c r="K20" s="62">
        <f>SUM(K8:K19)</f>
        <v>0</v>
      </c>
      <c r="L20" s="62"/>
      <c r="M20" s="62">
        <f>SUM(M8:M19)</f>
        <v>0</v>
      </c>
      <c r="N20" s="63">
        <f>SUM(N8:N19)</f>
        <v>0</v>
      </c>
    </row>
    <row r="21" spans="1:14" s="10" customFormat="1" ht="24.75" customHeight="1">
      <c r="A21" s="32"/>
      <c r="B21" s="33"/>
      <c r="C21" s="33"/>
      <c r="D21" s="33"/>
      <c r="E21" s="33"/>
      <c r="F21" s="33"/>
      <c r="G21" s="43"/>
      <c r="H21" s="33"/>
      <c r="I21" s="33"/>
      <c r="J21" s="34"/>
      <c r="K21" s="35"/>
      <c r="L21" s="36"/>
      <c r="M21" s="36"/>
      <c r="N21" s="75"/>
    </row>
    <row r="22" spans="1:14" ht="15">
      <c r="A22" s="88" t="s">
        <v>105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4" ht="104.25">
      <c r="A23" s="13">
        <v>1</v>
      </c>
      <c r="B23" s="12" t="s">
        <v>121</v>
      </c>
      <c r="C23" s="13" t="s">
        <v>16</v>
      </c>
      <c r="D23" s="13" t="s">
        <v>17</v>
      </c>
      <c r="E23" s="13"/>
      <c r="F23" s="13"/>
      <c r="G23" s="45">
        <v>400</v>
      </c>
      <c r="H23" s="13" t="s">
        <v>18</v>
      </c>
      <c r="I23" s="46">
        <v>2</v>
      </c>
      <c r="J23" s="6"/>
      <c r="K23" s="61">
        <f>J23*I23</f>
        <v>0</v>
      </c>
      <c r="L23" s="8"/>
      <c r="M23" s="17">
        <f aca="true" t="shared" si="3" ref="M23:M32">K23*L23</f>
        <v>0</v>
      </c>
      <c r="N23" s="17">
        <f>K23*(1+L23)</f>
        <v>0</v>
      </c>
    </row>
    <row r="24" spans="1:14" ht="56.25" customHeight="1">
      <c r="A24" s="13">
        <v>2</v>
      </c>
      <c r="B24" s="3" t="s">
        <v>122</v>
      </c>
      <c r="C24" s="13" t="s">
        <v>19</v>
      </c>
      <c r="D24" s="13" t="s">
        <v>17</v>
      </c>
      <c r="E24" s="13"/>
      <c r="F24" s="13"/>
      <c r="G24" s="45">
        <v>200</v>
      </c>
      <c r="H24" s="13" t="s">
        <v>20</v>
      </c>
      <c r="I24" s="46">
        <v>2</v>
      </c>
      <c r="J24" s="6"/>
      <c r="K24" s="61">
        <f aca="true" t="shared" si="4" ref="K24:K32">J24*I24</f>
        <v>0</v>
      </c>
      <c r="L24" s="8"/>
      <c r="M24" s="17">
        <f t="shared" si="3"/>
        <v>0</v>
      </c>
      <c r="N24" s="17">
        <f aca="true" t="shared" si="5" ref="N24:N32">K24*(1+L24)</f>
        <v>0</v>
      </c>
    </row>
    <row r="25" spans="1:14" ht="56.25" customHeight="1">
      <c r="A25" s="13">
        <v>3</v>
      </c>
      <c r="B25" s="12" t="s">
        <v>123</v>
      </c>
      <c r="C25" s="13" t="s">
        <v>21</v>
      </c>
      <c r="D25" s="13" t="s">
        <v>17</v>
      </c>
      <c r="E25" s="13"/>
      <c r="F25" s="13"/>
      <c r="G25" s="45">
        <v>200</v>
      </c>
      <c r="H25" s="13" t="s">
        <v>20</v>
      </c>
      <c r="I25" s="46">
        <v>2</v>
      </c>
      <c r="J25" s="6"/>
      <c r="K25" s="61">
        <f t="shared" si="4"/>
        <v>0</v>
      </c>
      <c r="L25" s="8"/>
      <c r="M25" s="17">
        <f t="shared" si="3"/>
        <v>0</v>
      </c>
      <c r="N25" s="17">
        <f t="shared" si="5"/>
        <v>0</v>
      </c>
    </row>
    <row r="26" spans="1:14" ht="41.25" customHeight="1">
      <c r="A26" s="13">
        <v>4</v>
      </c>
      <c r="B26" s="12" t="s">
        <v>124</v>
      </c>
      <c r="C26" s="13" t="s">
        <v>22</v>
      </c>
      <c r="D26" s="25" t="s">
        <v>17</v>
      </c>
      <c r="E26" s="25"/>
      <c r="F26" s="25"/>
      <c r="G26" s="45">
        <v>200</v>
      </c>
      <c r="H26" s="13" t="s">
        <v>20</v>
      </c>
      <c r="I26" s="46">
        <v>2</v>
      </c>
      <c r="J26" s="6"/>
      <c r="K26" s="61">
        <f t="shared" si="4"/>
        <v>0</v>
      </c>
      <c r="L26" s="8"/>
      <c r="M26" s="17">
        <f t="shared" si="3"/>
        <v>0</v>
      </c>
      <c r="N26" s="17">
        <f t="shared" si="5"/>
        <v>0</v>
      </c>
    </row>
    <row r="27" spans="1:14" s="10" customFormat="1" ht="25.5">
      <c r="A27" s="13">
        <v>5</v>
      </c>
      <c r="B27" s="12" t="s">
        <v>80</v>
      </c>
      <c r="C27" s="13" t="s">
        <v>81</v>
      </c>
      <c r="D27" s="13" t="s">
        <v>17</v>
      </c>
      <c r="E27" s="13"/>
      <c r="F27" s="13"/>
      <c r="G27" s="45">
        <v>200</v>
      </c>
      <c r="H27" s="13" t="s">
        <v>20</v>
      </c>
      <c r="I27" s="46">
        <v>2</v>
      </c>
      <c r="J27" s="6"/>
      <c r="K27" s="61">
        <f t="shared" si="4"/>
        <v>0</v>
      </c>
      <c r="L27" s="8"/>
      <c r="M27" s="17">
        <f t="shared" si="3"/>
        <v>0</v>
      </c>
      <c r="N27" s="17">
        <f t="shared" si="5"/>
        <v>0</v>
      </c>
    </row>
    <row r="28" spans="1:14" s="10" customFormat="1" ht="41.25" customHeight="1">
      <c r="A28" s="13">
        <v>6</v>
      </c>
      <c r="B28" s="12" t="s">
        <v>78</v>
      </c>
      <c r="C28" s="13" t="s">
        <v>79</v>
      </c>
      <c r="D28" s="13" t="s">
        <v>17</v>
      </c>
      <c r="E28" s="13"/>
      <c r="F28" s="13"/>
      <c r="G28" s="45">
        <v>500</v>
      </c>
      <c r="H28" s="13" t="s">
        <v>20</v>
      </c>
      <c r="I28" s="46">
        <v>5</v>
      </c>
      <c r="J28" s="6"/>
      <c r="K28" s="61">
        <f t="shared" si="4"/>
        <v>0</v>
      </c>
      <c r="L28" s="8"/>
      <c r="M28" s="17">
        <f t="shared" si="3"/>
        <v>0</v>
      </c>
      <c r="N28" s="17">
        <f t="shared" si="5"/>
        <v>0</v>
      </c>
    </row>
    <row r="29" spans="1:14" s="10" customFormat="1" ht="37.5" customHeight="1">
      <c r="A29" s="13">
        <v>7</v>
      </c>
      <c r="B29" s="12" t="s">
        <v>73</v>
      </c>
      <c r="C29" s="13" t="s">
        <v>74</v>
      </c>
      <c r="D29" s="13" t="s">
        <v>17</v>
      </c>
      <c r="E29" s="13"/>
      <c r="F29" s="13"/>
      <c r="G29" s="45">
        <v>5000</v>
      </c>
      <c r="H29" s="13" t="s">
        <v>20</v>
      </c>
      <c r="I29" s="46">
        <v>50</v>
      </c>
      <c r="J29" s="6"/>
      <c r="K29" s="61">
        <f t="shared" si="4"/>
        <v>0</v>
      </c>
      <c r="L29" s="8"/>
      <c r="M29" s="17">
        <f t="shared" si="3"/>
        <v>0</v>
      </c>
      <c r="N29" s="17">
        <f t="shared" si="5"/>
        <v>0</v>
      </c>
    </row>
    <row r="30" spans="1:14" ht="41.25" customHeight="1">
      <c r="A30" s="13">
        <v>8</v>
      </c>
      <c r="B30" s="4" t="s">
        <v>45</v>
      </c>
      <c r="C30" s="13" t="s">
        <v>23</v>
      </c>
      <c r="D30" s="13" t="s">
        <v>17</v>
      </c>
      <c r="E30" s="13"/>
      <c r="F30" s="13"/>
      <c r="G30" s="45">
        <v>200</v>
      </c>
      <c r="H30" s="13" t="s">
        <v>20</v>
      </c>
      <c r="I30" s="46">
        <v>2</v>
      </c>
      <c r="J30" s="6"/>
      <c r="K30" s="61">
        <f t="shared" si="4"/>
        <v>0</v>
      </c>
      <c r="L30" s="8"/>
      <c r="M30" s="17">
        <f t="shared" si="3"/>
        <v>0</v>
      </c>
      <c r="N30" s="17">
        <f t="shared" si="5"/>
        <v>0</v>
      </c>
    </row>
    <row r="31" spans="1:14" ht="41.25" customHeight="1">
      <c r="A31" s="13">
        <v>9</v>
      </c>
      <c r="B31" s="3" t="s">
        <v>24</v>
      </c>
      <c r="C31" s="13" t="s">
        <v>56</v>
      </c>
      <c r="D31" s="13" t="s">
        <v>17</v>
      </c>
      <c r="E31" s="13"/>
      <c r="F31" s="13"/>
      <c r="G31" s="45">
        <v>25000</v>
      </c>
      <c r="H31" s="13" t="s">
        <v>20</v>
      </c>
      <c r="I31" s="46">
        <v>250</v>
      </c>
      <c r="J31" s="6"/>
      <c r="K31" s="61">
        <f t="shared" si="4"/>
        <v>0</v>
      </c>
      <c r="L31" s="8"/>
      <c r="M31" s="17">
        <f t="shared" si="3"/>
        <v>0</v>
      </c>
      <c r="N31" s="17">
        <f t="shared" si="5"/>
        <v>0</v>
      </c>
    </row>
    <row r="32" spans="1:14" ht="25.5">
      <c r="A32" s="13">
        <v>10</v>
      </c>
      <c r="B32" s="2" t="s">
        <v>25</v>
      </c>
      <c r="C32" s="13"/>
      <c r="D32" s="13"/>
      <c r="E32" s="13"/>
      <c r="F32" s="13"/>
      <c r="G32" s="45">
        <v>35000</v>
      </c>
      <c r="H32" s="13" t="s">
        <v>20</v>
      </c>
      <c r="I32" s="46">
        <v>350</v>
      </c>
      <c r="J32" s="6"/>
      <c r="K32" s="61">
        <f t="shared" si="4"/>
        <v>0</v>
      </c>
      <c r="L32" s="8"/>
      <c r="M32" s="17">
        <f t="shared" si="3"/>
        <v>0</v>
      </c>
      <c r="N32" s="17">
        <f t="shared" si="5"/>
        <v>0</v>
      </c>
    </row>
    <row r="33" spans="1:14" s="7" customFormat="1" ht="15">
      <c r="A33" s="79" t="s">
        <v>101</v>
      </c>
      <c r="B33" s="80"/>
      <c r="C33" s="80"/>
      <c r="D33" s="80"/>
      <c r="E33" s="80"/>
      <c r="F33" s="80"/>
      <c r="G33" s="80"/>
      <c r="H33" s="80"/>
      <c r="I33" s="80"/>
      <c r="J33" s="81"/>
      <c r="K33" s="62">
        <f>SUM(K23:K32)</f>
        <v>0</v>
      </c>
      <c r="L33" s="62"/>
      <c r="M33" s="62">
        <f>SUM(M23:M32)</f>
        <v>0</v>
      </c>
      <c r="N33" s="63">
        <f>SUM(N23:N32)</f>
        <v>0</v>
      </c>
    </row>
    <row r="34" spans="1:15" s="7" customFormat="1" ht="24.75" customHeight="1">
      <c r="A34" s="32"/>
      <c r="B34" s="33"/>
      <c r="C34" s="33"/>
      <c r="D34" s="33"/>
      <c r="E34" s="33"/>
      <c r="F34" s="33"/>
      <c r="G34" s="43"/>
      <c r="H34" s="33"/>
      <c r="I34" s="33"/>
      <c r="J34" s="33"/>
      <c r="K34" s="35"/>
      <c r="L34" s="36"/>
      <c r="M34" s="36"/>
      <c r="N34" s="76"/>
      <c r="O34" s="77"/>
    </row>
    <row r="35" spans="1:14" s="10" customFormat="1" ht="15">
      <c r="A35" s="88" t="s">
        <v>102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</row>
    <row r="36" spans="1:14" ht="45" customHeight="1">
      <c r="A36" s="13">
        <v>1</v>
      </c>
      <c r="B36" s="2" t="s">
        <v>47</v>
      </c>
      <c r="C36" s="13">
        <v>732008</v>
      </c>
      <c r="D36" s="13" t="s">
        <v>46</v>
      </c>
      <c r="E36" s="13"/>
      <c r="F36" s="13"/>
      <c r="G36" s="31">
        <v>20000</v>
      </c>
      <c r="H36" s="13" t="s">
        <v>26</v>
      </c>
      <c r="I36" s="11">
        <v>20</v>
      </c>
      <c r="J36" s="6"/>
      <c r="K36" s="61">
        <f>J36*I36</f>
        <v>0</v>
      </c>
      <c r="L36" s="8"/>
      <c r="M36" s="17">
        <f>K36*L36</f>
        <v>0</v>
      </c>
      <c r="N36" s="17">
        <f>K36*(1+L36)</f>
        <v>0</v>
      </c>
    </row>
    <row r="37" spans="1:14" ht="45" customHeight="1">
      <c r="A37" s="13">
        <v>2</v>
      </c>
      <c r="B37" s="2" t="s">
        <v>48</v>
      </c>
      <c r="C37" s="13">
        <v>732012</v>
      </c>
      <c r="D37" s="13" t="s">
        <v>46</v>
      </c>
      <c r="E37" s="13"/>
      <c r="F37" s="13"/>
      <c r="G37" s="31">
        <v>20000</v>
      </c>
      <c r="H37" s="13" t="s">
        <v>26</v>
      </c>
      <c r="I37" s="11">
        <v>20</v>
      </c>
      <c r="J37" s="6"/>
      <c r="K37" s="61">
        <f>J37*I37</f>
        <v>0</v>
      </c>
      <c r="L37" s="8"/>
      <c r="M37" s="17">
        <f>K37*L37</f>
        <v>0</v>
      </c>
      <c r="N37" s="17">
        <f>K37*(1+L37)</f>
        <v>0</v>
      </c>
    </row>
    <row r="38" spans="1:14" s="7" customFormat="1" ht="16.5" customHeight="1">
      <c r="A38" s="79" t="s">
        <v>103</v>
      </c>
      <c r="B38" s="80"/>
      <c r="C38" s="80"/>
      <c r="D38" s="80"/>
      <c r="E38" s="80"/>
      <c r="F38" s="80"/>
      <c r="G38" s="80"/>
      <c r="H38" s="80"/>
      <c r="I38" s="80"/>
      <c r="J38" s="81"/>
      <c r="K38" s="62">
        <f>SUM(K36:K37)</f>
        <v>0</v>
      </c>
      <c r="L38" s="62"/>
      <c r="M38" s="62">
        <f>SUM(M36:M37)</f>
        <v>0</v>
      </c>
      <c r="N38" s="63">
        <f>SUM(N36:N37)</f>
        <v>0</v>
      </c>
    </row>
    <row r="39" spans="1:15" s="7" customFormat="1" ht="24.75" customHeight="1">
      <c r="A39" s="32"/>
      <c r="B39" s="33"/>
      <c r="C39" s="33"/>
      <c r="D39" s="33"/>
      <c r="E39" s="33"/>
      <c r="F39" s="33"/>
      <c r="G39" s="43"/>
      <c r="H39" s="33"/>
      <c r="I39" s="33"/>
      <c r="J39" s="33"/>
      <c r="K39" s="35"/>
      <c r="L39" s="37"/>
      <c r="M39" s="37"/>
      <c r="N39" s="76"/>
      <c r="O39" s="77"/>
    </row>
    <row r="40" spans="1:14" ht="15">
      <c r="A40" s="88" t="s">
        <v>106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0"/>
    </row>
    <row r="41" spans="1:14" s="10" customFormat="1" ht="38.25">
      <c r="A41" s="13">
        <v>1</v>
      </c>
      <c r="B41" s="12" t="s">
        <v>127</v>
      </c>
      <c r="C41" s="13" t="s">
        <v>91</v>
      </c>
      <c r="D41" s="13" t="s">
        <v>51</v>
      </c>
      <c r="E41" s="13"/>
      <c r="F41" s="13"/>
      <c r="G41" s="45">
        <v>50</v>
      </c>
      <c r="H41" s="13" t="s">
        <v>27</v>
      </c>
      <c r="I41" s="45">
        <v>50</v>
      </c>
      <c r="J41" s="6"/>
      <c r="K41" s="61">
        <f>J41*I41</f>
        <v>0</v>
      </c>
      <c r="L41" s="16"/>
      <c r="M41" s="17">
        <f aca="true" t="shared" si="6" ref="M41:M78">K41*L41</f>
        <v>0</v>
      </c>
      <c r="N41" s="18">
        <f>K41*(1+L41)</f>
        <v>0</v>
      </c>
    </row>
    <row r="42" spans="1:14" s="10" customFormat="1" ht="38.25">
      <c r="A42" s="13">
        <v>2</v>
      </c>
      <c r="B42" s="12" t="s">
        <v>186</v>
      </c>
      <c r="C42" s="19" t="s">
        <v>61</v>
      </c>
      <c r="D42" s="13" t="s">
        <v>43</v>
      </c>
      <c r="E42" s="13"/>
      <c r="F42" s="13"/>
      <c r="G42" s="45">
        <v>20</v>
      </c>
      <c r="H42" s="13" t="s">
        <v>27</v>
      </c>
      <c r="I42" s="46">
        <v>20</v>
      </c>
      <c r="J42" s="6"/>
      <c r="K42" s="61">
        <f aca="true" t="shared" si="7" ref="K42:K78">J42*I42</f>
        <v>0</v>
      </c>
      <c r="L42" s="16"/>
      <c r="M42" s="17">
        <f t="shared" si="6"/>
        <v>0</v>
      </c>
      <c r="N42" s="18">
        <f aca="true" t="shared" si="8" ref="N42:N78">K42*(1+L42)</f>
        <v>0</v>
      </c>
    </row>
    <row r="43" spans="1:14" s="10" customFormat="1" ht="38.25">
      <c r="A43" s="13">
        <v>3</v>
      </c>
      <c r="B43" s="12" t="s">
        <v>187</v>
      </c>
      <c r="C43" s="19" t="s">
        <v>62</v>
      </c>
      <c r="D43" s="13" t="s">
        <v>43</v>
      </c>
      <c r="E43" s="13"/>
      <c r="F43" s="13"/>
      <c r="G43" s="45">
        <v>20</v>
      </c>
      <c r="H43" s="13" t="s">
        <v>27</v>
      </c>
      <c r="I43" s="46">
        <v>20</v>
      </c>
      <c r="J43" s="6"/>
      <c r="K43" s="61">
        <f t="shared" si="7"/>
        <v>0</v>
      </c>
      <c r="L43" s="16"/>
      <c r="M43" s="17">
        <f t="shared" si="6"/>
        <v>0</v>
      </c>
      <c r="N43" s="18">
        <f t="shared" si="8"/>
        <v>0</v>
      </c>
    </row>
    <row r="44" spans="1:14" s="10" customFormat="1" ht="38.25">
      <c r="A44" s="13">
        <v>4</v>
      </c>
      <c r="B44" s="12" t="s">
        <v>128</v>
      </c>
      <c r="C44" s="19" t="s">
        <v>63</v>
      </c>
      <c r="D44" s="13" t="s">
        <v>43</v>
      </c>
      <c r="E44" s="13"/>
      <c r="F44" s="13"/>
      <c r="G44" s="45">
        <v>20</v>
      </c>
      <c r="H44" s="13" t="s">
        <v>27</v>
      </c>
      <c r="I44" s="46">
        <v>20</v>
      </c>
      <c r="J44" s="6"/>
      <c r="K44" s="61">
        <f t="shared" si="7"/>
        <v>0</v>
      </c>
      <c r="L44" s="16"/>
      <c r="M44" s="17">
        <f t="shared" si="6"/>
        <v>0</v>
      </c>
      <c r="N44" s="18">
        <f t="shared" si="8"/>
        <v>0</v>
      </c>
    </row>
    <row r="45" spans="1:14" s="10" customFormat="1" ht="38.25">
      <c r="A45" s="13">
        <v>5</v>
      </c>
      <c r="B45" s="12" t="s">
        <v>129</v>
      </c>
      <c r="C45" s="19" t="s">
        <v>64</v>
      </c>
      <c r="D45" s="13" t="s">
        <v>43</v>
      </c>
      <c r="E45" s="13"/>
      <c r="F45" s="13"/>
      <c r="G45" s="45">
        <v>20</v>
      </c>
      <c r="H45" s="13" t="s">
        <v>27</v>
      </c>
      <c r="I45" s="46">
        <v>20</v>
      </c>
      <c r="J45" s="6"/>
      <c r="K45" s="61">
        <f t="shared" si="7"/>
        <v>0</v>
      </c>
      <c r="L45" s="16"/>
      <c r="M45" s="17">
        <f t="shared" si="6"/>
        <v>0</v>
      </c>
      <c r="N45" s="18">
        <f t="shared" si="8"/>
        <v>0</v>
      </c>
    </row>
    <row r="46" spans="1:14" s="10" customFormat="1" ht="38.25">
      <c r="A46" s="13">
        <v>6</v>
      </c>
      <c r="B46" s="12" t="s">
        <v>130</v>
      </c>
      <c r="C46" s="19" t="s">
        <v>90</v>
      </c>
      <c r="D46" s="13" t="s">
        <v>43</v>
      </c>
      <c r="E46" s="13"/>
      <c r="F46" s="13"/>
      <c r="G46" s="45">
        <v>10</v>
      </c>
      <c r="H46" s="13" t="s">
        <v>27</v>
      </c>
      <c r="I46" s="46">
        <v>10</v>
      </c>
      <c r="J46" s="6"/>
      <c r="K46" s="61">
        <f t="shared" si="7"/>
        <v>0</v>
      </c>
      <c r="L46" s="16"/>
      <c r="M46" s="17">
        <f t="shared" si="6"/>
        <v>0</v>
      </c>
      <c r="N46" s="18">
        <f t="shared" si="8"/>
        <v>0</v>
      </c>
    </row>
    <row r="47" spans="1:14" s="10" customFormat="1" ht="38.25">
      <c r="A47" s="13">
        <v>7</v>
      </c>
      <c r="B47" s="12" t="s">
        <v>201</v>
      </c>
      <c r="C47" s="19" t="s">
        <v>145</v>
      </c>
      <c r="D47" s="13" t="s">
        <v>51</v>
      </c>
      <c r="E47" s="13"/>
      <c r="F47" s="13"/>
      <c r="G47" s="45">
        <v>2</v>
      </c>
      <c r="H47" s="13" t="s">
        <v>27</v>
      </c>
      <c r="I47" s="46">
        <v>2</v>
      </c>
      <c r="J47" s="6"/>
      <c r="K47" s="61">
        <f t="shared" si="7"/>
        <v>0</v>
      </c>
      <c r="L47" s="16"/>
      <c r="M47" s="17">
        <f t="shared" si="6"/>
        <v>0</v>
      </c>
      <c r="N47" s="18">
        <f t="shared" si="8"/>
        <v>0</v>
      </c>
    </row>
    <row r="48" spans="1:14" s="10" customFormat="1" ht="51.75" customHeight="1">
      <c r="A48" s="13">
        <v>8</v>
      </c>
      <c r="B48" s="41" t="s">
        <v>125</v>
      </c>
      <c r="C48" s="19" t="s">
        <v>59</v>
      </c>
      <c r="D48" s="13" t="s">
        <v>57</v>
      </c>
      <c r="E48" s="13"/>
      <c r="F48" s="13"/>
      <c r="G48" s="45">
        <v>20</v>
      </c>
      <c r="H48" s="13" t="s">
        <v>27</v>
      </c>
      <c r="I48" s="46">
        <v>20</v>
      </c>
      <c r="J48" s="6"/>
      <c r="K48" s="61">
        <f t="shared" si="7"/>
        <v>0</v>
      </c>
      <c r="L48" s="16"/>
      <c r="M48" s="17">
        <f t="shared" si="6"/>
        <v>0</v>
      </c>
      <c r="N48" s="18">
        <f t="shared" si="8"/>
        <v>0</v>
      </c>
    </row>
    <row r="49" spans="1:14" s="10" customFormat="1" ht="51">
      <c r="A49" s="13">
        <v>9</v>
      </c>
      <c r="B49" s="41" t="s">
        <v>131</v>
      </c>
      <c r="C49" s="19" t="s">
        <v>92</v>
      </c>
      <c r="D49" s="13" t="s">
        <v>43</v>
      </c>
      <c r="E49" s="13"/>
      <c r="F49" s="13"/>
      <c r="G49" s="45">
        <v>20</v>
      </c>
      <c r="H49" s="13" t="s">
        <v>27</v>
      </c>
      <c r="I49" s="46">
        <v>20</v>
      </c>
      <c r="J49" s="6"/>
      <c r="K49" s="61">
        <f t="shared" si="7"/>
        <v>0</v>
      </c>
      <c r="L49" s="16"/>
      <c r="M49" s="17">
        <f t="shared" si="6"/>
        <v>0</v>
      </c>
      <c r="N49" s="18">
        <f t="shared" si="8"/>
        <v>0</v>
      </c>
    </row>
    <row r="50" spans="1:14" s="10" customFormat="1" ht="52.5" customHeight="1">
      <c r="A50" s="13">
        <v>10</v>
      </c>
      <c r="B50" s="41" t="s">
        <v>132</v>
      </c>
      <c r="C50" s="19" t="s">
        <v>58</v>
      </c>
      <c r="D50" s="13" t="s">
        <v>57</v>
      </c>
      <c r="E50" s="13"/>
      <c r="F50" s="13"/>
      <c r="G50" s="45">
        <v>10</v>
      </c>
      <c r="H50" s="13" t="s">
        <v>27</v>
      </c>
      <c r="I50" s="46">
        <v>10</v>
      </c>
      <c r="J50" s="6"/>
      <c r="K50" s="61">
        <f t="shared" si="7"/>
        <v>0</v>
      </c>
      <c r="L50" s="16"/>
      <c r="M50" s="17">
        <f t="shared" si="6"/>
        <v>0</v>
      </c>
      <c r="N50" s="18">
        <f t="shared" si="8"/>
        <v>0</v>
      </c>
    </row>
    <row r="51" spans="1:14" s="10" customFormat="1" ht="51" customHeight="1">
      <c r="A51" s="13">
        <v>11</v>
      </c>
      <c r="B51" s="41" t="s">
        <v>133</v>
      </c>
      <c r="C51" s="19" t="s">
        <v>60</v>
      </c>
      <c r="D51" s="13" t="s">
        <v>57</v>
      </c>
      <c r="E51" s="13"/>
      <c r="F51" s="13"/>
      <c r="G51" s="45">
        <v>10</v>
      </c>
      <c r="H51" s="13" t="s">
        <v>27</v>
      </c>
      <c r="I51" s="46">
        <v>10</v>
      </c>
      <c r="J51" s="6"/>
      <c r="K51" s="61">
        <f t="shared" si="7"/>
        <v>0</v>
      </c>
      <c r="L51" s="16"/>
      <c r="M51" s="17">
        <f t="shared" si="6"/>
        <v>0</v>
      </c>
      <c r="N51" s="18">
        <f t="shared" si="8"/>
        <v>0</v>
      </c>
    </row>
    <row r="52" spans="1:14" s="10" customFormat="1" ht="89.25">
      <c r="A52" s="13">
        <v>12</v>
      </c>
      <c r="B52" s="12" t="s">
        <v>188</v>
      </c>
      <c r="C52" s="19" t="s">
        <v>93</v>
      </c>
      <c r="D52" s="13" t="s">
        <v>66</v>
      </c>
      <c r="E52" s="13"/>
      <c r="F52" s="13"/>
      <c r="G52" s="45">
        <v>10</v>
      </c>
      <c r="H52" s="13" t="s">
        <v>27</v>
      </c>
      <c r="I52" s="46">
        <v>10</v>
      </c>
      <c r="J52" s="6"/>
      <c r="K52" s="61">
        <f t="shared" si="7"/>
        <v>0</v>
      </c>
      <c r="L52" s="16"/>
      <c r="M52" s="17">
        <f t="shared" si="6"/>
        <v>0</v>
      </c>
      <c r="N52" s="18">
        <f t="shared" si="8"/>
        <v>0</v>
      </c>
    </row>
    <row r="53" spans="1:14" s="10" customFormat="1" ht="93.75" customHeight="1">
      <c r="A53" s="13">
        <v>13</v>
      </c>
      <c r="B53" s="12" t="s">
        <v>189</v>
      </c>
      <c r="C53" s="19" t="s">
        <v>65</v>
      </c>
      <c r="D53" s="13" t="s">
        <v>66</v>
      </c>
      <c r="E53" s="13"/>
      <c r="F53" s="13"/>
      <c r="G53" s="45">
        <v>2</v>
      </c>
      <c r="H53" s="13" t="s">
        <v>27</v>
      </c>
      <c r="I53" s="46">
        <v>2</v>
      </c>
      <c r="J53" s="6"/>
      <c r="K53" s="61">
        <f t="shared" si="7"/>
        <v>0</v>
      </c>
      <c r="L53" s="16"/>
      <c r="M53" s="17">
        <f t="shared" si="6"/>
        <v>0</v>
      </c>
      <c r="N53" s="18">
        <f t="shared" si="8"/>
        <v>0</v>
      </c>
    </row>
    <row r="54" spans="1:14" s="10" customFormat="1" ht="93.75" customHeight="1">
      <c r="A54" s="13">
        <v>14</v>
      </c>
      <c r="B54" s="12" t="s">
        <v>190</v>
      </c>
      <c r="C54" s="19" t="s">
        <v>54</v>
      </c>
      <c r="D54" s="13" t="s">
        <v>66</v>
      </c>
      <c r="E54" s="13"/>
      <c r="F54" s="13"/>
      <c r="G54" s="45">
        <v>2</v>
      </c>
      <c r="H54" s="13" t="s">
        <v>27</v>
      </c>
      <c r="I54" s="46">
        <v>2</v>
      </c>
      <c r="J54" s="6"/>
      <c r="K54" s="61">
        <f t="shared" si="7"/>
        <v>0</v>
      </c>
      <c r="L54" s="16"/>
      <c r="M54" s="17">
        <f t="shared" si="6"/>
        <v>0</v>
      </c>
      <c r="N54" s="18">
        <f t="shared" si="8"/>
        <v>0</v>
      </c>
    </row>
    <row r="55" spans="1:14" s="10" customFormat="1" ht="38.25">
      <c r="A55" s="13">
        <v>15</v>
      </c>
      <c r="B55" s="47" t="s">
        <v>191</v>
      </c>
      <c r="C55" s="48" t="s">
        <v>179</v>
      </c>
      <c r="D55" s="45" t="s">
        <v>146</v>
      </c>
      <c r="E55" s="13"/>
      <c r="F55" s="13"/>
      <c r="G55" s="45">
        <v>10</v>
      </c>
      <c r="H55" s="13" t="s">
        <v>27</v>
      </c>
      <c r="I55" s="46">
        <v>10</v>
      </c>
      <c r="J55" s="6"/>
      <c r="K55" s="61">
        <f t="shared" si="7"/>
        <v>0</v>
      </c>
      <c r="L55" s="16"/>
      <c r="M55" s="17">
        <f t="shared" si="6"/>
        <v>0</v>
      </c>
      <c r="N55" s="18">
        <f t="shared" si="8"/>
        <v>0</v>
      </c>
    </row>
    <row r="56" spans="1:14" s="10" customFormat="1" ht="38.25">
      <c r="A56" s="13">
        <v>16</v>
      </c>
      <c r="B56" s="47" t="s">
        <v>192</v>
      </c>
      <c r="C56" s="48" t="s">
        <v>147</v>
      </c>
      <c r="D56" s="45" t="s">
        <v>146</v>
      </c>
      <c r="E56" s="13"/>
      <c r="F56" s="13"/>
      <c r="G56" s="45">
        <v>10</v>
      </c>
      <c r="H56" s="13" t="s">
        <v>27</v>
      </c>
      <c r="I56" s="46">
        <v>10</v>
      </c>
      <c r="J56" s="6"/>
      <c r="K56" s="61">
        <f t="shared" si="7"/>
        <v>0</v>
      </c>
      <c r="L56" s="16"/>
      <c r="M56" s="17">
        <f t="shared" si="6"/>
        <v>0</v>
      </c>
      <c r="N56" s="18">
        <f t="shared" si="8"/>
        <v>0</v>
      </c>
    </row>
    <row r="57" spans="1:14" s="10" customFormat="1" ht="38.25">
      <c r="A57" s="13">
        <v>17</v>
      </c>
      <c r="B57" s="47" t="s">
        <v>193</v>
      </c>
      <c r="C57" s="70" t="s">
        <v>148</v>
      </c>
      <c r="D57" s="45" t="s">
        <v>146</v>
      </c>
      <c r="E57" s="13"/>
      <c r="F57" s="13"/>
      <c r="G57" s="45">
        <v>10</v>
      </c>
      <c r="H57" s="13" t="s">
        <v>27</v>
      </c>
      <c r="I57" s="46">
        <v>10</v>
      </c>
      <c r="J57" s="6"/>
      <c r="K57" s="61">
        <f t="shared" si="7"/>
        <v>0</v>
      </c>
      <c r="L57" s="16"/>
      <c r="M57" s="17">
        <f t="shared" si="6"/>
        <v>0</v>
      </c>
      <c r="N57" s="18">
        <f t="shared" si="8"/>
        <v>0</v>
      </c>
    </row>
    <row r="58" spans="1:14" s="10" customFormat="1" ht="38.25">
      <c r="A58" s="13">
        <v>18</v>
      </c>
      <c r="B58" s="47" t="s">
        <v>194</v>
      </c>
      <c r="C58" s="48" t="s">
        <v>149</v>
      </c>
      <c r="D58" s="45" t="s">
        <v>146</v>
      </c>
      <c r="E58" s="13"/>
      <c r="F58" s="13"/>
      <c r="G58" s="45">
        <v>10</v>
      </c>
      <c r="H58" s="13" t="s">
        <v>27</v>
      </c>
      <c r="I58" s="46">
        <v>10</v>
      </c>
      <c r="J58" s="6"/>
      <c r="K58" s="61">
        <f t="shared" si="7"/>
        <v>0</v>
      </c>
      <c r="L58" s="16"/>
      <c r="M58" s="17">
        <f t="shared" si="6"/>
        <v>0</v>
      </c>
      <c r="N58" s="18">
        <f t="shared" si="8"/>
        <v>0</v>
      </c>
    </row>
    <row r="59" spans="1:14" s="10" customFormat="1" ht="38.25">
      <c r="A59" s="13">
        <v>19</v>
      </c>
      <c r="B59" s="47" t="s">
        <v>195</v>
      </c>
      <c r="C59" s="48" t="s">
        <v>150</v>
      </c>
      <c r="D59" s="45" t="s">
        <v>146</v>
      </c>
      <c r="E59" s="13"/>
      <c r="F59" s="13"/>
      <c r="G59" s="45">
        <v>10</v>
      </c>
      <c r="H59" s="13" t="s">
        <v>27</v>
      </c>
      <c r="I59" s="46">
        <v>10</v>
      </c>
      <c r="J59" s="6"/>
      <c r="K59" s="61">
        <f t="shared" si="7"/>
        <v>0</v>
      </c>
      <c r="L59" s="16"/>
      <c r="M59" s="17">
        <f t="shared" si="6"/>
        <v>0</v>
      </c>
      <c r="N59" s="18">
        <f t="shared" si="8"/>
        <v>0</v>
      </c>
    </row>
    <row r="60" spans="1:14" s="10" customFormat="1" ht="38.25">
      <c r="A60" s="13">
        <v>20</v>
      </c>
      <c r="B60" s="47" t="s">
        <v>196</v>
      </c>
      <c r="C60" s="48" t="s">
        <v>67</v>
      </c>
      <c r="D60" s="45" t="s">
        <v>66</v>
      </c>
      <c r="E60" s="13"/>
      <c r="F60" s="13"/>
      <c r="G60" s="45">
        <v>10</v>
      </c>
      <c r="H60" s="13" t="s">
        <v>27</v>
      </c>
      <c r="I60" s="46">
        <v>10</v>
      </c>
      <c r="J60" s="6"/>
      <c r="K60" s="61">
        <f t="shared" si="7"/>
        <v>0</v>
      </c>
      <c r="L60" s="16"/>
      <c r="M60" s="17">
        <f t="shared" si="6"/>
        <v>0</v>
      </c>
      <c r="N60" s="18">
        <f t="shared" si="8"/>
        <v>0</v>
      </c>
    </row>
    <row r="61" spans="1:14" s="10" customFormat="1" ht="51">
      <c r="A61" s="13">
        <v>21</v>
      </c>
      <c r="B61" s="47" t="s">
        <v>152</v>
      </c>
      <c r="C61" s="49" t="s">
        <v>68</v>
      </c>
      <c r="D61" s="45" t="s">
        <v>69</v>
      </c>
      <c r="E61" s="13"/>
      <c r="F61" s="13"/>
      <c r="G61" s="45">
        <v>10</v>
      </c>
      <c r="H61" s="13" t="s">
        <v>27</v>
      </c>
      <c r="I61" s="46">
        <v>10</v>
      </c>
      <c r="J61" s="6"/>
      <c r="K61" s="61">
        <f t="shared" si="7"/>
        <v>0</v>
      </c>
      <c r="L61" s="16"/>
      <c r="M61" s="17">
        <f t="shared" si="6"/>
        <v>0</v>
      </c>
      <c r="N61" s="18">
        <f t="shared" si="8"/>
        <v>0</v>
      </c>
    </row>
    <row r="62" spans="1:14" s="10" customFormat="1" ht="51">
      <c r="A62" s="13">
        <v>22</v>
      </c>
      <c r="B62" s="47" t="s">
        <v>197</v>
      </c>
      <c r="C62" s="49" t="s">
        <v>70</v>
      </c>
      <c r="D62" s="45" t="s">
        <v>69</v>
      </c>
      <c r="E62" s="13"/>
      <c r="F62" s="13"/>
      <c r="G62" s="45">
        <v>10</v>
      </c>
      <c r="H62" s="13" t="s">
        <v>27</v>
      </c>
      <c r="I62" s="46">
        <v>10</v>
      </c>
      <c r="J62" s="6"/>
      <c r="K62" s="61">
        <f t="shared" si="7"/>
        <v>0</v>
      </c>
      <c r="L62" s="16"/>
      <c r="M62" s="17">
        <f t="shared" si="6"/>
        <v>0</v>
      </c>
      <c r="N62" s="18">
        <f t="shared" si="8"/>
        <v>0</v>
      </c>
    </row>
    <row r="63" spans="1:14" ht="51">
      <c r="A63" s="13">
        <v>23</v>
      </c>
      <c r="B63" s="47" t="s">
        <v>153</v>
      </c>
      <c r="C63" s="49" t="s">
        <v>71</v>
      </c>
      <c r="D63" s="45" t="s">
        <v>69</v>
      </c>
      <c r="E63" s="13"/>
      <c r="F63" s="13"/>
      <c r="G63" s="45">
        <v>10</v>
      </c>
      <c r="H63" s="13" t="s">
        <v>27</v>
      </c>
      <c r="I63" s="46">
        <v>10</v>
      </c>
      <c r="J63" s="6"/>
      <c r="K63" s="61">
        <f t="shared" si="7"/>
        <v>0</v>
      </c>
      <c r="L63" s="16"/>
      <c r="M63" s="17">
        <f t="shared" si="6"/>
        <v>0</v>
      </c>
      <c r="N63" s="18">
        <f t="shared" si="8"/>
        <v>0</v>
      </c>
    </row>
    <row r="64" spans="1:14" s="10" customFormat="1" ht="51">
      <c r="A64" s="13">
        <v>24</v>
      </c>
      <c r="B64" s="47" t="s">
        <v>154</v>
      </c>
      <c r="C64" s="49" t="s">
        <v>72</v>
      </c>
      <c r="D64" s="45" t="s">
        <v>69</v>
      </c>
      <c r="E64" s="13"/>
      <c r="F64" s="13"/>
      <c r="G64" s="45">
        <v>10</v>
      </c>
      <c r="H64" s="13" t="s">
        <v>27</v>
      </c>
      <c r="I64" s="46">
        <v>10</v>
      </c>
      <c r="J64" s="6"/>
      <c r="K64" s="61">
        <f t="shared" si="7"/>
        <v>0</v>
      </c>
      <c r="L64" s="16"/>
      <c r="M64" s="17">
        <f t="shared" si="6"/>
        <v>0</v>
      </c>
      <c r="N64" s="18">
        <f t="shared" si="8"/>
        <v>0</v>
      </c>
    </row>
    <row r="65" spans="1:14" s="10" customFormat="1" ht="76.5">
      <c r="A65" s="13">
        <v>25</v>
      </c>
      <c r="B65" s="41" t="s">
        <v>155</v>
      </c>
      <c r="C65" s="49" t="s">
        <v>85</v>
      </c>
      <c r="D65" s="45" t="s">
        <v>66</v>
      </c>
      <c r="E65" s="13"/>
      <c r="F65" s="13"/>
      <c r="G65" s="45">
        <v>10</v>
      </c>
      <c r="H65" s="13" t="s">
        <v>27</v>
      </c>
      <c r="I65" s="46">
        <v>10</v>
      </c>
      <c r="J65" s="6"/>
      <c r="K65" s="61">
        <f t="shared" si="7"/>
        <v>0</v>
      </c>
      <c r="L65" s="16"/>
      <c r="M65" s="17">
        <f t="shared" si="6"/>
        <v>0</v>
      </c>
      <c r="N65" s="18">
        <f t="shared" si="8"/>
        <v>0</v>
      </c>
    </row>
    <row r="66" spans="1:14" s="10" customFormat="1" ht="44.25" customHeight="1">
      <c r="A66" s="13">
        <v>26</v>
      </c>
      <c r="B66" s="47" t="s">
        <v>75</v>
      </c>
      <c r="C66" s="49" t="s">
        <v>76</v>
      </c>
      <c r="D66" s="45" t="s">
        <v>77</v>
      </c>
      <c r="E66" s="13"/>
      <c r="F66" s="13"/>
      <c r="G66" s="45">
        <v>10</v>
      </c>
      <c r="H66" s="13" t="s">
        <v>27</v>
      </c>
      <c r="I66" s="46">
        <v>10</v>
      </c>
      <c r="J66" s="6"/>
      <c r="K66" s="61">
        <f t="shared" si="7"/>
        <v>0</v>
      </c>
      <c r="L66" s="16"/>
      <c r="M66" s="17">
        <f t="shared" si="6"/>
        <v>0</v>
      </c>
      <c r="N66" s="18">
        <f t="shared" si="8"/>
        <v>0</v>
      </c>
    </row>
    <row r="67" spans="1:14" ht="38.25">
      <c r="A67" s="13">
        <v>27</v>
      </c>
      <c r="B67" s="47" t="s">
        <v>156</v>
      </c>
      <c r="C67" s="45">
        <v>9250101</v>
      </c>
      <c r="D67" s="45" t="s">
        <v>28</v>
      </c>
      <c r="E67" s="14"/>
      <c r="F67" s="14"/>
      <c r="G67" s="45">
        <v>25000</v>
      </c>
      <c r="H67" s="13" t="s">
        <v>151</v>
      </c>
      <c r="I67" s="46">
        <v>100</v>
      </c>
      <c r="J67" s="6"/>
      <c r="K67" s="61">
        <f t="shared" si="7"/>
        <v>0</v>
      </c>
      <c r="L67" s="16"/>
      <c r="M67" s="17">
        <f t="shared" si="6"/>
        <v>0</v>
      </c>
      <c r="N67" s="18">
        <f t="shared" si="8"/>
        <v>0</v>
      </c>
    </row>
    <row r="68" spans="1:14" s="1" customFormat="1" ht="51">
      <c r="A68" s="13">
        <v>28</v>
      </c>
      <c r="B68" s="47" t="s">
        <v>134</v>
      </c>
      <c r="C68" s="45" t="s">
        <v>29</v>
      </c>
      <c r="D68" s="45" t="s">
        <v>30</v>
      </c>
      <c r="E68" s="15"/>
      <c r="F68" s="15"/>
      <c r="G68" s="45">
        <v>2500</v>
      </c>
      <c r="H68" s="13" t="s">
        <v>31</v>
      </c>
      <c r="I68" s="46">
        <v>5</v>
      </c>
      <c r="J68" s="6"/>
      <c r="K68" s="61">
        <f t="shared" si="7"/>
        <v>0</v>
      </c>
      <c r="L68" s="16"/>
      <c r="M68" s="17">
        <f t="shared" si="6"/>
        <v>0</v>
      </c>
      <c r="N68" s="18">
        <f t="shared" si="8"/>
        <v>0</v>
      </c>
    </row>
    <row r="69" spans="1:14" s="10" customFormat="1" ht="51">
      <c r="A69" s="13">
        <v>29</v>
      </c>
      <c r="B69" s="60" t="s">
        <v>135</v>
      </c>
      <c r="C69" s="45" t="s">
        <v>32</v>
      </c>
      <c r="D69" s="45" t="s">
        <v>30</v>
      </c>
      <c r="E69" s="15"/>
      <c r="F69" s="15"/>
      <c r="G69" s="45">
        <v>2500</v>
      </c>
      <c r="H69" s="13" t="s">
        <v>31</v>
      </c>
      <c r="I69" s="46">
        <v>5</v>
      </c>
      <c r="J69" s="6"/>
      <c r="K69" s="61">
        <f t="shared" si="7"/>
        <v>0</v>
      </c>
      <c r="L69" s="16"/>
      <c r="M69" s="17">
        <f t="shared" si="6"/>
        <v>0</v>
      </c>
      <c r="N69" s="18">
        <f t="shared" si="8"/>
        <v>0</v>
      </c>
    </row>
    <row r="70" spans="1:14" ht="25.5">
      <c r="A70" s="13">
        <v>30</v>
      </c>
      <c r="B70" s="20" t="s">
        <v>49</v>
      </c>
      <c r="C70" s="45">
        <v>497</v>
      </c>
      <c r="D70" s="45" t="s">
        <v>33</v>
      </c>
      <c r="E70" s="13"/>
      <c r="F70" s="13"/>
      <c r="G70" s="45">
        <v>150</v>
      </c>
      <c r="H70" s="13" t="s">
        <v>34</v>
      </c>
      <c r="I70" s="46">
        <v>3</v>
      </c>
      <c r="J70" s="6"/>
      <c r="K70" s="61">
        <f t="shared" si="7"/>
        <v>0</v>
      </c>
      <c r="L70" s="16"/>
      <c r="M70" s="17">
        <f t="shared" si="6"/>
        <v>0</v>
      </c>
      <c r="N70" s="18">
        <f t="shared" si="8"/>
        <v>0</v>
      </c>
    </row>
    <row r="71" spans="1:14" ht="102">
      <c r="A71" s="13">
        <v>31</v>
      </c>
      <c r="B71" s="5" t="s">
        <v>89</v>
      </c>
      <c r="C71" s="45" t="s">
        <v>35</v>
      </c>
      <c r="D71" s="45" t="s">
        <v>36</v>
      </c>
      <c r="E71" s="13"/>
      <c r="F71" s="13"/>
      <c r="G71" s="45">
        <v>30000</v>
      </c>
      <c r="H71" s="13" t="s">
        <v>26</v>
      </c>
      <c r="I71" s="46">
        <v>30</v>
      </c>
      <c r="J71" s="6"/>
      <c r="K71" s="61">
        <f t="shared" si="7"/>
        <v>0</v>
      </c>
      <c r="L71" s="16"/>
      <c r="M71" s="17">
        <f t="shared" si="6"/>
        <v>0</v>
      </c>
      <c r="N71" s="18">
        <f t="shared" si="8"/>
        <v>0</v>
      </c>
    </row>
    <row r="72" spans="1:14" ht="118.5" customHeight="1">
      <c r="A72" s="13">
        <v>32</v>
      </c>
      <c r="B72" s="59" t="s">
        <v>136</v>
      </c>
      <c r="C72" s="45" t="s">
        <v>37</v>
      </c>
      <c r="D72" s="45" t="s">
        <v>38</v>
      </c>
      <c r="E72" s="13"/>
      <c r="F72" s="13"/>
      <c r="G72" s="45">
        <v>18</v>
      </c>
      <c r="H72" s="13" t="s">
        <v>39</v>
      </c>
      <c r="I72" s="46">
        <v>3</v>
      </c>
      <c r="J72" s="6"/>
      <c r="K72" s="61">
        <f t="shared" si="7"/>
        <v>0</v>
      </c>
      <c r="L72" s="16"/>
      <c r="M72" s="17">
        <f t="shared" si="6"/>
        <v>0</v>
      </c>
      <c r="N72" s="18">
        <f t="shared" si="8"/>
        <v>0</v>
      </c>
    </row>
    <row r="73" spans="1:14" ht="25.5">
      <c r="A73" s="13">
        <v>33</v>
      </c>
      <c r="B73" s="47" t="s">
        <v>40</v>
      </c>
      <c r="C73" s="45">
        <v>3350</v>
      </c>
      <c r="D73" s="45" t="s">
        <v>41</v>
      </c>
      <c r="E73" s="13"/>
      <c r="F73" s="13"/>
      <c r="G73" s="45">
        <v>2</v>
      </c>
      <c r="H73" s="13" t="s">
        <v>27</v>
      </c>
      <c r="I73" s="46">
        <v>2</v>
      </c>
      <c r="J73" s="6"/>
      <c r="K73" s="61">
        <f t="shared" si="7"/>
        <v>0</v>
      </c>
      <c r="L73" s="16"/>
      <c r="M73" s="17">
        <f t="shared" si="6"/>
        <v>0</v>
      </c>
      <c r="N73" s="18">
        <f t="shared" si="8"/>
        <v>0</v>
      </c>
    </row>
    <row r="74" spans="1:14" ht="25.5">
      <c r="A74" s="13">
        <v>34</v>
      </c>
      <c r="B74" s="47" t="s">
        <v>96</v>
      </c>
      <c r="C74" s="45" t="s">
        <v>95</v>
      </c>
      <c r="D74" s="45" t="s">
        <v>43</v>
      </c>
      <c r="E74" s="13"/>
      <c r="F74" s="13"/>
      <c r="G74" s="45">
        <v>18</v>
      </c>
      <c r="H74" s="13" t="s">
        <v>94</v>
      </c>
      <c r="I74" s="46">
        <v>1</v>
      </c>
      <c r="J74" s="6"/>
      <c r="K74" s="61">
        <f t="shared" si="7"/>
        <v>0</v>
      </c>
      <c r="L74" s="16"/>
      <c r="M74" s="17">
        <f t="shared" si="6"/>
        <v>0</v>
      </c>
      <c r="N74" s="18">
        <f t="shared" si="8"/>
        <v>0</v>
      </c>
    </row>
    <row r="75" spans="1:14" ht="34.5" customHeight="1">
      <c r="A75" s="13">
        <v>35</v>
      </c>
      <c r="B75" s="47" t="s">
        <v>97</v>
      </c>
      <c r="C75" s="45" t="s">
        <v>98</v>
      </c>
      <c r="D75" s="45" t="s">
        <v>43</v>
      </c>
      <c r="E75" s="13"/>
      <c r="F75" s="13"/>
      <c r="G75" s="45">
        <v>18</v>
      </c>
      <c r="H75" s="13" t="s">
        <v>94</v>
      </c>
      <c r="I75" s="46">
        <v>1</v>
      </c>
      <c r="J75" s="6"/>
      <c r="K75" s="61">
        <f t="shared" si="7"/>
        <v>0</v>
      </c>
      <c r="L75" s="16"/>
      <c r="M75" s="17">
        <f t="shared" si="6"/>
        <v>0</v>
      </c>
      <c r="N75" s="18">
        <f t="shared" si="8"/>
        <v>0</v>
      </c>
    </row>
    <row r="76" spans="1:14" s="10" customFormat="1" ht="38.25">
      <c r="A76" s="13">
        <v>36</v>
      </c>
      <c r="B76" s="47" t="s">
        <v>137</v>
      </c>
      <c r="C76" s="45">
        <v>10347890</v>
      </c>
      <c r="D76" s="45" t="s">
        <v>42</v>
      </c>
      <c r="E76" s="13"/>
      <c r="F76" s="13"/>
      <c r="G76" s="45">
        <v>500</v>
      </c>
      <c r="H76" s="13" t="s">
        <v>114</v>
      </c>
      <c r="I76" s="46">
        <v>1</v>
      </c>
      <c r="J76" s="6"/>
      <c r="K76" s="61">
        <f t="shared" si="7"/>
        <v>0</v>
      </c>
      <c r="L76" s="16"/>
      <c r="M76" s="17">
        <f t="shared" si="6"/>
        <v>0</v>
      </c>
      <c r="N76" s="18">
        <f t="shared" si="8"/>
        <v>0</v>
      </c>
    </row>
    <row r="77" spans="1:16" s="10" customFormat="1" ht="38.25">
      <c r="A77" s="13">
        <v>37</v>
      </c>
      <c r="B77" s="54" t="s">
        <v>159</v>
      </c>
      <c r="C77" s="55" t="s">
        <v>157</v>
      </c>
      <c r="D77" s="55" t="s">
        <v>51</v>
      </c>
      <c r="E77" s="13"/>
      <c r="F77" s="13"/>
      <c r="G77" s="55">
        <v>20</v>
      </c>
      <c r="H77" s="55" t="s">
        <v>120</v>
      </c>
      <c r="I77" s="55">
        <v>20</v>
      </c>
      <c r="J77" s="55"/>
      <c r="K77" s="61">
        <f t="shared" si="7"/>
        <v>0</v>
      </c>
      <c r="L77" s="16"/>
      <c r="M77" s="17">
        <f t="shared" si="6"/>
        <v>0</v>
      </c>
      <c r="N77" s="18">
        <f t="shared" si="8"/>
        <v>0</v>
      </c>
      <c r="O77" s="57"/>
      <c r="P77" s="58"/>
    </row>
    <row r="78" spans="1:16" s="10" customFormat="1" ht="25.5">
      <c r="A78" s="13">
        <v>38</v>
      </c>
      <c r="B78" s="54" t="s">
        <v>160</v>
      </c>
      <c r="C78" s="56"/>
      <c r="D78" s="55" t="s">
        <v>158</v>
      </c>
      <c r="E78" s="13"/>
      <c r="F78" s="13"/>
      <c r="G78" s="55">
        <v>20</v>
      </c>
      <c r="H78" s="55" t="s">
        <v>120</v>
      </c>
      <c r="I78" s="55">
        <v>20</v>
      </c>
      <c r="J78" s="55"/>
      <c r="K78" s="61">
        <f t="shared" si="7"/>
        <v>0</v>
      </c>
      <c r="L78" s="16"/>
      <c r="M78" s="17">
        <f t="shared" si="6"/>
        <v>0</v>
      </c>
      <c r="N78" s="18">
        <f t="shared" si="8"/>
        <v>0</v>
      </c>
      <c r="O78" s="57"/>
      <c r="P78" s="58"/>
    </row>
    <row r="79" spans="1:14" s="10" customFormat="1" ht="15">
      <c r="A79" s="79" t="s">
        <v>108</v>
      </c>
      <c r="B79" s="80"/>
      <c r="C79" s="80"/>
      <c r="D79" s="80"/>
      <c r="E79" s="80"/>
      <c r="F79" s="80"/>
      <c r="G79" s="80"/>
      <c r="H79" s="80"/>
      <c r="I79" s="80"/>
      <c r="J79" s="81"/>
      <c r="K79" s="73">
        <f>SUM(K41:K78)</f>
        <v>0</v>
      </c>
      <c r="L79" s="73"/>
      <c r="M79" s="73">
        <f>SUM(M41:M78)</f>
        <v>0</v>
      </c>
      <c r="N79" s="74">
        <f>SUM(N41:N78)</f>
        <v>0</v>
      </c>
    </row>
    <row r="80" spans="1:15" s="10" customFormat="1" ht="19.5" customHeight="1">
      <c r="A80" s="39"/>
      <c r="B80" s="40"/>
      <c r="C80" s="40"/>
      <c r="D80" s="40"/>
      <c r="E80" s="40"/>
      <c r="F80" s="40"/>
      <c r="G80" s="43"/>
      <c r="H80" s="40"/>
      <c r="I80" s="40"/>
      <c r="J80" s="40"/>
      <c r="K80" s="35"/>
      <c r="L80" s="37"/>
      <c r="M80" s="37"/>
      <c r="N80" s="76"/>
      <c r="O80" s="78"/>
    </row>
    <row r="81" spans="1:14" ht="15">
      <c r="A81" s="88" t="s">
        <v>109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90"/>
    </row>
    <row r="82" spans="1:14" ht="84.75" customHeight="1">
      <c r="A82" s="13">
        <v>1</v>
      </c>
      <c r="B82" s="12" t="s">
        <v>161</v>
      </c>
      <c r="C82" s="13">
        <v>4967000049</v>
      </c>
      <c r="D82" s="13" t="s">
        <v>44</v>
      </c>
      <c r="E82" s="13"/>
      <c r="F82" s="13"/>
      <c r="G82" s="31">
        <v>5</v>
      </c>
      <c r="H82" s="13" t="s">
        <v>120</v>
      </c>
      <c r="I82" s="11">
        <v>5</v>
      </c>
      <c r="J82" s="6"/>
      <c r="K82" s="6">
        <f>J82*I82</f>
        <v>0</v>
      </c>
      <c r="L82" s="16"/>
      <c r="M82" s="17">
        <f>K82*L82</f>
        <v>0</v>
      </c>
      <c r="N82" s="18">
        <f>K82*(1+L82)</f>
        <v>0</v>
      </c>
    </row>
    <row r="83" spans="1:14" ht="89.25">
      <c r="A83" s="13">
        <v>2</v>
      </c>
      <c r="B83" s="21" t="s">
        <v>138</v>
      </c>
      <c r="C83" s="50" t="s">
        <v>52</v>
      </c>
      <c r="D83" s="13" t="s">
        <v>46</v>
      </c>
      <c r="E83" s="13"/>
      <c r="F83" s="13"/>
      <c r="G83" s="31">
        <v>2</v>
      </c>
      <c r="H83" s="13" t="s">
        <v>120</v>
      </c>
      <c r="I83" s="11">
        <v>2</v>
      </c>
      <c r="J83" s="6"/>
      <c r="K83" s="6">
        <f>J83*I83</f>
        <v>0</v>
      </c>
      <c r="L83" s="16"/>
      <c r="M83" s="17">
        <f>K83*L83</f>
        <v>0</v>
      </c>
      <c r="N83" s="18">
        <f>K83*(1+L83)</f>
        <v>0</v>
      </c>
    </row>
    <row r="84" spans="1:14" s="10" customFormat="1" ht="15">
      <c r="A84" s="79" t="s">
        <v>107</v>
      </c>
      <c r="B84" s="80"/>
      <c r="C84" s="80"/>
      <c r="D84" s="80"/>
      <c r="E84" s="80"/>
      <c r="F84" s="80"/>
      <c r="G84" s="80"/>
      <c r="H84" s="80"/>
      <c r="I84" s="80"/>
      <c r="J84" s="81"/>
      <c r="K84" s="63">
        <f>SUM(K82:K83)</f>
        <v>0</v>
      </c>
      <c r="L84" s="63"/>
      <c r="M84" s="63">
        <f>SUM(M82:M83)</f>
        <v>0</v>
      </c>
      <c r="N84" s="63">
        <f>SUM(N82:N83)</f>
        <v>0</v>
      </c>
    </row>
    <row r="85" spans="1:15" s="10" customFormat="1" ht="24.75" customHeight="1">
      <c r="A85" s="32"/>
      <c r="B85" s="33"/>
      <c r="C85" s="33"/>
      <c r="D85" s="33"/>
      <c r="E85" s="33"/>
      <c r="F85" s="33"/>
      <c r="G85" s="43"/>
      <c r="H85" s="33"/>
      <c r="I85" s="33"/>
      <c r="J85" s="33"/>
      <c r="K85" s="35"/>
      <c r="L85" s="38"/>
      <c r="M85" s="38"/>
      <c r="N85" s="76"/>
      <c r="O85" s="78"/>
    </row>
    <row r="86" spans="1:14" s="10" customFormat="1" ht="15">
      <c r="A86" s="88" t="s">
        <v>110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90"/>
    </row>
    <row r="87" spans="1:14" s="10" customFormat="1" ht="38.25">
      <c r="A87" s="13">
        <v>1</v>
      </c>
      <c r="B87" s="21" t="s">
        <v>139</v>
      </c>
      <c r="C87" s="50" t="s">
        <v>53</v>
      </c>
      <c r="D87" s="13" t="s">
        <v>50</v>
      </c>
      <c r="E87" s="13"/>
      <c r="F87" s="13"/>
      <c r="G87" s="31">
        <v>5</v>
      </c>
      <c r="H87" s="13" t="s">
        <v>120</v>
      </c>
      <c r="I87" s="11">
        <v>5</v>
      </c>
      <c r="J87" s="6"/>
      <c r="K87" s="6">
        <f>J87*I87</f>
        <v>0</v>
      </c>
      <c r="L87" s="16"/>
      <c r="M87" s="17">
        <f>K87*L87</f>
        <v>0</v>
      </c>
      <c r="N87" s="18">
        <f>K87*(1+L87)</f>
        <v>0</v>
      </c>
    </row>
    <row r="88" spans="1:14" s="10" customFormat="1" ht="15">
      <c r="A88" s="79" t="s">
        <v>111</v>
      </c>
      <c r="B88" s="80"/>
      <c r="C88" s="80"/>
      <c r="D88" s="80"/>
      <c r="E88" s="80"/>
      <c r="F88" s="80"/>
      <c r="G88" s="80"/>
      <c r="H88" s="80"/>
      <c r="I88" s="80"/>
      <c r="J88" s="81"/>
      <c r="K88" s="63">
        <f>SUM(K87)</f>
        <v>0</v>
      </c>
      <c r="L88" s="63"/>
      <c r="M88" s="63">
        <f>SUM(M87)</f>
        <v>0</v>
      </c>
      <c r="N88" s="63">
        <f>SUM(N87)</f>
        <v>0</v>
      </c>
    </row>
    <row r="89" spans="1:15" s="10" customFormat="1" ht="24.75" customHeight="1">
      <c r="A89" s="32"/>
      <c r="B89" s="33"/>
      <c r="C89" s="33"/>
      <c r="D89" s="33"/>
      <c r="E89" s="33"/>
      <c r="F89" s="33"/>
      <c r="G89" s="43"/>
      <c r="H89" s="33"/>
      <c r="I89" s="33"/>
      <c r="J89" s="33"/>
      <c r="K89" s="35"/>
      <c r="L89" s="38"/>
      <c r="M89" s="38"/>
      <c r="N89" s="76"/>
      <c r="O89" s="78"/>
    </row>
    <row r="90" spans="1:14" s="10" customFormat="1" ht="15">
      <c r="A90" s="88" t="s">
        <v>112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90"/>
    </row>
    <row r="91" spans="1:14" ht="191.25">
      <c r="A91" s="29">
        <v>1</v>
      </c>
      <c r="B91" s="23" t="s">
        <v>140</v>
      </c>
      <c r="C91" s="24" t="s">
        <v>84</v>
      </c>
      <c r="D91" s="24" t="s">
        <v>82</v>
      </c>
      <c r="E91" s="24"/>
      <c r="F91" s="24"/>
      <c r="G91" s="44">
        <v>5000</v>
      </c>
      <c r="H91" s="29" t="s">
        <v>20</v>
      </c>
      <c r="I91" s="29">
        <v>50</v>
      </c>
      <c r="J91" s="24"/>
      <c r="K91" s="6">
        <f>J91*I91</f>
        <v>0</v>
      </c>
      <c r="L91" s="22"/>
      <c r="M91" s="17">
        <f>K91*L91</f>
        <v>0</v>
      </c>
      <c r="N91" s="18">
        <f>K91*(1+L91)</f>
        <v>0</v>
      </c>
    </row>
    <row r="92" spans="1:14" ht="191.25">
      <c r="A92" s="29">
        <v>2</v>
      </c>
      <c r="B92" s="23" t="s">
        <v>141</v>
      </c>
      <c r="C92" s="24" t="s">
        <v>83</v>
      </c>
      <c r="D92" s="24" t="s">
        <v>82</v>
      </c>
      <c r="E92" s="24"/>
      <c r="F92" s="24"/>
      <c r="G92" s="44">
        <v>1000</v>
      </c>
      <c r="H92" s="24" t="s">
        <v>20</v>
      </c>
      <c r="I92" s="29">
        <v>10</v>
      </c>
      <c r="J92" s="24"/>
      <c r="K92" s="6">
        <f>J92*I92</f>
        <v>0</v>
      </c>
      <c r="L92" s="22"/>
      <c r="M92" s="17">
        <f>K92*L92</f>
        <v>0</v>
      </c>
      <c r="N92" s="18">
        <f>K92*(1+L92)</f>
        <v>0</v>
      </c>
    </row>
    <row r="93" spans="1:14" s="10" customFormat="1" ht="13.5" customHeight="1">
      <c r="A93" s="95" t="s">
        <v>113</v>
      </c>
      <c r="B93" s="96"/>
      <c r="C93" s="96"/>
      <c r="D93" s="96"/>
      <c r="E93" s="96"/>
      <c r="F93" s="96"/>
      <c r="G93" s="96"/>
      <c r="H93" s="96"/>
      <c r="I93" s="96"/>
      <c r="J93" s="97"/>
      <c r="K93" s="74">
        <f>SUM(K91:K92)</f>
        <v>0</v>
      </c>
      <c r="L93" s="74"/>
      <c r="M93" s="74">
        <f>SUM(M91:M92)</f>
        <v>0</v>
      </c>
      <c r="N93" s="74">
        <f>SUM(N91:N92)</f>
        <v>0</v>
      </c>
    </row>
    <row r="94" spans="1:7" s="10" customFormat="1" ht="14.25">
      <c r="A94" s="26"/>
      <c r="G94" s="42"/>
    </row>
    <row r="95" spans="1:14" s="10" customFormat="1" ht="15">
      <c r="A95" s="88" t="s">
        <v>174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90"/>
    </row>
    <row r="96" spans="1:14" s="10" customFormat="1" ht="102">
      <c r="A96" s="13">
        <v>1</v>
      </c>
      <c r="B96" s="21" t="s">
        <v>172</v>
      </c>
      <c r="C96" s="71" t="s">
        <v>170</v>
      </c>
      <c r="D96" s="13" t="s">
        <v>171</v>
      </c>
      <c r="E96" s="13"/>
      <c r="F96" s="13"/>
      <c r="G96" s="31">
        <v>4000</v>
      </c>
      <c r="H96" s="13" t="s">
        <v>173</v>
      </c>
      <c r="I96" s="11">
        <v>4</v>
      </c>
      <c r="J96" s="6"/>
      <c r="K96" s="6">
        <f>J96*I96</f>
        <v>0</v>
      </c>
      <c r="L96" s="22"/>
      <c r="M96" s="17">
        <f>K96*L96</f>
        <v>0</v>
      </c>
      <c r="N96" s="18">
        <f>K96*(1+L96)</f>
        <v>0</v>
      </c>
    </row>
    <row r="97" spans="1:14" s="10" customFormat="1" ht="15">
      <c r="A97" s="79" t="s">
        <v>182</v>
      </c>
      <c r="B97" s="80"/>
      <c r="C97" s="80"/>
      <c r="D97" s="80"/>
      <c r="E97" s="80"/>
      <c r="F97" s="80"/>
      <c r="G97" s="80"/>
      <c r="H97" s="80"/>
      <c r="I97" s="80"/>
      <c r="J97" s="81"/>
      <c r="K97" s="63">
        <f>SUM(K96)</f>
        <v>0</v>
      </c>
      <c r="L97" s="63"/>
      <c r="M97" s="63">
        <f>SUM(M96)</f>
        <v>0</v>
      </c>
      <c r="N97" s="63">
        <f>SUM(N96)</f>
        <v>0</v>
      </c>
    </row>
    <row r="98" spans="1:14" ht="15">
      <c r="A98" s="88" t="s">
        <v>183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90"/>
    </row>
    <row r="99" spans="1:14" s="10" customFormat="1" ht="102">
      <c r="A99" s="13">
        <v>1</v>
      </c>
      <c r="B99" s="21" t="s">
        <v>178</v>
      </c>
      <c r="C99" s="72" t="s">
        <v>176</v>
      </c>
      <c r="D99" s="13" t="s">
        <v>177</v>
      </c>
      <c r="E99" s="13"/>
      <c r="F99" s="13"/>
      <c r="G99" s="31">
        <v>500</v>
      </c>
      <c r="H99" s="13" t="s">
        <v>175</v>
      </c>
      <c r="I99" s="11">
        <v>10</v>
      </c>
      <c r="J99" s="6"/>
      <c r="K99" s="6">
        <f>J99*I99</f>
        <v>0</v>
      </c>
      <c r="L99" s="22"/>
      <c r="M99" s="17">
        <f>K99*L99</f>
        <v>0</v>
      </c>
      <c r="N99" s="18">
        <f>K99*(1+L99)</f>
        <v>0</v>
      </c>
    </row>
    <row r="100" spans="1:14" s="10" customFormat="1" ht="15">
      <c r="A100" s="79" t="s">
        <v>184</v>
      </c>
      <c r="B100" s="80"/>
      <c r="C100" s="80"/>
      <c r="D100" s="80"/>
      <c r="E100" s="80"/>
      <c r="F100" s="80"/>
      <c r="G100" s="80"/>
      <c r="H100" s="80"/>
      <c r="I100" s="80"/>
      <c r="J100" s="81"/>
      <c r="K100" s="63">
        <f>SUM(K99)</f>
        <v>0</v>
      </c>
      <c r="L100" s="63"/>
      <c r="M100" s="63">
        <f>SUM(M99)</f>
        <v>0</v>
      </c>
      <c r="N100" s="63">
        <f>SUM(N99)</f>
        <v>0</v>
      </c>
    </row>
    <row r="101" spans="1:14" s="10" customFormat="1" ht="1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7"/>
      <c r="L101" s="68"/>
      <c r="M101" s="68"/>
      <c r="N101" s="69"/>
    </row>
    <row r="102" spans="1:14" s="10" customFormat="1" ht="1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7"/>
      <c r="L102" s="68"/>
      <c r="M102" s="68"/>
      <c r="N102" s="69"/>
    </row>
    <row r="103" spans="1:14" s="10" customFormat="1" ht="1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7"/>
      <c r="L103" s="68"/>
      <c r="M103" s="68"/>
      <c r="N103" s="69"/>
    </row>
    <row r="104" spans="1:14" s="10" customFormat="1" ht="1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7"/>
      <c r="L104" s="68"/>
      <c r="M104" s="68"/>
      <c r="N104" s="69"/>
    </row>
    <row r="105" spans="11:14" ht="14.25">
      <c r="K105" s="64"/>
      <c r="L105" s="65"/>
      <c r="M105" s="65"/>
      <c r="N105" s="64"/>
    </row>
    <row r="106" spans="1:5" s="52" customFormat="1" ht="12.75">
      <c r="A106" s="51"/>
      <c r="E106" s="53" t="s">
        <v>118</v>
      </c>
    </row>
    <row r="107" spans="1:5" s="52" customFormat="1" ht="12.75">
      <c r="A107" s="51"/>
      <c r="E107" s="53" t="s">
        <v>119</v>
      </c>
    </row>
  </sheetData>
  <sheetProtection/>
  <mergeCells count="33">
    <mergeCell ref="L5:L6"/>
    <mergeCell ref="A38:J38"/>
    <mergeCell ref="B5:B6"/>
    <mergeCell ref="C5:D5"/>
    <mergeCell ref="E5:F5"/>
    <mergeCell ref="A5:A6"/>
    <mergeCell ref="A100:J100"/>
    <mergeCell ref="A88:J88"/>
    <mergeCell ref="A7:N7"/>
    <mergeCell ref="A93:J93"/>
    <mergeCell ref="A79:J79"/>
    <mergeCell ref="G5:G6"/>
    <mergeCell ref="A90:N90"/>
    <mergeCell ref="H5:H6"/>
    <mergeCell ref="A86:N86"/>
    <mergeCell ref="N5:N6"/>
    <mergeCell ref="A98:N98"/>
    <mergeCell ref="I5:I6"/>
    <mergeCell ref="A81:N81"/>
    <mergeCell ref="A40:N40"/>
    <mergeCell ref="K5:K6"/>
    <mergeCell ref="A95:N95"/>
    <mergeCell ref="A35:N35"/>
    <mergeCell ref="A84:J84"/>
    <mergeCell ref="M5:M6"/>
    <mergeCell ref="L1:N1"/>
    <mergeCell ref="J5:J6"/>
    <mergeCell ref="A97:J97"/>
    <mergeCell ref="B3:N3"/>
    <mergeCell ref="B2:N2"/>
    <mergeCell ref="A33:J33"/>
    <mergeCell ref="A20:I20"/>
    <mergeCell ref="A22:N22"/>
  </mergeCells>
  <printOptions horizontalCentered="1"/>
  <pageMargins left="0.11811023622047245" right="0.11811023622047245" top="0.5905511811023623" bottom="0.35433070866141736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Zakład Badania Bezpieczeństwa Żywności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IR</cp:lastModifiedBy>
  <cp:lastPrinted>2024-07-19T12:31:31Z</cp:lastPrinted>
  <dcterms:created xsi:type="dcterms:W3CDTF">2018-01-24T08:24:57Z</dcterms:created>
  <dcterms:modified xsi:type="dcterms:W3CDTF">2024-07-23T15:15:59Z</dcterms:modified>
  <cp:category/>
  <cp:version/>
  <cp:contentType/>
  <cp:contentStatus/>
</cp:coreProperties>
</file>