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ek.ozimek\Documents\Przetarg POZ 2025\Kosztorysy ofertowe\"/>
    </mc:Choice>
  </mc:AlternateContent>
  <xr:revisionPtr revIDLastSave="0" documentId="13_ncr:1_{B71E0060-C6D9-42B8-B0E3-E7E659AFA7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definedNames>
    <definedName name="_xlnm.Print_Area" localSheetId="0">'Kosztorys ofertowy'!$A$1:$L$176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8" i="1" l="1"/>
  <c r="L58" i="1" s="1"/>
  <c r="K58" i="1" s="1"/>
  <c r="I57" i="1"/>
  <c r="L57" i="1" s="1"/>
  <c r="K57" i="1" s="1"/>
  <c r="I56" i="1"/>
  <c r="L56" i="1" s="1"/>
  <c r="K56" i="1" s="1"/>
  <c r="I133" i="1"/>
  <c r="L133" i="1" s="1"/>
  <c r="K133" i="1" s="1"/>
  <c r="I136" i="1"/>
  <c r="L136" i="1" s="1"/>
  <c r="K136" i="1" s="1"/>
  <c r="I135" i="1"/>
  <c r="L135" i="1" s="1"/>
  <c r="K135" i="1" s="1"/>
  <c r="I134" i="1"/>
  <c r="L134" i="1" s="1"/>
  <c r="K134" i="1" s="1"/>
  <c r="I132" i="1"/>
  <c r="L132" i="1" s="1"/>
  <c r="K132" i="1" s="1"/>
  <c r="I131" i="1"/>
  <c r="L131" i="1" s="1"/>
  <c r="K131" i="1" s="1"/>
  <c r="I130" i="1"/>
  <c r="L130" i="1" s="1"/>
  <c r="K130" i="1" s="1"/>
  <c r="I129" i="1"/>
  <c r="L129" i="1" s="1"/>
  <c r="K129" i="1" s="1"/>
  <c r="I128" i="1"/>
  <c r="L128" i="1" s="1"/>
  <c r="K128" i="1" s="1"/>
  <c r="I127" i="1"/>
  <c r="L127" i="1" s="1"/>
  <c r="K127" i="1" s="1"/>
  <c r="I126" i="1"/>
  <c r="L126" i="1" s="1"/>
  <c r="K126" i="1" s="1"/>
  <c r="I125" i="1"/>
  <c r="L125" i="1" s="1"/>
  <c r="K125" i="1" s="1"/>
  <c r="I124" i="1"/>
  <c r="L124" i="1" s="1"/>
  <c r="K124" i="1" s="1"/>
  <c r="I123" i="1"/>
  <c r="L123" i="1" s="1"/>
  <c r="K123" i="1" s="1"/>
  <c r="I122" i="1"/>
  <c r="L122" i="1" s="1"/>
  <c r="K122" i="1" s="1"/>
  <c r="I121" i="1"/>
  <c r="L121" i="1" s="1"/>
  <c r="K121" i="1" s="1"/>
  <c r="I120" i="1"/>
  <c r="L120" i="1" s="1"/>
  <c r="K120" i="1" s="1"/>
  <c r="I119" i="1"/>
  <c r="L119" i="1" s="1"/>
  <c r="K119" i="1" s="1"/>
  <c r="I118" i="1"/>
  <c r="L118" i="1" s="1"/>
  <c r="K118" i="1" s="1"/>
  <c r="I117" i="1"/>
  <c r="L117" i="1" s="1"/>
  <c r="K117" i="1" s="1"/>
  <c r="I116" i="1"/>
  <c r="L116" i="1" s="1"/>
  <c r="K116" i="1" s="1"/>
  <c r="I115" i="1"/>
  <c r="L115" i="1" s="1"/>
  <c r="K115" i="1" s="1"/>
  <c r="I114" i="1"/>
  <c r="L114" i="1" s="1"/>
  <c r="K114" i="1" s="1"/>
  <c r="I113" i="1"/>
  <c r="L113" i="1" s="1"/>
  <c r="K113" i="1" s="1"/>
  <c r="I112" i="1"/>
  <c r="L112" i="1" s="1"/>
  <c r="K112" i="1" s="1"/>
  <c r="I111" i="1"/>
  <c r="L111" i="1" s="1"/>
  <c r="K111" i="1" s="1"/>
  <c r="I110" i="1"/>
  <c r="L110" i="1" s="1"/>
  <c r="K110" i="1" s="1"/>
  <c r="I109" i="1"/>
  <c r="L109" i="1" s="1"/>
  <c r="K109" i="1" s="1"/>
  <c r="I108" i="1"/>
  <c r="L108" i="1" s="1"/>
  <c r="K108" i="1" s="1"/>
  <c r="I107" i="1"/>
  <c r="L107" i="1" s="1"/>
  <c r="K107" i="1" s="1"/>
  <c r="I106" i="1"/>
  <c r="L106" i="1" s="1"/>
  <c r="K106" i="1" s="1"/>
  <c r="I105" i="1"/>
  <c r="L105" i="1" s="1"/>
  <c r="K105" i="1" s="1"/>
  <c r="I104" i="1"/>
  <c r="L104" i="1" s="1"/>
  <c r="K104" i="1" s="1"/>
  <c r="I103" i="1"/>
  <c r="L103" i="1" s="1"/>
  <c r="K103" i="1" s="1"/>
  <c r="I102" i="1"/>
  <c r="L102" i="1" s="1"/>
  <c r="K102" i="1" s="1"/>
  <c r="I101" i="1"/>
  <c r="L101" i="1" s="1"/>
  <c r="K101" i="1" s="1"/>
  <c r="I100" i="1"/>
  <c r="L100" i="1" s="1"/>
  <c r="K100" i="1" s="1"/>
  <c r="I99" i="1"/>
  <c r="L99" i="1" s="1"/>
  <c r="K99" i="1" s="1"/>
  <c r="I98" i="1"/>
  <c r="L98" i="1" s="1"/>
  <c r="K98" i="1" s="1"/>
  <c r="I97" i="1"/>
  <c r="L97" i="1" s="1"/>
  <c r="K97" i="1" s="1"/>
  <c r="I96" i="1"/>
  <c r="L96" i="1" s="1"/>
  <c r="K96" i="1" s="1"/>
  <c r="I95" i="1"/>
  <c r="L95" i="1" s="1"/>
  <c r="K95" i="1" s="1"/>
  <c r="I94" i="1"/>
  <c r="L94" i="1" s="1"/>
  <c r="K94" i="1" s="1"/>
  <c r="I93" i="1"/>
  <c r="L93" i="1" s="1"/>
  <c r="K93" i="1" s="1"/>
  <c r="I92" i="1"/>
  <c r="L92" i="1" s="1"/>
  <c r="K92" i="1" s="1"/>
  <c r="I91" i="1"/>
  <c r="L91" i="1" s="1"/>
  <c r="K91" i="1" s="1"/>
  <c r="I90" i="1"/>
  <c r="L90" i="1" s="1"/>
  <c r="K90" i="1" s="1"/>
  <c r="I89" i="1"/>
  <c r="L89" i="1" s="1"/>
  <c r="K89" i="1" s="1"/>
  <c r="I88" i="1"/>
  <c r="L88" i="1" s="1"/>
  <c r="K88" i="1" s="1"/>
  <c r="I87" i="1"/>
  <c r="L87" i="1" s="1"/>
  <c r="K87" i="1" s="1"/>
  <c r="I86" i="1"/>
  <c r="L86" i="1" s="1"/>
  <c r="K86" i="1" s="1"/>
  <c r="I85" i="1"/>
  <c r="L85" i="1" s="1"/>
  <c r="K85" i="1" s="1"/>
  <c r="I84" i="1"/>
  <c r="L84" i="1" s="1"/>
  <c r="K84" i="1" s="1"/>
  <c r="I83" i="1"/>
  <c r="L83" i="1" s="1"/>
  <c r="K83" i="1" s="1"/>
  <c r="I82" i="1"/>
  <c r="L82" i="1" s="1"/>
  <c r="K82" i="1" s="1"/>
  <c r="I81" i="1"/>
  <c r="L81" i="1" s="1"/>
  <c r="K81" i="1" s="1"/>
  <c r="I80" i="1"/>
  <c r="L80" i="1" s="1"/>
  <c r="K80" i="1" s="1"/>
  <c r="I79" i="1"/>
  <c r="L79" i="1" s="1"/>
  <c r="K79" i="1" s="1"/>
  <c r="I78" i="1"/>
  <c r="L78" i="1" s="1"/>
  <c r="K78" i="1" s="1"/>
  <c r="I77" i="1"/>
  <c r="L77" i="1" s="1"/>
  <c r="K77" i="1" s="1"/>
  <c r="I76" i="1"/>
  <c r="L76" i="1" s="1"/>
  <c r="K76" i="1" s="1"/>
  <c r="I75" i="1"/>
  <c r="L75" i="1" s="1"/>
  <c r="K75" i="1" s="1"/>
  <c r="I74" i="1"/>
  <c r="L74" i="1" s="1"/>
  <c r="K74" i="1" s="1"/>
  <c r="I73" i="1"/>
  <c r="L73" i="1" s="1"/>
  <c r="K73" i="1" s="1"/>
  <c r="I72" i="1"/>
  <c r="L72" i="1" s="1"/>
  <c r="K72" i="1" s="1"/>
  <c r="I71" i="1"/>
  <c r="L71" i="1" s="1"/>
  <c r="K71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K59" i="1" s="1"/>
  <c r="I55" i="1"/>
  <c r="L55" i="1" s="1"/>
  <c r="K55" i="1" s="1"/>
  <c r="I54" i="1"/>
  <c r="L54" i="1" s="1"/>
  <c r="K54" i="1" s="1"/>
  <c r="I53" i="1"/>
  <c r="L53" i="1" s="1"/>
  <c r="K53" i="1" s="1"/>
  <c r="I52" i="1"/>
  <c r="L52" i="1" s="1"/>
  <c r="K52" i="1" s="1"/>
  <c r="I51" i="1"/>
  <c r="L51" i="1" s="1"/>
  <c r="K51" i="1" s="1"/>
  <c r="I50" i="1"/>
  <c r="L50" i="1" s="1"/>
  <c r="K50" i="1" s="1"/>
  <c r="I49" i="1"/>
  <c r="L49" i="1" s="1"/>
  <c r="K49" i="1" s="1"/>
  <c r="I48" i="1"/>
  <c r="L48" i="1" s="1"/>
  <c r="K48" i="1" s="1"/>
  <c r="I47" i="1"/>
  <c r="L47" i="1" s="1"/>
  <c r="K47" i="1" s="1"/>
  <c r="I46" i="1"/>
  <c r="L46" i="1" s="1"/>
  <c r="K46" i="1" s="1"/>
  <c r="I45" i="1"/>
  <c r="L45" i="1" s="1"/>
  <c r="K45" i="1" s="1"/>
  <c r="I42" i="1"/>
  <c r="L42" i="1" s="1"/>
  <c r="K42" i="1" s="1"/>
  <c r="I37" i="1"/>
  <c r="L37" i="1" s="1"/>
  <c r="K37" i="1" s="1"/>
  <c r="I32" i="1"/>
  <c r="L32" i="1" s="1"/>
  <c r="K32" i="1" s="1"/>
  <c r="F138" i="1" l="1"/>
  <c r="F137" i="1"/>
</calcChain>
</file>

<file path=xl/sharedStrings.xml><?xml version="1.0" encoding="utf-8"?>
<sst xmlns="http://schemas.openxmlformats.org/spreadsheetml/2006/main" count="456" uniqueCount="335">
  <si>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</si>
  <si>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</si>
  <si>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</si>
  <si>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</si>
  <si>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</si>
  <si>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</si>
  <si>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</si>
  <si>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</si>
  <si>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</si>
  <si>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</si>
  <si>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</si>
  <si>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</si>
  <si>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</si>
  <si>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</si>
  <si>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</si>
  <si>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</si>
  <si>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</si>
  <si>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</si>
  <si>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</si>
  <si>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</si>
  <si>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</si>
  <si>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</si>
  <si>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</si>
  <si>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</si>
  <si>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</si>
  <si>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</si>
  <si>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</si>
  <si>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</si>
  <si>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</si>
  <si>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</si>
  <si>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</si>
  <si>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</si>
  <si>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</si>
  <si>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</si>
  <si>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</si>
  <si>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</si>
  <si>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</si>
  <si>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</si>
  <si>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</si>
  <si>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</si>
  <si>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</si>
  <si>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</si>
  <si>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</si>
  <si>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</si>
  <si>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</si>
  <si>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</si>
  <si>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</si>
  <si>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</si>
  <si>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</si>
  <si>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</si>
  <si>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</si>
  <si>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</si>
  <si>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</si>
  <si>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</si>
  <si>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</si>
  <si>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</si>
  <si>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</si>
  <si>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</si>
  <si>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</si>
  <si>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</si>
  <si>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</si>
  <si>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</si>
  <si>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</si>
  <si>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</si>
  <si>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</si>
  <si>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</si>
  <si>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</si>
  <si>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167</t>
  </si>
  <si>
    <t>ZAW-BUD</t>
  </si>
  <si>
    <t>Wywieszanie nowych budek lęgowych i schronów dla nietoperzy</t>
  </si>
  <si>
    <t>175</t>
  </si>
  <si>
    <t>SZK-1R</t>
  </si>
  <si>
    <t>Szkółkowanie sadzonek do 1 roku z doniesieniem do miejsca szkółkowania</t>
  </si>
  <si>
    <t>177</t>
  </si>
  <si>
    <t>SZK-WR</t>
  </si>
  <si>
    <t>Szkółkowanie wielolatek z doniesieniem do miejsca szkółkowania</t>
  </si>
  <si>
    <t>178</t>
  </si>
  <si>
    <t>GRAB-WYR</t>
  </si>
  <si>
    <t>Grabienie i wyrównanie powierzchni przed obsiewem</t>
  </si>
  <si>
    <t>AR</t>
  </si>
  <si>
    <t>179</t>
  </si>
  <si>
    <t>SM-IG&lt;400</t>
  </si>
  <si>
    <t>Siew mechaniczny So, So.c, Św, Md - do kontenerów o zagęszczeniu cel do 400 szt./m2</t>
  </si>
  <si>
    <t>181</t>
  </si>
  <si>
    <t>SM-DB&lt;400</t>
  </si>
  <si>
    <t>Siew mechaniczny Db - do kontenerów o zagęszczeniu cel do 400 szt./m2</t>
  </si>
  <si>
    <t>182</t>
  </si>
  <si>
    <t>SM-BK&lt;400</t>
  </si>
  <si>
    <t>Siew mechaniczny Bk - do kontenerów o zagęszczeniu cel do 400 szt./m2</t>
  </si>
  <si>
    <t>184</t>
  </si>
  <si>
    <t>UKŁ-KONT</t>
  </si>
  <si>
    <t>Układanie wiosną wszystkich rodzajów kontenerów z sadzonkami wszystkich gatunków zdjętych na ziemię na okres zimowy na paletach (podporach)</t>
  </si>
  <si>
    <t>188</t>
  </si>
  <si>
    <t>OPR-SC</t>
  </si>
  <si>
    <t>Opryskiwanie szkółek opryskiwaczem ciągnikowym</t>
  </si>
  <si>
    <t>189</t>
  </si>
  <si>
    <t>OPR-SCA</t>
  </si>
  <si>
    <t>Opryskiwanie pól siewnych szkółek opryskiwaczem ciągnikowym</t>
  </si>
  <si>
    <t>192</t>
  </si>
  <si>
    <t>ZAŁ-DONT</t>
  </si>
  <si>
    <t>Załadunek pojemników z doniczkami, kasetami itp. na pojazd lub rozładunek i układanie w tunelu</t>
  </si>
  <si>
    <t>205</t>
  </si>
  <si>
    <t>ZAŁ-KOMP</t>
  </si>
  <si>
    <t>Załadunek kompostu na wozy lub przyczepy</t>
  </si>
  <si>
    <t>M3P</t>
  </si>
  <si>
    <t>206</t>
  </si>
  <si>
    <t>GRAB-R</t>
  </si>
  <si>
    <t>Wygrabianie powierzchni z korzeni i pozostałości drzewnych</t>
  </si>
  <si>
    <t>207</t>
  </si>
  <si>
    <t>NAP-KONT</t>
  </si>
  <si>
    <t>Mechaniczne napełnianie kontenerów substratem na linii technologicznej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</si>
  <si>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</si>
  <si>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</si>
  <si>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</si>
  <si>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</si>
  <si>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</si>
  <si>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</si>
  <si>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214</t>
  </si>
  <si>
    <t>SORT-KON1</t>
  </si>
  <si>
    <t>Sortowanie sadzonek wszystkich gatunków w kontenerach o zagęszczeniu cel do 400 szt./m2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</si>
  <si>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</si>
  <si>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</si>
  <si>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</si>
  <si>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</si>
  <si>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</si>
  <si>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</si>
  <si>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</si>
  <si>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</si>
  <si>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</si>
  <si>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223</t>
  </si>
  <si>
    <t>NAW-MINEC</t>
  </si>
  <si>
    <t>Nawożenie mineralne w sadzonkach -wykonywane mechanicznie</t>
  </si>
  <si>
    <t>224</t>
  </si>
  <si>
    <t>SIEW-KC</t>
  </si>
  <si>
    <t>Rozsiew kompostu rozrzutnikiem</t>
  </si>
  <si>
    <t>229</t>
  </si>
  <si>
    <t>SKAR-DB</t>
  </si>
  <si>
    <t>Ręczne obcięcie 1/3-1/4 wysokości żołędzia i odrzucenie porażonych nasion</t>
  </si>
  <si>
    <t>TONA</t>
  </si>
  <si>
    <t>233</t>
  </si>
  <si>
    <t>PRZ-R&lt;400</t>
  </si>
  <si>
    <t>Przerywanie nadmiernych ilości siewek So, Św, Md, Dg w kontenerach o zagęszczeniu cel do 400 sztuk na 1 m2</t>
  </si>
  <si>
    <t>241</t>
  </si>
  <si>
    <t>TERMO-NAS</t>
  </si>
  <si>
    <t>Wykonanie termoterapii żołędzi</t>
  </si>
  <si>
    <t>KG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</si>
  <si>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</si>
  <si>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</si>
  <si>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</si>
  <si>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</si>
  <si>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</si>
  <si>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</si>
  <si>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</si>
  <si>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</si>
  <si>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</si>
  <si>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</si>
  <si>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</si>
  <si>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</si>
  <si>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</si>
  <si>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</si>
  <si>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</si>
  <si>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</si>
  <si>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</si>
  <si>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</si>
  <si>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257</t>
  </si>
  <si>
    <t>WYOR-CS</t>
  </si>
  <si>
    <t>Wyorywanie lub podcinanie sadzonek ciągnikowym podcinaczem sekcyjnym</t>
  </si>
  <si>
    <t>261</t>
  </si>
  <si>
    <t>WYC-SC</t>
  </si>
  <si>
    <t>Wyciskanie rządków siewnych lub wyciskanie szpar</t>
  </si>
  <si>
    <t>265</t>
  </si>
  <si>
    <t>SZK-KONTM</t>
  </si>
  <si>
    <t>Zmechanizowane szkółkowanie sadzonek z odkrytym systemem korzeniowym do kontenerów o zagęszczeniu cel do 400 szt./m2</t>
  </si>
  <si>
    <t>267</t>
  </si>
  <si>
    <t>SIEW-PRC</t>
  </si>
  <si>
    <t>Siew nasion rzutem</t>
  </si>
  <si>
    <t>270</t>
  </si>
  <si>
    <t>MYC-KONT</t>
  </si>
  <si>
    <t>Mycie i dezynfekcja kontenerów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</si>
  <si>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</si>
  <si>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</si>
  <si>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</si>
  <si>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</si>
  <si>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</si>
  <si>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</si>
  <si>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276</t>
  </si>
  <si>
    <t>ZEST-KON</t>
  </si>
  <si>
    <t>Zestawianie wszystkich rodzajów kontenerów z sadzonkami wszystkich gatunków na ziemię na okres zimowy</t>
  </si>
  <si>
    <t>287</t>
  </si>
  <si>
    <t>WAŁ-FOL</t>
  </si>
  <si>
    <t>Wałowanie</t>
  </si>
  <si>
    <t>290</t>
  </si>
  <si>
    <t>SIEW-DC</t>
  </si>
  <si>
    <t>Siew nasion drobnych</t>
  </si>
  <si>
    <t>291</t>
  </si>
  <si>
    <t>SIEW-GC</t>
  </si>
  <si>
    <t>Siew nasion grubych</t>
  </si>
  <si>
    <t>295</t>
  </si>
  <si>
    <t>NAW-MINER</t>
  </si>
  <si>
    <t>Nawożenie mineralne w sadzonkach -wykonywane ręcznie</t>
  </si>
  <si>
    <t>299</t>
  </si>
  <si>
    <t>WYJ-1IN</t>
  </si>
  <si>
    <t>Wyjęcie, sortowanie, liczenie i zabezpieczenie do transportu - 1 latek iglastych</t>
  </si>
  <si>
    <t>300</t>
  </si>
  <si>
    <t>WYJ-1LN</t>
  </si>
  <si>
    <t>Wyjęcie, sortowanie, liczenie i zabezpieczenie do transportu - 1 latek liściastych</t>
  </si>
  <si>
    <t>302</t>
  </si>
  <si>
    <t>WYJ-2IN</t>
  </si>
  <si>
    <t>Wyjęcie, sortowanie, liczenie i zabezpieczenie do transportu - 2-3 latek iglastych</t>
  </si>
  <si>
    <t>303</t>
  </si>
  <si>
    <t>WYJ-2LN</t>
  </si>
  <si>
    <t>Wyjęcie, sortowanie, liczenie i zabezpieczenie do transportu - 2-3 latek liściastych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</si>
  <si>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</si>
  <si>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</si>
  <si>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</si>
  <si>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</si>
  <si>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</si>
  <si>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</si>
  <si>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</si>
  <si>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</si>
  <si>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</si>
  <si>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310</t>
  </si>
  <si>
    <t>ROZŁ-SUB</t>
  </si>
  <si>
    <t>Przygotowanie substratu do ponownego obsiewu</t>
  </si>
  <si>
    <t>311</t>
  </si>
  <si>
    <t>PIEL-KON1</t>
  </si>
  <si>
    <t>Pielenie chwastów w kontenerach o zagęszczeniu cel do 400 szt./m2</t>
  </si>
  <si>
    <t>M2</t>
  </si>
  <si>
    <t>313</t>
  </si>
  <si>
    <t>SIEW-R</t>
  </si>
  <si>
    <t>Siew nasion</t>
  </si>
  <si>
    <t>318</t>
  </si>
  <si>
    <t>SR-SO&lt;400</t>
  </si>
  <si>
    <t>Ręczny siew nasion sosny, modrzewia, daglezji po 1-3 sztuk do kontenerów o zagęszczeniu cel do 400 sztuk na 1 m2</t>
  </si>
  <si>
    <t>319</t>
  </si>
  <si>
    <t>SR-OL&lt;400</t>
  </si>
  <si>
    <t>Ręczny siew nasion olszy do kontenerów o zagęszczeniu cel do 400 sztuk na 1 m2</t>
  </si>
  <si>
    <t>320</t>
  </si>
  <si>
    <t>SRBRZ&lt;400</t>
  </si>
  <si>
    <t>Ręczny siew nasion brzozy do kontenerów o zagęszczeniu cel do 400 sztuk na 1 m2</t>
  </si>
  <si>
    <t>321</t>
  </si>
  <si>
    <t>SR-IN&lt;400</t>
  </si>
  <si>
    <t>Ręczny siew nasion lipy, grabu i innych gatunków po 2-4 szt. do kontenerów o zagęszczeniu cel do 400 sztuk na 1 m2</t>
  </si>
  <si>
    <t>325</t>
  </si>
  <si>
    <t>SR-SK&lt;400</t>
  </si>
  <si>
    <t>Ręczny wysiew skrzydlaków po 1-3szt do kontenerów o zagęszczeniu cel do 400 szt./m2</t>
  </si>
  <si>
    <t>328</t>
  </si>
  <si>
    <t>PIEL-NAM</t>
  </si>
  <si>
    <t>Pielenie z wyniesieniem chwastów</t>
  </si>
  <si>
    <t>329</t>
  </si>
  <si>
    <t>ŻEL-1</t>
  </si>
  <si>
    <t>Żelowanie 1-latek</t>
  </si>
  <si>
    <t>330</t>
  </si>
  <si>
    <t>ŻEL-2</t>
  </si>
  <si>
    <t>Żelowanie 2-latek</t>
  </si>
  <si>
    <t>335</t>
  </si>
  <si>
    <t>WYB-NAS</t>
  </si>
  <si>
    <t>Ręczne wybieranie podkiełkowanych nasion buka</t>
  </si>
  <si>
    <t>338</t>
  </si>
  <si>
    <t>N-ZSGDNSO</t>
  </si>
  <si>
    <t>Zbiór szyszek z gospodarczych drzewostanów nasiennych sosnowych</t>
  </si>
  <si>
    <t>340</t>
  </si>
  <si>
    <t>N-ZSGDNMD</t>
  </si>
  <si>
    <t>Zbiór szyszek z drzewostanów nasiennych modrzewiowych</t>
  </si>
  <si>
    <t>352</t>
  </si>
  <si>
    <t>N-ZSPNŚW</t>
  </si>
  <si>
    <t>Zbiór szyszek z plantacji nasiennych świerkowych</t>
  </si>
  <si>
    <t>353</t>
  </si>
  <si>
    <t>N-ZSPNMD</t>
  </si>
  <si>
    <t>Zbiór szyszek z plantacji nasiennych modrzewiowych</t>
  </si>
  <si>
    <t>354</t>
  </si>
  <si>
    <t>N-ZSPNJD</t>
  </si>
  <si>
    <t>Zbiór szyszek z plantacji nasiennych jodłowych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</si>
  <si>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</si>
  <si>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</si>
  <si>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</si>
  <si>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</si>
  <si>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</si>
  <si>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</si>
  <si>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</si>
  <si>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</si>
  <si>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</si>
  <si>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365</t>
  </si>
  <si>
    <t>ZB-NASWZ</t>
  </si>
  <si>
    <t>Zbiór nasion wiązu</t>
  </si>
  <si>
    <t>369</t>
  </si>
  <si>
    <t>ZB-NASP</t>
  </si>
  <si>
    <t>Zbiór nasion pozostałych gatunków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</si>
  <si>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</si>
  <si>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</si>
  <si>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</si>
  <si>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</si>
  <si>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</si>
  <si>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</si>
  <si>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</si>
  <si>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</si>
  <si>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</si>
  <si>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</si>
  <si>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</si>
  <si>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</si>
  <si>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</si>
  <si>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</si>
  <si>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</si>
  <si>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</si>
  <si>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</si>
  <si>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</si>
  <si>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</si>
  <si>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</si>
  <si>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</si>
  <si>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</si>
  <si>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Pozostałe cięcia rębne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</si>
  <si>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</si>
  <si>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</si>
  <si>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</si>
  <si>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</si>
  <si>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</si>
  <si>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</si>
  <si>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</si>
  <si>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</si>
  <si>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</si>
  <si>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</si>
  <si>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</si>
  <si>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</si>
  <si>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</si>
  <si>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</si>
  <si>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</si>
  <si>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</si>
  <si>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</si>
  <si>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</si>
  <si>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</si>
  <si>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</si>
  <si>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</si>
  <si>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</si>
  <si>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Odpowiadając na ogłoszenie o przetargu nieograniczonym na „Wykonywanie usług z zakresu gospodarki leśnej na terenie Nadleśnictwa Oleszyce w roku 2025''  składamy niniejszym ofertę na pakiet 10 - Wykonanie usługi z zakresu gospodarki leśnej w Leśnictwie Kolonia, tego zamówienia: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</si>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</sst>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4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left"/>
    </xf>
    <xf numFmtId="4" fontId="1" fillId="2" borderId="0" xfId="0" applyNumberFormat="1" applyFont="1" applyFill="1" applyAlignment="1">
      <alignment horizontal="left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1" fillId="2" borderId="0" xfId="0" applyFont="1" applyFill="1" applyBorder="1" applyAlignment="1">
      <alignment horizontal="left"/>
    </xf>
    <xf numFmtId="4" fontId="12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49" fontId="10" fillId="2" borderId="3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4" fontId="4" fillId="2" borderId="1" xfId="0" applyNumberFormat="1" applyFont="1" applyFill="1" applyBorder="1" applyAlignment="1">
      <alignment horizontal="right" vertical="center"/>
    </xf>
    <xf numFmtId="4" fontId="13" fillId="0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76"/>
  <sheetViews>
    <sheetView tabSelected="1" topLeftCell="A143" zoomScaleNormal="100" zoomScaleSheetLayoutView="85" workbookViewId="0">
      <selection activeCell="B157" sqref="B157:E15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13" customWidth="1"/>
    <col min="8" max="8" width="11.140625" style="13" customWidth="1"/>
    <col min="9" max="9" width="12.7109375" style="13" customWidth="1"/>
    <col min="10" max="10" width="6.85546875" customWidth="1"/>
    <col min="11" max="11" width="9.5703125" style="13" customWidth="1"/>
    <col min="12" max="12" width="13.28515625" style="13" customWidth="1"/>
    <col min="13" max="13" width="23.5703125" customWidth="1"/>
    <col min="14" max="14" width="22.5703125" customWidth="1"/>
    <col min="15" max="15" width="11.28515625" bestFit="1" customWidth="1"/>
    <col min="16" max="16" width="11.7109375" bestFit="1" customWidth="1"/>
  </cols>
  <sheetData>
    <row r="1" spans="2:14" s="1" customFormat="1" ht="5.25" customHeight="1" x14ac:dyDescent="0.2">
      <c r="G1" s="10"/>
      <c r="H1" s="10"/>
      <c r="I1" s="10"/>
      <c r="K1" s="10"/>
      <c r="L1" s="10"/>
    </row>
    <row r="2" spans="2:14" s="1" customFormat="1" ht="17.100000000000001" customHeight="1" x14ac:dyDescent="0.2">
      <c r="B2" s="14"/>
      <c r="C2" s="14"/>
      <c r="D2" s="14"/>
      <c r="G2" s="36" t="s">
        <v>317</v>
      </c>
      <c r="H2" s="36"/>
      <c r="I2" s="36"/>
      <c r="J2" s="36"/>
      <c r="K2" s="36"/>
      <c r="L2" s="36"/>
      <c r="M2" s="16"/>
      <c r="N2" s="16"/>
    </row>
    <row r="3" spans="2:14" s="1" customFormat="1" ht="28.7" customHeight="1" x14ac:dyDescent="0.2">
      <c r="G3" s="10"/>
      <c r="H3" s="10"/>
      <c r="I3" s="10"/>
      <c r="K3" s="10"/>
      <c r="L3" s="10"/>
    </row>
    <row r="4" spans="2:14" s="1" customFormat="1" ht="2.65" customHeight="1" x14ac:dyDescent="0.2">
      <c r="B4" s="34"/>
      <c r="C4" s="34"/>
      <c r="D4" s="34"/>
      <c r="G4" s="10"/>
      <c r="H4" s="10"/>
      <c r="I4" s="10"/>
      <c r="K4" s="10"/>
      <c r="L4" s="10"/>
    </row>
    <row r="5" spans="2:14" s="1" customFormat="1" ht="28.7" customHeight="1" x14ac:dyDescent="0.2">
      <c r="G5" s="10"/>
      <c r="H5" s="10"/>
      <c r="I5" s="10"/>
      <c r="K5" s="10"/>
      <c r="L5" s="10"/>
    </row>
    <row r="6" spans="2:14" s="1" customFormat="1" ht="2.65" customHeight="1" x14ac:dyDescent="0.2">
      <c r="B6" s="34"/>
      <c r="C6" s="34"/>
      <c r="D6" s="34"/>
      <c r="G6" s="10"/>
      <c r="H6" s="10"/>
      <c r="I6" s="10"/>
      <c r="K6" s="10"/>
      <c r="L6" s="10"/>
    </row>
    <row r="7" spans="2:14" s="1" customFormat="1" ht="28.7" customHeight="1" x14ac:dyDescent="0.2">
      <c r="G7" s="10"/>
      <c r="H7" s="10"/>
      <c r="I7" s="10"/>
      <c r="K7" s="10"/>
      <c r="L7" s="10"/>
    </row>
    <row r="8" spans="2:14" s="1" customFormat="1" ht="5.25" customHeight="1" x14ac:dyDescent="0.2">
      <c r="B8" s="34"/>
      <c r="C8" s="34"/>
      <c r="D8" s="34"/>
      <c r="G8" s="10"/>
      <c r="H8" s="10"/>
      <c r="I8" s="10"/>
      <c r="K8" s="10"/>
      <c r="L8" s="10"/>
    </row>
    <row r="9" spans="2:14" s="1" customFormat="1" ht="4.3499999999999996" customHeight="1" x14ac:dyDescent="0.2">
      <c r="G9" s="10"/>
      <c r="H9" s="10"/>
      <c r="I9" s="10"/>
      <c r="K9" s="10"/>
      <c r="L9" s="10"/>
    </row>
    <row r="10" spans="2:14" s="1" customFormat="1" ht="6.95" customHeight="1" x14ac:dyDescent="0.2">
      <c r="B10" s="29" t="s">
        <v>304</v>
      </c>
      <c r="C10" s="29"/>
      <c r="D10" s="29"/>
      <c r="G10" s="10"/>
      <c r="H10" s="10"/>
      <c r="I10" s="10"/>
      <c r="K10" s="10"/>
      <c r="L10" s="10"/>
    </row>
    <row r="11" spans="2:14" s="1" customFormat="1" ht="12.2" customHeight="1" x14ac:dyDescent="0.2">
      <c r="B11" s="29"/>
      <c r="C11" s="29"/>
      <c r="D11" s="29"/>
      <c r="G11" s="28" t="s">
        <v>305</v>
      </c>
      <c r="H11" s="28"/>
      <c r="I11" s="28"/>
      <c r="J11" s="28"/>
      <c r="K11" s="28"/>
      <c r="L11" s="28"/>
    </row>
    <row r="12" spans="2:14" s="1" customFormat="1" ht="7.9" customHeight="1" x14ac:dyDescent="0.2">
      <c r="G12" s="28"/>
      <c r="H12" s="28"/>
      <c r="I12" s="28"/>
      <c r="J12" s="28"/>
      <c r="K12" s="28"/>
      <c r="L12" s="28"/>
    </row>
    <row r="13" spans="2:14" s="1" customFormat="1" ht="14.45" customHeight="1" x14ac:dyDescent="0.2">
      <c r="G13" s="10"/>
      <c r="H13" s="10"/>
      <c r="I13" s="10"/>
      <c r="K13" s="10"/>
      <c r="L13" s="10"/>
    </row>
    <row r="14" spans="2:14" s="1" customFormat="1" ht="24" customHeight="1" x14ac:dyDescent="0.2">
      <c r="E14" s="35" t="s">
        <v>318</v>
      </c>
      <c r="F14" s="35"/>
      <c r="G14" s="35"/>
      <c r="H14" s="10"/>
      <c r="I14" s="10"/>
      <c r="K14" s="10"/>
      <c r="L14" s="10"/>
    </row>
    <row r="15" spans="2:14" s="1" customFormat="1" ht="24" customHeight="1" x14ac:dyDescent="0.2">
      <c r="E15" s="27"/>
      <c r="F15" s="27"/>
      <c r="G15" s="27"/>
      <c r="H15" s="10"/>
      <c r="I15" s="10"/>
      <c r="K15" s="10"/>
      <c r="L15" s="10"/>
    </row>
    <row r="16" spans="2:14" s="1" customFormat="1" ht="12" x14ac:dyDescent="0.2">
      <c r="G16" s="10"/>
      <c r="H16" s="10"/>
      <c r="I16" s="10"/>
      <c r="K16" s="10"/>
      <c r="L16" s="10"/>
    </row>
    <row r="17" spans="2:12" s="1" customFormat="1" ht="20.85" customHeight="1" x14ac:dyDescent="0.2">
      <c r="B17" s="31" t="s">
        <v>306</v>
      </c>
      <c r="C17" s="31"/>
      <c r="D17" s="31"/>
      <c r="E17" s="31"/>
      <c r="F17" s="31"/>
      <c r="G17" s="31"/>
      <c r="H17" s="31"/>
      <c r="I17" s="10"/>
      <c r="K17" s="10"/>
      <c r="L17" s="10"/>
    </row>
    <row r="18" spans="2:12" s="1" customFormat="1" ht="2.65" customHeight="1" x14ac:dyDescent="0.2">
      <c r="G18" s="10"/>
      <c r="H18" s="10"/>
      <c r="I18" s="10"/>
      <c r="K18" s="10"/>
      <c r="L18" s="10"/>
    </row>
    <row r="19" spans="2:12" s="1" customFormat="1" ht="20.85" customHeight="1" x14ac:dyDescent="0.2">
      <c r="B19" s="31" t="s">
        <v>307</v>
      </c>
      <c r="C19" s="31"/>
      <c r="D19" s="31"/>
      <c r="E19" s="31"/>
      <c r="F19" s="31"/>
      <c r="G19" s="31"/>
      <c r="H19" s="31"/>
      <c r="I19" s="10"/>
      <c r="K19" s="10"/>
      <c r="L19" s="10"/>
    </row>
    <row r="20" spans="2:12" s="1" customFormat="1" ht="2.65" customHeight="1" x14ac:dyDescent="0.2">
      <c r="G20" s="10"/>
      <c r="H20" s="10"/>
      <c r="I20" s="10"/>
      <c r="K20" s="10"/>
      <c r="L20" s="10"/>
    </row>
    <row r="21" spans="2:12" s="1" customFormat="1" ht="20.85" customHeight="1" x14ac:dyDescent="0.2">
      <c r="B21" s="31" t="s">
        <v>308</v>
      </c>
      <c r="C21" s="31"/>
      <c r="D21" s="31"/>
      <c r="E21" s="31"/>
      <c r="F21" s="31"/>
      <c r="G21" s="31"/>
      <c r="H21" s="31"/>
      <c r="I21" s="31"/>
      <c r="K21" s="10"/>
      <c r="L21" s="10"/>
    </row>
    <row r="22" spans="2:12" s="1" customFormat="1" ht="2.65" customHeight="1" x14ac:dyDescent="0.2">
      <c r="G22" s="10"/>
      <c r="H22" s="10"/>
      <c r="I22" s="10"/>
      <c r="K22" s="10"/>
      <c r="L22" s="10"/>
    </row>
    <row r="23" spans="2:12" s="1" customFormat="1" ht="20.85" customHeight="1" x14ac:dyDescent="0.2">
      <c r="B23" s="31" t="s">
        <v>309</v>
      </c>
      <c r="C23" s="31"/>
      <c r="D23" s="31"/>
      <c r="E23" s="31"/>
      <c r="F23" s="31"/>
      <c r="G23" s="31"/>
      <c r="H23" s="31"/>
      <c r="I23" s="10"/>
      <c r="K23" s="10"/>
      <c r="L23" s="10"/>
    </row>
    <row r="24" spans="2:12" s="1" customFormat="1" ht="34.700000000000003" customHeight="1" x14ac:dyDescent="0.2">
      <c r="G24" s="10"/>
      <c r="H24" s="10"/>
      <c r="I24" s="10"/>
      <c r="K24" s="10"/>
      <c r="L24" s="10"/>
    </row>
    <row r="25" spans="2:12" s="1" customFormat="1" ht="34.700000000000003" customHeight="1" x14ac:dyDescent="0.2">
      <c r="B25" s="21" t="s">
        <v>333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</row>
    <row r="26" spans="2:12" s="1" customFormat="1" ht="14.25" x14ac:dyDescent="0.2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10"/>
    </row>
    <row r="27" spans="2:12" s="1" customFormat="1" ht="58.15" customHeight="1" x14ac:dyDescent="0.2">
      <c r="B27" s="20" t="s">
        <v>319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</row>
    <row r="28" spans="2:12" s="1" customFormat="1" ht="3.2" customHeight="1" x14ac:dyDescent="0.2">
      <c r="G28" s="10"/>
      <c r="H28" s="10"/>
      <c r="I28" s="10"/>
      <c r="K28" s="10"/>
      <c r="L28" s="10"/>
    </row>
    <row r="29" spans="2:12" s="1" customFormat="1" ht="18.2" customHeight="1" x14ac:dyDescent="0.2">
      <c r="B29" s="31" t="s">
        <v>310</v>
      </c>
      <c r="C29" s="31"/>
      <c r="D29" s="31"/>
      <c r="E29" s="31"/>
      <c r="F29" s="31"/>
      <c r="G29" s="31"/>
      <c r="H29" s="31"/>
      <c r="I29" s="31"/>
      <c r="J29" s="31"/>
      <c r="K29" s="31"/>
      <c r="L29" s="10"/>
    </row>
    <row r="30" spans="2:12" s="1" customFormat="1" ht="5.25" customHeight="1" x14ac:dyDescent="0.2">
      <c r="G30" s="10"/>
      <c r="H30" s="10"/>
      <c r="I30" s="10"/>
      <c r="K30" s="10"/>
      <c r="L30" s="10"/>
    </row>
    <row r="31" spans="2:12" s="1" customFormat="1" ht="45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11" t="s">
        <v>5</v>
      </c>
      <c r="H31" s="11" t="s">
        <v>6</v>
      </c>
      <c r="I31" s="11" t="s">
        <v>7</v>
      </c>
      <c r="J31" s="4" t="s">
        <v>8</v>
      </c>
      <c r="K31" s="11" t="s">
        <v>9</v>
      </c>
      <c r="L31" s="11" t="s">
        <v>332</v>
      </c>
    </row>
    <row r="32" spans="2:12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12">
        <v>331</v>
      </c>
      <c r="H32" s="12"/>
      <c r="I32" s="12">
        <f>H32*G32</f>
        <v>0</v>
      </c>
      <c r="J32" s="5">
        <v>8</v>
      </c>
      <c r="K32" s="12">
        <f>L32-I32</f>
        <v>0</v>
      </c>
      <c r="L32" s="12">
        <f>I32*1.08</f>
        <v>0</v>
      </c>
    </row>
    <row r="33" spans="2:12" s="1" customFormat="1" ht="3.2" customHeight="1" x14ac:dyDescent="0.2">
      <c r="G33" s="10"/>
      <c r="H33" s="10"/>
      <c r="I33" s="10"/>
      <c r="K33" s="10"/>
      <c r="L33" s="10"/>
    </row>
    <row r="34" spans="2:12" s="1" customFormat="1" ht="18.2" customHeight="1" x14ac:dyDescent="0.2">
      <c r="B34" s="31" t="s">
        <v>311</v>
      </c>
      <c r="C34" s="31"/>
      <c r="D34" s="31"/>
      <c r="E34" s="31"/>
      <c r="F34" s="31"/>
      <c r="G34" s="31"/>
      <c r="H34" s="31"/>
      <c r="I34" s="31"/>
      <c r="J34" s="31"/>
      <c r="K34" s="31"/>
      <c r="L34" s="10"/>
    </row>
    <row r="35" spans="2:12" s="1" customFormat="1" ht="5.25" customHeight="1" x14ac:dyDescent="0.2">
      <c r="G35" s="10"/>
      <c r="H35" s="10"/>
      <c r="I35" s="10"/>
      <c r="K35" s="10"/>
      <c r="L35" s="10"/>
    </row>
    <row r="36" spans="2:12" s="1" customFormat="1" ht="45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11" t="s">
        <v>5</v>
      </c>
      <c r="H36" s="11" t="s">
        <v>6</v>
      </c>
      <c r="I36" s="11" t="s">
        <v>7</v>
      </c>
      <c r="J36" s="4" t="s">
        <v>8</v>
      </c>
      <c r="K36" s="11" t="s">
        <v>9</v>
      </c>
      <c r="L36" s="11" t="s">
        <v>332</v>
      </c>
    </row>
    <row r="37" spans="2:12" s="1" customFormat="1" ht="19.7" customHeight="1" x14ac:dyDescent="0.2">
      <c r="B37" s="5">
        <v>2</v>
      </c>
      <c r="C37" s="6" t="s">
        <v>14</v>
      </c>
      <c r="D37" s="6" t="s">
        <v>15</v>
      </c>
      <c r="E37" s="7" t="s">
        <v>16</v>
      </c>
      <c r="F37" s="6" t="s">
        <v>13</v>
      </c>
      <c r="G37" s="12">
        <v>7</v>
      </c>
      <c r="H37" s="12"/>
      <c r="I37" s="12">
        <f>H37*G37</f>
        <v>0</v>
      </c>
      <c r="J37" s="5">
        <v>8</v>
      </c>
      <c r="K37" s="12">
        <f>L37-I37</f>
        <v>0</v>
      </c>
      <c r="L37" s="12">
        <f>I37*1.08</f>
        <v>0</v>
      </c>
    </row>
    <row r="38" spans="2:12" s="1" customFormat="1" ht="3.2" customHeight="1" x14ac:dyDescent="0.2">
      <c r="G38" s="10"/>
      <c r="H38" s="10"/>
      <c r="I38" s="10"/>
      <c r="K38" s="10"/>
      <c r="L38" s="10"/>
    </row>
    <row r="39" spans="2:12" s="1" customFormat="1" ht="18.2" customHeight="1" x14ac:dyDescent="0.2">
      <c r="B39" s="31" t="s">
        <v>312</v>
      </c>
      <c r="C39" s="31"/>
      <c r="D39" s="31"/>
      <c r="E39" s="31"/>
      <c r="F39" s="31"/>
      <c r="G39" s="31"/>
      <c r="H39" s="31"/>
      <c r="I39" s="31"/>
      <c r="J39" s="31"/>
      <c r="K39" s="31"/>
      <c r="L39" s="10"/>
    </row>
    <row r="40" spans="2:12" s="1" customFormat="1" ht="5.25" customHeight="1" x14ac:dyDescent="0.2">
      <c r="G40" s="10"/>
      <c r="H40" s="10"/>
      <c r="I40" s="10"/>
      <c r="K40" s="10"/>
      <c r="L40" s="10"/>
    </row>
    <row r="41" spans="2:12" s="1" customFormat="1" ht="45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11" t="s">
        <v>5</v>
      </c>
      <c r="H41" s="11" t="s">
        <v>6</v>
      </c>
      <c r="I41" s="11" t="s">
        <v>7</v>
      </c>
      <c r="J41" s="4" t="s">
        <v>8</v>
      </c>
      <c r="K41" s="11" t="s">
        <v>9</v>
      </c>
      <c r="L41" s="11" t="s">
        <v>332</v>
      </c>
    </row>
    <row r="42" spans="2:12" s="1" customFormat="1" ht="19.7" customHeight="1" x14ac:dyDescent="0.2">
      <c r="B42" s="5">
        <v>3</v>
      </c>
      <c r="C42" s="6" t="s">
        <v>14</v>
      </c>
      <c r="D42" s="6" t="s">
        <v>15</v>
      </c>
      <c r="E42" s="7" t="s">
        <v>16</v>
      </c>
      <c r="F42" s="6" t="s">
        <v>13</v>
      </c>
      <c r="G42" s="12">
        <v>32</v>
      </c>
      <c r="H42" s="12"/>
      <c r="I42" s="12">
        <f>H42*G42</f>
        <v>0</v>
      </c>
      <c r="J42" s="5">
        <v>8</v>
      </c>
      <c r="K42" s="12">
        <f>L42-I42</f>
        <v>0</v>
      </c>
      <c r="L42" s="12">
        <f>I42*1.08</f>
        <v>0</v>
      </c>
    </row>
    <row r="43" spans="2:12" s="1" customFormat="1" ht="9" customHeight="1" x14ac:dyDescent="0.2">
      <c r="G43" s="10"/>
      <c r="H43" s="10"/>
      <c r="I43" s="10"/>
      <c r="K43" s="10"/>
      <c r="L43" s="10"/>
    </row>
    <row r="44" spans="2:12" s="1" customFormat="1" ht="45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11" t="s">
        <v>5</v>
      </c>
      <c r="H44" s="11" t="s">
        <v>6</v>
      </c>
      <c r="I44" s="11" t="s">
        <v>7</v>
      </c>
      <c r="J44" s="4" t="s">
        <v>8</v>
      </c>
      <c r="K44" s="11" t="s">
        <v>9</v>
      </c>
      <c r="L44" s="11" t="s">
        <v>332</v>
      </c>
    </row>
    <row r="45" spans="2:12" s="1" customFormat="1" ht="19.7" customHeight="1" x14ac:dyDescent="0.2">
      <c r="B45" s="5">
        <v>4</v>
      </c>
      <c r="C45" s="6" t="s">
        <v>17</v>
      </c>
      <c r="D45" s="6" t="s">
        <v>18</v>
      </c>
      <c r="E45" s="7" t="s">
        <v>19</v>
      </c>
      <c r="F45" s="6" t="s">
        <v>20</v>
      </c>
      <c r="G45" s="12">
        <v>0.15</v>
      </c>
      <c r="H45" s="12"/>
      <c r="I45" s="12">
        <f t="shared" ref="I45:I58" si="0">H45*G45</f>
        <v>0</v>
      </c>
      <c r="J45" s="5">
        <v>8</v>
      </c>
      <c r="K45" s="12">
        <f t="shared" ref="K45:K58" si="1">L45-I45</f>
        <v>0</v>
      </c>
      <c r="L45" s="12">
        <f t="shared" ref="L45:L55" si="2">I45*1.08</f>
        <v>0</v>
      </c>
    </row>
    <row r="46" spans="2:12" s="1" customFormat="1" ht="19.7" customHeight="1" x14ac:dyDescent="0.2">
      <c r="B46" s="5">
        <v>5</v>
      </c>
      <c r="C46" s="6" t="s">
        <v>21</v>
      </c>
      <c r="D46" s="6" t="s">
        <v>22</v>
      </c>
      <c r="E46" s="7" t="s">
        <v>23</v>
      </c>
      <c r="F46" s="6" t="s">
        <v>20</v>
      </c>
      <c r="G46" s="12">
        <v>0.73</v>
      </c>
      <c r="H46" s="12"/>
      <c r="I46" s="12">
        <f t="shared" si="0"/>
        <v>0</v>
      </c>
      <c r="J46" s="5">
        <v>8</v>
      </c>
      <c r="K46" s="12">
        <f t="shared" si="1"/>
        <v>0</v>
      </c>
      <c r="L46" s="12">
        <f t="shared" si="2"/>
        <v>0</v>
      </c>
    </row>
    <row r="47" spans="2:12" s="1" customFormat="1" ht="19.7" customHeight="1" x14ac:dyDescent="0.2">
      <c r="B47" s="5">
        <v>6</v>
      </c>
      <c r="C47" s="6" t="s">
        <v>24</v>
      </c>
      <c r="D47" s="6" t="s">
        <v>25</v>
      </c>
      <c r="E47" s="7" t="s">
        <v>26</v>
      </c>
      <c r="F47" s="6" t="s">
        <v>20</v>
      </c>
      <c r="G47" s="12">
        <v>0.75</v>
      </c>
      <c r="H47" s="12"/>
      <c r="I47" s="12">
        <f t="shared" si="0"/>
        <v>0</v>
      </c>
      <c r="J47" s="5">
        <v>8</v>
      </c>
      <c r="K47" s="12">
        <f t="shared" si="1"/>
        <v>0</v>
      </c>
      <c r="L47" s="12">
        <f t="shared" si="2"/>
        <v>0</v>
      </c>
    </row>
    <row r="48" spans="2:12" s="1" customFormat="1" ht="28.7" customHeight="1" x14ac:dyDescent="0.2">
      <c r="B48" s="5">
        <v>7</v>
      </c>
      <c r="C48" s="6" t="s">
        <v>27</v>
      </c>
      <c r="D48" s="6" t="s">
        <v>28</v>
      </c>
      <c r="E48" s="7" t="s">
        <v>29</v>
      </c>
      <c r="F48" s="6" t="s">
        <v>20</v>
      </c>
      <c r="G48" s="12">
        <v>0.15</v>
      </c>
      <c r="H48" s="12"/>
      <c r="I48" s="12">
        <f t="shared" si="0"/>
        <v>0</v>
      </c>
      <c r="J48" s="5">
        <v>8</v>
      </c>
      <c r="K48" s="12">
        <f t="shared" si="1"/>
        <v>0</v>
      </c>
      <c r="L48" s="12">
        <f t="shared" si="2"/>
        <v>0</v>
      </c>
    </row>
    <row r="49" spans="2:12" s="1" customFormat="1" ht="19.7" customHeight="1" x14ac:dyDescent="0.2">
      <c r="B49" s="5">
        <v>8</v>
      </c>
      <c r="C49" s="6" t="s">
        <v>30</v>
      </c>
      <c r="D49" s="6" t="s">
        <v>31</v>
      </c>
      <c r="E49" s="7" t="s">
        <v>32</v>
      </c>
      <c r="F49" s="6" t="s">
        <v>20</v>
      </c>
      <c r="G49" s="12">
        <v>5.39</v>
      </c>
      <c r="H49" s="12"/>
      <c r="I49" s="12">
        <f t="shared" si="0"/>
        <v>0</v>
      </c>
      <c r="J49" s="5">
        <v>8</v>
      </c>
      <c r="K49" s="12">
        <f t="shared" si="1"/>
        <v>0</v>
      </c>
      <c r="L49" s="12">
        <f t="shared" si="2"/>
        <v>0</v>
      </c>
    </row>
    <row r="50" spans="2:12" s="1" customFormat="1" ht="19.7" customHeight="1" x14ac:dyDescent="0.2">
      <c r="B50" s="5">
        <v>9</v>
      </c>
      <c r="C50" s="6" t="s">
        <v>33</v>
      </c>
      <c r="D50" s="6" t="s">
        <v>34</v>
      </c>
      <c r="E50" s="7" t="s">
        <v>35</v>
      </c>
      <c r="F50" s="6" t="s">
        <v>20</v>
      </c>
      <c r="G50" s="12">
        <v>7.02</v>
      </c>
      <c r="H50" s="12"/>
      <c r="I50" s="12">
        <f t="shared" si="0"/>
        <v>0</v>
      </c>
      <c r="J50" s="5">
        <v>8</v>
      </c>
      <c r="K50" s="12">
        <f t="shared" si="1"/>
        <v>0</v>
      </c>
      <c r="L50" s="12">
        <f t="shared" si="2"/>
        <v>0</v>
      </c>
    </row>
    <row r="51" spans="2:12" s="1" customFormat="1" ht="28.7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39</v>
      </c>
      <c r="G51" s="12">
        <v>4</v>
      </c>
      <c r="H51" s="12"/>
      <c r="I51" s="12">
        <f t="shared" si="0"/>
        <v>0</v>
      </c>
      <c r="J51" s="5">
        <v>8</v>
      </c>
      <c r="K51" s="12">
        <f t="shared" si="1"/>
        <v>0</v>
      </c>
      <c r="L51" s="12">
        <f t="shared" si="2"/>
        <v>0</v>
      </c>
    </row>
    <row r="52" spans="2:12" s="1" customFormat="1" ht="28.7" customHeight="1" x14ac:dyDescent="0.2">
      <c r="B52" s="5">
        <v>11</v>
      </c>
      <c r="C52" s="6" t="s">
        <v>40</v>
      </c>
      <c r="D52" s="6" t="s">
        <v>41</v>
      </c>
      <c r="E52" s="7" t="s">
        <v>42</v>
      </c>
      <c r="F52" s="6" t="s">
        <v>39</v>
      </c>
      <c r="G52" s="12">
        <v>2</v>
      </c>
      <c r="H52" s="12"/>
      <c r="I52" s="12">
        <f t="shared" si="0"/>
        <v>0</v>
      </c>
      <c r="J52" s="5">
        <v>8</v>
      </c>
      <c r="K52" s="12">
        <f t="shared" si="1"/>
        <v>0</v>
      </c>
      <c r="L52" s="12">
        <f t="shared" si="2"/>
        <v>0</v>
      </c>
    </row>
    <row r="53" spans="2:12" s="1" customFormat="1" ht="28.7" customHeight="1" x14ac:dyDescent="0.2">
      <c r="B53" s="5">
        <v>12</v>
      </c>
      <c r="C53" s="6" t="s">
        <v>43</v>
      </c>
      <c r="D53" s="6" t="s">
        <v>44</v>
      </c>
      <c r="E53" s="7" t="s">
        <v>45</v>
      </c>
      <c r="F53" s="6" t="s">
        <v>39</v>
      </c>
      <c r="G53" s="12">
        <v>1</v>
      </c>
      <c r="H53" s="12"/>
      <c r="I53" s="12">
        <f t="shared" si="0"/>
        <v>0</v>
      </c>
      <c r="J53" s="5">
        <v>8</v>
      </c>
      <c r="K53" s="12">
        <f t="shared" si="1"/>
        <v>0</v>
      </c>
      <c r="L53" s="12">
        <f t="shared" si="2"/>
        <v>0</v>
      </c>
    </row>
    <row r="54" spans="2:12" s="1" customFormat="1" ht="19.7" customHeight="1" x14ac:dyDescent="0.2">
      <c r="B54" s="5">
        <v>13</v>
      </c>
      <c r="C54" s="6" t="s">
        <v>46</v>
      </c>
      <c r="D54" s="6" t="s">
        <v>47</v>
      </c>
      <c r="E54" s="7" t="s">
        <v>48</v>
      </c>
      <c r="F54" s="6" t="s">
        <v>39</v>
      </c>
      <c r="G54" s="12">
        <v>0.4</v>
      </c>
      <c r="H54" s="12"/>
      <c r="I54" s="12">
        <f t="shared" si="0"/>
        <v>0</v>
      </c>
      <c r="J54" s="5">
        <v>8</v>
      </c>
      <c r="K54" s="12">
        <f t="shared" si="1"/>
        <v>0</v>
      </c>
      <c r="L54" s="12">
        <f t="shared" si="2"/>
        <v>0</v>
      </c>
    </row>
    <row r="55" spans="2:12" s="1" customFormat="1" ht="19.7" customHeight="1" x14ac:dyDescent="0.2">
      <c r="B55" s="5">
        <v>14</v>
      </c>
      <c r="C55" s="6" t="s">
        <v>49</v>
      </c>
      <c r="D55" s="6" t="s">
        <v>50</v>
      </c>
      <c r="E55" s="7" t="s">
        <v>51</v>
      </c>
      <c r="F55" s="6" t="s">
        <v>39</v>
      </c>
      <c r="G55" s="12">
        <v>1.46</v>
      </c>
      <c r="H55" s="12"/>
      <c r="I55" s="12">
        <f t="shared" si="0"/>
        <v>0</v>
      </c>
      <c r="J55" s="5">
        <v>8</v>
      </c>
      <c r="K55" s="12">
        <f t="shared" si="1"/>
        <v>0</v>
      </c>
      <c r="L55" s="12">
        <f t="shared" si="2"/>
        <v>0</v>
      </c>
    </row>
    <row r="56" spans="2:12" s="1" customFormat="1" ht="19.7" customHeight="1" x14ac:dyDescent="0.2">
      <c r="B56" s="5">
        <v>15</v>
      </c>
      <c r="C56" s="6" t="s">
        <v>52</v>
      </c>
      <c r="D56" s="6" t="s">
        <v>53</v>
      </c>
      <c r="E56" s="7" t="s">
        <v>54</v>
      </c>
      <c r="F56" s="6" t="s">
        <v>55</v>
      </c>
      <c r="G56" s="12">
        <v>9.6</v>
      </c>
      <c r="H56" s="12"/>
      <c r="I56" s="12">
        <f t="shared" si="0"/>
        <v>0</v>
      </c>
      <c r="J56" s="5">
        <v>23</v>
      </c>
      <c r="K56" s="12">
        <f t="shared" si="1"/>
        <v>0</v>
      </c>
      <c r="L56" s="12">
        <f t="shared" ref="L56:L58" si="3">I56*1.23</f>
        <v>0</v>
      </c>
    </row>
    <row r="57" spans="2:12" s="1" customFormat="1" ht="19.7" customHeight="1" x14ac:dyDescent="0.2">
      <c r="B57" s="5">
        <v>16</v>
      </c>
      <c r="C57" s="6" t="s">
        <v>56</v>
      </c>
      <c r="D57" s="6" t="s">
        <v>57</v>
      </c>
      <c r="E57" s="7" t="s">
        <v>58</v>
      </c>
      <c r="F57" s="6" t="s">
        <v>55</v>
      </c>
      <c r="G57" s="12">
        <v>13.71</v>
      </c>
      <c r="H57" s="12"/>
      <c r="I57" s="12">
        <f t="shared" si="0"/>
        <v>0</v>
      </c>
      <c r="J57" s="5">
        <v>23</v>
      </c>
      <c r="K57" s="12">
        <f t="shared" si="1"/>
        <v>0</v>
      </c>
      <c r="L57" s="12">
        <f t="shared" si="3"/>
        <v>0</v>
      </c>
    </row>
    <row r="58" spans="2:12" s="1" customFormat="1" ht="19.7" customHeight="1" x14ac:dyDescent="0.2">
      <c r="B58" s="5">
        <v>17</v>
      </c>
      <c r="C58" s="6" t="s">
        <v>59</v>
      </c>
      <c r="D58" s="6" t="s">
        <v>60</v>
      </c>
      <c r="E58" s="7" t="s">
        <v>61</v>
      </c>
      <c r="F58" s="6" t="s">
        <v>62</v>
      </c>
      <c r="G58" s="12">
        <v>20</v>
      </c>
      <c r="H58" s="12"/>
      <c r="I58" s="12">
        <f t="shared" si="0"/>
        <v>0</v>
      </c>
      <c r="J58" s="5">
        <v>23</v>
      </c>
      <c r="K58" s="12">
        <f t="shared" si="1"/>
        <v>0</v>
      </c>
      <c r="L58" s="12">
        <f t="shared" si="3"/>
        <v>0</v>
      </c>
    </row>
    <row r="59" spans="2:12" s="1" customFormat="1" ht="19.7" customHeight="1" x14ac:dyDescent="0.2">
      <c r="B59" s="5">
        <v>18</v>
      </c>
      <c r="C59" s="6" t="s">
        <v>63</v>
      </c>
      <c r="D59" s="6" t="s">
        <v>64</v>
      </c>
      <c r="E59" s="7" t="s">
        <v>65</v>
      </c>
      <c r="F59" s="6" t="s">
        <v>66</v>
      </c>
      <c r="G59" s="12">
        <v>46</v>
      </c>
      <c r="H59" s="12"/>
      <c r="I59" s="12">
        <f t="shared" ref="I59:I122" si="4">H59*G59</f>
        <v>0</v>
      </c>
      <c r="J59" s="5">
        <v>8</v>
      </c>
      <c r="K59" s="12">
        <f t="shared" ref="K59:K122" si="5">L59-I59</f>
        <v>0</v>
      </c>
      <c r="L59" s="12">
        <f t="shared" ref="L59:L122" si="6">I59*1.08</f>
        <v>0</v>
      </c>
    </row>
    <row r="60" spans="2:12" s="1" customFormat="1" ht="28.7" customHeight="1" x14ac:dyDescent="0.2">
      <c r="B60" s="5">
        <v>19</v>
      </c>
      <c r="C60" s="6" t="s">
        <v>67</v>
      </c>
      <c r="D60" s="6" t="s">
        <v>68</v>
      </c>
      <c r="E60" s="7" t="s">
        <v>69</v>
      </c>
      <c r="F60" s="6" t="s">
        <v>66</v>
      </c>
      <c r="G60" s="12">
        <v>2</v>
      </c>
      <c r="H60" s="12"/>
      <c r="I60" s="12">
        <f t="shared" si="4"/>
        <v>0</v>
      </c>
      <c r="J60" s="5">
        <v>8</v>
      </c>
      <c r="K60" s="12">
        <f t="shared" si="5"/>
        <v>0</v>
      </c>
      <c r="L60" s="12">
        <f t="shared" si="6"/>
        <v>0</v>
      </c>
    </row>
    <row r="61" spans="2:12" s="1" customFormat="1" ht="28.7" customHeight="1" x14ac:dyDescent="0.2">
      <c r="B61" s="5">
        <v>20</v>
      </c>
      <c r="C61" s="6" t="s">
        <v>70</v>
      </c>
      <c r="D61" s="6" t="s">
        <v>71</v>
      </c>
      <c r="E61" s="7" t="s">
        <v>72</v>
      </c>
      <c r="F61" s="6" t="s">
        <v>20</v>
      </c>
      <c r="G61" s="12">
        <v>20</v>
      </c>
      <c r="H61" s="12"/>
      <c r="I61" s="12">
        <f t="shared" si="4"/>
        <v>0</v>
      </c>
      <c r="J61" s="5">
        <v>8</v>
      </c>
      <c r="K61" s="12">
        <f t="shared" si="5"/>
        <v>0</v>
      </c>
      <c r="L61" s="12">
        <f t="shared" si="6"/>
        <v>0</v>
      </c>
    </row>
    <row r="62" spans="2:12" s="1" customFormat="1" ht="28.7" customHeight="1" x14ac:dyDescent="0.2">
      <c r="B62" s="5">
        <v>21</v>
      </c>
      <c r="C62" s="6" t="s">
        <v>73</v>
      </c>
      <c r="D62" s="6" t="s">
        <v>74</v>
      </c>
      <c r="E62" s="7" t="s">
        <v>75</v>
      </c>
      <c r="F62" s="6" t="s">
        <v>20</v>
      </c>
      <c r="G62" s="12">
        <v>1</v>
      </c>
      <c r="H62" s="12"/>
      <c r="I62" s="12">
        <f t="shared" si="4"/>
        <v>0</v>
      </c>
      <c r="J62" s="5">
        <v>8</v>
      </c>
      <c r="K62" s="12">
        <f t="shared" si="5"/>
        <v>0</v>
      </c>
      <c r="L62" s="12">
        <f t="shared" si="6"/>
        <v>0</v>
      </c>
    </row>
    <row r="63" spans="2:12" s="1" customFormat="1" ht="19.7" customHeight="1" x14ac:dyDescent="0.2">
      <c r="B63" s="5">
        <v>22</v>
      </c>
      <c r="C63" s="6" t="s">
        <v>76</v>
      </c>
      <c r="D63" s="6" t="s">
        <v>77</v>
      </c>
      <c r="E63" s="7" t="s">
        <v>78</v>
      </c>
      <c r="F63" s="6" t="s">
        <v>79</v>
      </c>
      <c r="G63" s="12">
        <v>20</v>
      </c>
      <c r="H63" s="12"/>
      <c r="I63" s="12">
        <f t="shared" si="4"/>
        <v>0</v>
      </c>
      <c r="J63" s="5">
        <v>8</v>
      </c>
      <c r="K63" s="12">
        <f t="shared" si="5"/>
        <v>0</v>
      </c>
      <c r="L63" s="12">
        <f t="shared" si="6"/>
        <v>0</v>
      </c>
    </row>
    <row r="64" spans="2:12" s="1" customFormat="1" ht="28.7" customHeight="1" x14ac:dyDescent="0.2">
      <c r="B64" s="5">
        <v>23</v>
      </c>
      <c r="C64" s="6" t="s">
        <v>80</v>
      </c>
      <c r="D64" s="6" t="s">
        <v>81</v>
      </c>
      <c r="E64" s="7" t="s">
        <v>82</v>
      </c>
      <c r="F64" s="6" t="s">
        <v>20</v>
      </c>
      <c r="G64" s="12">
        <v>550</v>
      </c>
      <c r="H64" s="12"/>
      <c r="I64" s="12">
        <f t="shared" si="4"/>
        <v>0</v>
      </c>
      <c r="J64" s="5">
        <v>8</v>
      </c>
      <c r="K64" s="12">
        <f t="shared" si="5"/>
        <v>0</v>
      </c>
      <c r="L64" s="12">
        <f t="shared" si="6"/>
        <v>0</v>
      </c>
    </row>
    <row r="65" spans="2:12" s="1" customFormat="1" ht="28.7" customHeight="1" x14ac:dyDescent="0.2">
      <c r="B65" s="5">
        <v>24</v>
      </c>
      <c r="C65" s="6" t="s">
        <v>83</v>
      </c>
      <c r="D65" s="6" t="s">
        <v>84</v>
      </c>
      <c r="E65" s="7" t="s">
        <v>85</v>
      </c>
      <c r="F65" s="6" t="s">
        <v>20</v>
      </c>
      <c r="G65" s="12">
        <v>350</v>
      </c>
      <c r="H65" s="12"/>
      <c r="I65" s="12">
        <f t="shared" si="4"/>
        <v>0</v>
      </c>
      <c r="J65" s="5">
        <v>8</v>
      </c>
      <c r="K65" s="12">
        <f t="shared" si="5"/>
        <v>0</v>
      </c>
      <c r="L65" s="12">
        <f t="shared" si="6"/>
        <v>0</v>
      </c>
    </row>
    <row r="66" spans="2:12" s="1" customFormat="1" ht="28.7" customHeight="1" x14ac:dyDescent="0.2">
      <c r="B66" s="5">
        <v>25</v>
      </c>
      <c r="C66" s="6" t="s">
        <v>86</v>
      </c>
      <c r="D66" s="6" t="s">
        <v>87</v>
      </c>
      <c r="E66" s="7" t="s">
        <v>88</v>
      </c>
      <c r="F66" s="6" t="s">
        <v>20</v>
      </c>
      <c r="G66" s="12">
        <v>750</v>
      </c>
      <c r="H66" s="12"/>
      <c r="I66" s="12">
        <f t="shared" si="4"/>
        <v>0</v>
      </c>
      <c r="J66" s="5">
        <v>8</v>
      </c>
      <c r="K66" s="12">
        <f t="shared" si="5"/>
        <v>0</v>
      </c>
      <c r="L66" s="12">
        <f t="shared" si="6"/>
        <v>0</v>
      </c>
    </row>
    <row r="67" spans="2:12" s="1" customFormat="1" ht="38.85" customHeight="1" x14ac:dyDescent="0.2">
      <c r="B67" s="5">
        <v>26</v>
      </c>
      <c r="C67" s="6" t="s">
        <v>89</v>
      </c>
      <c r="D67" s="6" t="s">
        <v>90</v>
      </c>
      <c r="E67" s="7" t="s">
        <v>91</v>
      </c>
      <c r="F67" s="6" t="s">
        <v>20</v>
      </c>
      <c r="G67" s="12">
        <v>7.5</v>
      </c>
      <c r="H67" s="12"/>
      <c r="I67" s="12">
        <f t="shared" si="4"/>
        <v>0</v>
      </c>
      <c r="J67" s="5">
        <v>8</v>
      </c>
      <c r="K67" s="12">
        <f t="shared" si="5"/>
        <v>0</v>
      </c>
      <c r="L67" s="12">
        <f t="shared" si="6"/>
        <v>0</v>
      </c>
    </row>
    <row r="68" spans="2:12" s="1" customFormat="1" ht="19.7" customHeight="1" x14ac:dyDescent="0.2">
      <c r="B68" s="5">
        <v>27</v>
      </c>
      <c r="C68" s="6" t="s">
        <v>92</v>
      </c>
      <c r="D68" s="6" t="s">
        <v>93</v>
      </c>
      <c r="E68" s="7" t="s">
        <v>94</v>
      </c>
      <c r="F68" s="6" t="s">
        <v>39</v>
      </c>
      <c r="G68" s="12">
        <v>1.3</v>
      </c>
      <c r="H68" s="12"/>
      <c r="I68" s="12">
        <f t="shared" si="4"/>
        <v>0</v>
      </c>
      <c r="J68" s="5">
        <v>8</v>
      </c>
      <c r="K68" s="12">
        <f t="shared" si="5"/>
        <v>0</v>
      </c>
      <c r="L68" s="12">
        <f t="shared" si="6"/>
        <v>0</v>
      </c>
    </row>
    <row r="69" spans="2:12" s="1" customFormat="1" ht="28.7" customHeight="1" x14ac:dyDescent="0.2">
      <c r="B69" s="5">
        <v>28</v>
      </c>
      <c r="C69" s="6" t="s">
        <v>95</v>
      </c>
      <c r="D69" s="6" t="s">
        <v>96</v>
      </c>
      <c r="E69" s="7" t="s">
        <v>97</v>
      </c>
      <c r="F69" s="6" t="s">
        <v>79</v>
      </c>
      <c r="G69" s="12">
        <v>1610</v>
      </c>
      <c r="H69" s="12"/>
      <c r="I69" s="12">
        <f t="shared" si="4"/>
        <v>0</v>
      </c>
      <c r="J69" s="8">
        <v>8</v>
      </c>
      <c r="K69" s="12">
        <f t="shared" si="5"/>
        <v>0</v>
      </c>
      <c r="L69" s="15">
        <f t="shared" si="6"/>
        <v>0</v>
      </c>
    </row>
    <row r="70" spans="2:12" s="1" customFormat="1" ht="28.7" customHeight="1" x14ac:dyDescent="0.2">
      <c r="B70" s="5">
        <v>29</v>
      </c>
      <c r="C70" s="6" t="s">
        <v>98</v>
      </c>
      <c r="D70" s="6" t="s">
        <v>99</v>
      </c>
      <c r="E70" s="7" t="s">
        <v>100</v>
      </c>
      <c r="F70" s="6" t="s">
        <v>20</v>
      </c>
      <c r="G70" s="12">
        <v>1</v>
      </c>
      <c r="H70" s="12"/>
      <c r="I70" s="12">
        <f t="shared" si="4"/>
        <v>0</v>
      </c>
      <c r="J70" s="5">
        <v>8</v>
      </c>
      <c r="K70" s="12">
        <f t="shared" si="5"/>
        <v>0</v>
      </c>
      <c r="L70" s="12">
        <f t="shared" si="6"/>
        <v>0</v>
      </c>
    </row>
    <row r="71" spans="2:12" s="1" customFormat="1" ht="19.7" customHeight="1" x14ac:dyDescent="0.2">
      <c r="B71" s="5">
        <v>30</v>
      </c>
      <c r="C71" s="6" t="s">
        <v>101</v>
      </c>
      <c r="D71" s="6" t="s">
        <v>102</v>
      </c>
      <c r="E71" s="7" t="s">
        <v>103</v>
      </c>
      <c r="F71" s="6" t="s">
        <v>104</v>
      </c>
      <c r="G71" s="12">
        <v>100</v>
      </c>
      <c r="H71" s="12"/>
      <c r="I71" s="12">
        <f t="shared" si="4"/>
        <v>0</v>
      </c>
      <c r="J71" s="5">
        <v>8</v>
      </c>
      <c r="K71" s="12">
        <f t="shared" si="5"/>
        <v>0</v>
      </c>
      <c r="L71" s="12">
        <f t="shared" si="6"/>
        <v>0</v>
      </c>
    </row>
    <row r="72" spans="2:12" s="1" customFormat="1" ht="28.7" customHeight="1" x14ac:dyDescent="0.2">
      <c r="B72" s="5">
        <v>31</v>
      </c>
      <c r="C72" s="6" t="s">
        <v>105</v>
      </c>
      <c r="D72" s="6" t="s">
        <v>106</v>
      </c>
      <c r="E72" s="7" t="s">
        <v>107</v>
      </c>
      <c r="F72" s="6" t="s">
        <v>79</v>
      </c>
      <c r="G72" s="12">
        <v>110</v>
      </c>
      <c r="H72" s="12"/>
      <c r="I72" s="12">
        <f t="shared" si="4"/>
        <v>0</v>
      </c>
      <c r="J72" s="5">
        <v>8</v>
      </c>
      <c r="K72" s="12">
        <f t="shared" si="5"/>
        <v>0</v>
      </c>
      <c r="L72" s="12">
        <f t="shared" si="6"/>
        <v>0</v>
      </c>
    </row>
    <row r="73" spans="2:12" s="1" customFormat="1" ht="28.7" customHeight="1" x14ac:dyDescent="0.2">
      <c r="B73" s="5">
        <v>32</v>
      </c>
      <c r="C73" s="6" t="s">
        <v>108</v>
      </c>
      <c r="D73" s="6" t="s">
        <v>109</v>
      </c>
      <c r="E73" s="7" t="s">
        <v>110</v>
      </c>
      <c r="F73" s="6" t="s">
        <v>20</v>
      </c>
      <c r="G73" s="12">
        <v>442</v>
      </c>
      <c r="H73" s="12"/>
      <c r="I73" s="12">
        <f t="shared" si="4"/>
        <v>0</v>
      </c>
      <c r="J73" s="5">
        <v>8</v>
      </c>
      <c r="K73" s="12">
        <f t="shared" si="5"/>
        <v>0</v>
      </c>
      <c r="L73" s="12">
        <f t="shared" si="6"/>
        <v>0</v>
      </c>
    </row>
    <row r="74" spans="2:12" s="1" customFormat="1" ht="28.7" customHeight="1" x14ac:dyDescent="0.2">
      <c r="B74" s="5">
        <v>33</v>
      </c>
      <c r="C74" s="6" t="s">
        <v>111</v>
      </c>
      <c r="D74" s="6" t="s">
        <v>112</v>
      </c>
      <c r="E74" s="7" t="s">
        <v>113</v>
      </c>
      <c r="F74" s="6" t="s">
        <v>79</v>
      </c>
      <c r="G74" s="12">
        <v>800</v>
      </c>
      <c r="H74" s="12"/>
      <c r="I74" s="12">
        <f t="shared" si="4"/>
        <v>0</v>
      </c>
      <c r="J74" s="5">
        <v>8</v>
      </c>
      <c r="K74" s="12">
        <f t="shared" si="5"/>
        <v>0</v>
      </c>
      <c r="L74" s="12">
        <f t="shared" si="6"/>
        <v>0</v>
      </c>
    </row>
    <row r="75" spans="2:12" s="1" customFormat="1" ht="19.7" customHeight="1" x14ac:dyDescent="0.2">
      <c r="B75" s="5">
        <v>34</v>
      </c>
      <c r="C75" s="6" t="s">
        <v>114</v>
      </c>
      <c r="D75" s="6" t="s">
        <v>115</v>
      </c>
      <c r="E75" s="7" t="s">
        <v>116</v>
      </c>
      <c r="F75" s="6" t="s">
        <v>79</v>
      </c>
      <c r="G75" s="12">
        <v>40</v>
      </c>
      <c r="H75" s="12"/>
      <c r="I75" s="12">
        <f t="shared" si="4"/>
        <v>0</v>
      </c>
      <c r="J75" s="5">
        <v>8</v>
      </c>
      <c r="K75" s="12">
        <f t="shared" si="5"/>
        <v>0</v>
      </c>
      <c r="L75" s="12">
        <f t="shared" si="6"/>
        <v>0</v>
      </c>
    </row>
    <row r="76" spans="2:12" s="1" customFormat="1" ht="28.7" customHeight="1" x14ac:dyDescent="0.2">
      <c r="B76" s="5">
        <v>35</v>
      </c>
      <c r="C76" s="6" t="s">
        <v>117</v>
      </c>
      <c r="D76" s="6" t="s">
        <v>118</v>
      </c>
      <c r="E76" s="7" t="s">
        <v>119</v>
      </c>
      <c r="F76" s="6" t="s">
        <v>20</v>
      </c>
      <c r="G76" s="12">
        <v>300</v>
      </c>
      <c r="H76" s="12"/>
      <c r="I76" s="12">
        <f t="shared" si="4"/>
        <v>0</v>
      </c>
      <c r="J76" s="5">
        <v>8</v>
      </c>
      <c r="K76" s="12">
        <f t="shared" si="5"/>
        <v>0</v>
      </c>
      <c r="L76" s="12">
        <f t="shared" si="6"/>
        <v>0</v>
      </c>
    </row>
    <row r="77" spans="2:12" s="1" customFormat="1" ht="19.7" customHeight="1" x14ac:dyDescent="0.2">
      <c r="B77" s="5">
        <v>36</v>
      </c>
      <c r="C77" s="6" t="s">
        <v>120</v>
      </c>
      <c r="D77" s="6" t="s">
        <v>121</v>
      </c>
      <c r="E77" s="7" t="s">
        <v>122</v>
      </c>
      <c r="F77" s="6" t="s">
        <v>20</v>
      </c>
      <c r="G77" s="12">
        <v>170</v>
      </c>
      <c r="H77" s="12"/>
      <c r="I77" s="12">
        <f t="shared" si="4"/>
        <v>0</v>
      </c>
      <c r="J77" s="5">
        <v>8</v>
      </c>
      <c r="K77" s="12">
        <f t="shared" si="5"/>
        <v>0</v>
      </c>
      <c r="L77" s="12">
        <f t="shared" si="6"/>
        <v>0</v>
      </c>
    </row>
    <row r="78" spans="2:12" s="1" customFormat="1" ht="19.7" customHeight="1" x14ac:dyDescent="0.2">
      <c r="B78" s="5">
        <v>37</v>
      </c>
      <c r="C78" s="6" t="s">
        <v>123</v>
      </c>
      <c r="D78" s="6" t="s">
        <v>124</v>
      </c>
      <c r="E78" s="7" t="s">
        <v>125</v>
      </c>
      <c r="F78" s="6" t="s">
        <v>20</v>
      </c>
      <c r="G78" s="12">
        <v>315</v>
      </c>
      <c r="H78" s="12"/>
      <c r="I78" s="12">
        <f t="shared" si="4"/>
        <v>0</v>
      </c>
      <c r="J78" s="5">
        <v>8</v>
      </c>
      <c r="K78" s="12">
        <f t="shared" si="5"/>
        <v>0</v>
      </c>
      <c r="L78" s="12">
        <f t="shared" si="6"/>
        <v>0</v>
      </c>
    </row>
    <row r="79" spans="2:12" s="1" customFormat="1" ht="19.7" customHeight="1" x14ac:dyDescent="0.2">
      <c r="B79" s="5">
        <v>38</v>
      </c>
      <c r="C79" s="6" t="s">
        <v>126</v>
      </c>
      <c r="D79" s="6" t="s">
        <v>127</v>
      </c>
      <c r="E79" s="7" t="s">
        <v>128</v>
      </c>
      <c r="F79" s="6" t="s">
        <v>20</v>
      </c>
      <c r="G79" s="12">
        <v>10</v>
      </c>
      <c r="H79" s="12"/>
      <c r="I79" s="12">
        <f t="shared" si="4"/>
        <v>0</v>
      </c>
      <c r="J79" s="5">
        <v>8</v>
      </c>
      <c r="K79" s="12">
        <f t="shared" si="5"/>
        <v>0</v>
      </c>
      <c r="L79" s="12">
        <f t="shared" si="6"/>
        <v>0</v>
      </c>
    </row>
    <row r="80" spans="2:12" s="1" customFormat="1" ht="28.7" customHeight="1" x14ac:dyDescent="0.2">
      <c r="B80" s="5">
        <v>39</v>
      </c>
      <c r="C80" s="6" t="s">
        <v>129</v>
      </c>
      <c r="D80" s="6" t="s">
        <v>130</v>
      </c>
      <c r="E80" s="7" t="s">
        <v>131</v>
      </c>
      <c r="F80" s="6" t="s">
        <v>79</v>
      </c>
      <c r="G80" s="12">
        <v>20</v>
      </c>
      <c r="H80" s="12"/>
      <c r="I80" s="12">
        <f t="shared" si="4"/>
        <v>0</v>
      </c>
      <c r="J80" s="5">
        <v>8</v>
      </c>
      <c r="K80" s="12">
        <f t="shared" si="5"/>
        <v>0</v>
      </c>
      <c r="L80" s="12">
        <f t="shared" si="6"/>
        <v>0</v>
      </c>
    </row>
    <row r="81" spans="2:12" s="1" customFormat="1" ht="19.7" customHeight="1" x14ac:dyDescent="0.2">
      <c r="B81" s="5">
        <v>40</v>
      </c>
      <c r="C81" s="6" t="s">
        <v>132</v>
      </c>
      <c r="D81" s="6" t="s">
        <v>133</v>
      </c>
      <c r="E81" s="7" t="s">
        <v>134</v>
      </c>
      <c r="F81" s="6" t="s">
        <v>104</v>
      </c>
      <c r="G81" s="12">
        <v>100</v>
      </c>
      <c r="H81" s="12"/>
      <c r="I81" s="12">
        <f t="shared" si="4"/>
        <v>0</v>
      </c>
      <c r="J81" s="5">
        <v>8</v>
      </c>
      <c r="K81" s="12">
        <f t="shared" si="5"/>
        <v>0</v>
      </c>
      <c r="L81" s="12">
        <f t="shared" si="6"/>
        <v>0</v>
      </c>
    </row>
    <row r="82" spans="2:12" s="1" customFormat="1" ht="28.7" customHeight="1" x14ac:dyDescent="0.2">
      <c r="B82" s="5">
        <v>41</v>
      </c>
      <c r="C82" s="6" t="s">
        <v>135</v>
      </c>
      <c r="D82" s="6" t="s">
        <v>136</v>
      </c>
      <c r="E82" s="7" t="s">
        <v>137</v>
      </c>
      <c r="F82" s="6" t="s">
        <v>138</v>
      </c>
      <c r="G82" s="12">
        <v>3</v>
      </c>
      <c r="H82" s="12"/>
      <c r="I82" s="12">
        <f t="shared" si="4"/>
        <v>0</v>
      </c>
      <c r="J82" s="5">
        <v>8</v>
      </c>
      <c r="K82" s="12">
        <f t="shared" si="5"/>
        <v>0</v>
      </c>
      <c r="L82" s="12">
        <f t="shared" si="6"/>
        <v>0</v>
      </c>
    </row>
    <row r="83" spans="2:12" s="1" customFormat="1" ht="28.7" customHeight="1" x14ac:dyDescent="0.2">
      <c r="B83" s="5">
        <v>42</v>
      </c>
      <c r="C83" s="6" t="s">
        <v>139</v>
      </c>
      <c r="D83" s="6" t="s">
        <v>140</v>
      </c>
      <c r="E83" s="7" t="s">
        <v>141</v>
      </c>
      <c r="F83" s="6" t="s">
        <v>20</v>
      </c>
      <c r="G83" s="12">
        <v>550</v>
      </c>
      <c r="H83" s="12"/>
      <c r="I83" s="12">
        <f t="shared" si="4"/>
        <v>0</v>
      </c>
      <c r="J83" s="5">
        <v>8</v>
      </c>
      <c r="K83" s="12">
        <f t="shared" si="5"/>
        <v>0</v>
      </c>
      <c r="L83" s="12">
        <f t="shared" si="6"/>
        <v>0</v>
      </c>
    </row>
    <row r="84" spans="2:12" s="1" customFormat="1" ht="19.7" customHeight="1" x14ac:dyDescent="0.2">
      <c r="B84" s="5">
        <v>43</v>
      </c>
      <c r="C84" s="6" t="s">
        <v>142</v>
      </c>
      <c r="D84" s="6" t="s">
        <v>143</v>
      </c>
      <c r="E84" s="7" t="s">
        <v>144</v>
      </c>
      <c r="F84" s="6" t="s">
        <v>145</v>
      </c>
      <c r="G84" s="12">
        <v>1000</v>
      </c>
      <c r="H84" s="12"/>
      <c r="I84" s="12">
        <f t="shared" si="4"/>
        <v>0</v>
      </c>
      <c r="J84" s="5">
        <v>8</v>
      </c>
      <c r="K84" s="12">
        <f t="shared" si="5"/>
        <v>0</v>
      </c>
      <c r="L84" s="12">
        <f t="shared" si="6"/>
        <v>0</v>
      </c>
    </row>
    <row r="85" spans="2:12" s="1" customFormat="1" ht="28.7" customHeight="1" x14ac:dyDescent="0.2">
      <c r="B85" s="5">
        <v>44</v>
      </c>
      <c r="C85" s="6" t="s">
        <v>146</v>
      </c>
      <c r="D85" s="6" t="s">
        <v>147</v>
      </c>
      <c r="E85" s="7" t="s">
        <v>148</v>
      </c>
      <c r="F85" s="6" t="s">
        <v>79</v>
      </c>
      <c r="G85" s="12">
        <v>750</v>
      </c>
      <c r="H85" s="12"/>
      <c r="I85" s="12">
        <f t="shared" si="4"/>
        <v>0</v>
      </c>
      <c r="J85" s="5">
        <v>8</v>
      </c>
      <c r="K85" s="12">
        <f t="shared" si="5"/>
        <v>0</v>
      </c>
      <c r="L85" s="12">
        <f t="shared" si="6"/>
        <v>0</v>
      </c>
    </row>
    <row r="86" spans="2:12" s="1" customFormat="1" ht="19.7" customHeight="1" x14ac:dyDescent="0.2">
      <c r="B86" s="5">
        <v>45</v>
      </c>
      <c r="C86" s="6" t="s">
        <v>149</v>
      </c>
      <c r="D86" s="6" t="s">
        <v>150</v>
      </c>
      <c r="E86" s="7" t="s">
        <v>151</v>
      </c>
      <c r="F86" s="6" t="s">
        <v>79</v>
      </c>
      <c r="G86" s="12">
        <v>60</v>
      </c>
      <c r="H86" s="12"/>
      <c r="I86" s="12">
        <f t="shared" si="4"/>
        <v>0</v>
      </c>
      <c r="J86" s="5">
        <v>8</v>
      </c>
      <c r="K86" s="12">
        <f t="shared" si="5"/>
        <v>0</v>
      </c>
      <c r="L86" s="12">
        <f t="shared" si="6"/>
        <v>0</v>
      </c>
    </row>
    <row r="87" spans="2:12" s="1" customFormat="1" ht="28.7" customHeight="1" x14ac:dyDescent="0.2">
      <c r="B87" s="5">
        <v>46</v>
      </c>
      <c r="C87" s="6" t="s">
        <v>152</v>
      </c>
      <c r="D87" s="6" t="s">
        <v>153</v>
      </c>
      <c r="E87" s="7" t="s">
        <v>154</v>
      </c>
      <c r="F87" s="6" t="s">
        <v>79</v>
      </c>
      <c r="G87" s="12">
        <v>700</v>
      </c>
      <c r="H87" s="12"/>
      <c r="I87" s="12">
        <f t="shared" si="4"/>
        <v>0</v>
      </c>
      <c r="J87" s="5">
        <v>8</v>
      </c>
      <c r="K87" s="12">
        <f t="shared" si="5"/>
        <v>0</v>
      </c>
      <c r="L87" s="12">
        <f t="shared" si="6"/>
        <v>0</v>
      </c>
    </row>
    <row r="88" spans="2:12" s="1" customFormat="1" ht="19.7" customHeight="1" x14ac:dyDescent="0.2">
      <c r="B88" s="5">
        <v>47</v>
      </c>
      <c r="C88" s="6" t="s">
        <v>155</v>
      </c>
      <c r="D88" s="6" t="s">
        <v>156</v>
      </c>
      <c r="E88" s="7" t="s">
        <v>157</v>
      </c>
      <c r="F88" s="6" t="s">
        <v>79</v>
      </c>
      <c r="G88" s="12">
        <v>1000</v>
      </c>
      <c r="H88" s="12"/>
      <c r="I88" s="12">
        <f t="shared" si="4"/>
        <v>0</v>
      </c>
      <c r="J88" s="5">
        <v>8</v>
      </c>
      <c r="K88" s="12">
        <f t="shared" si="5"/>
        <v>0</v>
      </c>
      <c r="L88" s="12">
        <f t="shared" si="6"/>
        <v>0</v>
      </c>
    </row>
    <row r="89" spans="2:12" s="1" customFormat="1" ht="19.7" customHeight="1" x14ac:dyDescent="0.2">
      <c r="B89" s="5">
        <v>48</v>
      </c>
      <c r="C89" s="6" t="s">
        <v>158</v>
      </c>
      <c r="D89" s="6" t="s">
        <v>159</v>
      </c>
      <c r="E89" s="7" t="s">
        <v>160</v>
      </c>
      <c r="F89" s="6" t="s">
        <v>79</v>
      </c>
      <c r="G89" s="12">
        <v>250</v>
      </c>
      <c r="H89" s="12"/>
      <c r="I89" s="12">
        <f t="shared" si="4"/>
        <v>0</v>
      </c>
      <c r="J89" s="5">
        <v>8</v>
      </c>
      <c r="K89" s="12">
        <f t="shared" si="5"/>
        <v>0</v>
      </c>
      <c r="L89" s="12">
        <f t="shared" si="6"/>
        <v>0</v>
      </c>
    </row>
    <row r="90" spans="2:12" s="1" customFormat="1" ht="28.7" customHeight="1" x14ac:dyDescent="0.2">
      <c r="B90" s="5">
        <v>49</v>
      </c>
      <c r="C90" s="6" t="s">
        <v>161</v>
      </c>
      <c r="D90" s="6" t="s">
        <v>162</v>
      </c>
      <c r="E90" s="7" t="s">
        <v>163</v>
      </c>
      <c r="F90" s="6" t="s">
        <v>79</v>
      </c>
      <c r="G90" s="12">
        <v>50</v>
      </c>
      <c r="H90" s="12"/>
      <c r="I90" s="12">
        <f t="shared" si="4"/>
        <v>0</v>
      </c>
      <c r="J90" s="5">
        <v>8</v>
      </c>
      <c r="K90" s="12">
        <f t="shared" si="5"/>
        <v>0</v>
      </c>
      <c r="L90" s="12">
        <f t="shared" si="6"/>
        <v>0</v>
      </c>
    </row>
    <row r="91" spans="2:12" s="1" customFormat="1" ht="28.7" customHeight="1" x14ac:dyDescent="0.2">
      <c r="B91" s="5">
        <v>50</v>
      </c>
      <c r="C91" s="6" t="s">
        <v>164</v>
      </c>
      <c r="D91" s="6" t="s">
        <v>165</v>
      </c>
      <c r="E91" s="7" t="s">
        <v>166</v>
      </c>
      <c r="F91" s="6" t="s">
        <v>79</v>
      </c>
      <c r="G91" s="12">
        <v>50</v>
      </c>
      <c r="H91" s="12"/>
      <c r="I91" s="12">
        <f t="shared" si="4"/>
        <v>0</v>
      </c>
      <c r="J91" s="5">
        <v>8</v>
      </c>
      <c r="K91" s="12">
        <f t="shared" si="5"/>
        <v>0</v>
      </c>
      <c r="L91" s="12">
        <f t="shared" si="6"/>
        <v>0</v>
      </c>
    </row>
    <row r="92" spans="2:12" s="1" customFormat="1" ht="19.7" customHeight="1" x14ac:dyDescent="0.2">
      <c r="B92" s="5">
        <v>51</v>
      </c>
      <c r="C92" s="6" t="s">
        <v>167</v>
      </c>
      <c r="D92" s="6" t="s">
        <v>168</v>
      </c>
      <c r="E92" s="7" t="s">
        <v>169</v>
      </c>
      <c r="F92" s="6" t="s">
        <v>79</v>
      </c>
      <c r="G92" s="12">
        <v>20</v>
      </c>
      <c r="H92" s="12"/>
      <c r="I92" s="12">
        <f t="shared" si="4"/>
        <v>0</v>
      </c>
      <c r="J92" s="5">
        <v>8</v>
      </c>
      <c r="K92" s="12">
        <f t="shared" si="5"/>
        <v>0</v>
      </c>
      <c r="L92" s="12">
        <f t="shared" si="6"/>
        <v>0</v>
      </c>
    </row>
    <row r="93" spans="2:12" s="1" customFormat="1" ht="38.85" customHeight="1" x14ac:dyDescent="0.2">
      <c r="B93" s="5">
        <v>52</v>
      </c>
      <c r="C93" s="6" t="s">
        <v>170</v>
      </c>
      <c r="D93" s="6" t="s">
        <v>171</v>
      </c>
      <c r="E93" s="7" t="s">
        <v>172</v>
      </c>
      <c r="F93" s="6" t="s">
        <v>20</v>
      </c>
      <c r="G93" s="12">
        <v>300</v>
      </c>
      <c r="H93" s="12"/>
      <c r="I93" s="12">
        <f t="shared" si="4"/>
        <v>0</v>
      </c>
      <c r="J93" s="5">
        <v>8</v>
      </c>
      <c r="K93" s="12">
        <f t="shared" si="5"/>
        <v>0</v>
      </c>
      <c r="L93" s="12">
        <f t="shared" si="6"/>
        <v>0</v>
      </c>
    </row>
    <row r="94" spans="2:12" s="1" customFormat="1" ht="19.7" customHeight="1" x14ac:dyDescent="0.2">
      <c r="B94" s="5">
        <v>53</v>
      </c>
      <c r="C94" s="6" t="s">
        <v>173</v>
      </c>
      <c r="D94" s="6" t="s">
        <v>174</v>
      </c>
      <c r="E94" s="7" t="s">
        <v>175</v>
      </c>
      <c r="F94" s="6" t="s">
        <v>79</v>
      </c>
      <c r="G94" s="12">
        <v>20</v>
      </c>
      <c r="H94" s="12"/>
      <c r="I94" s="12">
        <f t="shared" si="4"/>
        <v>0</v>
      </c>
      <c r="J94" s="5">
        <v>8</v>
      </c>
      <c r="K94" s="12">
        <f t="shared" si="5"/>
        <v>0</v>
      </c>
      <c r="L94" s="12">
        <f t="shared" si="6"/>
        <v>0</v>
      </c>
    </row>
    <row r="95" spans="2:12" s="1" customFormat="1" ht="19.7" customHeight="1" x14ac:dyDescent="0.2">
      <c r="B95" s="5">
        <v>54</v>
      </c>
      <c r="C95" s="6" t="s">
        <v>176</v>
      </c>
      <c r="D95" s="6" t="s">
        <v>177</v>
      </c>
      <c r="E95" s="7" t="s">
        <v>178</v>
      </c>
      <c r="F95" s="6" t="s">
        <v>20</v>
      </c>
      <c r="G95" s="12">
        <v>40</v>
      </c>
      <c r="H95" s="12"/>
      <c r="I95" s="12">
        <f t="shared" si="4"/>
        <v>0</v>
      </c>
      <c r="J95" s="5">
        <v>8</v>
      </c>
      <c r="K95" s="12">
        <f t="shared" si="5"/>
        <v>0</v>
      </c>
      <c r="L95" s="12">
        <f t="shared" si="6"/>
        <v>0</v>
      </c>
    </row>
    <row r="96" spans="2:12" s="1" customFormat="1" ht="28.7" customHeight="1" x14ac:dyDescent="0.2">
      <c r="B96" s="5">
        <v>55</v>
      </c>
      <c r="C96" s="6" t="s">
        <v>179</v>
      </c>
      <c r="D96" s="6" t="s">
        <v>180</v>
      </c>
      <c r="E96" s="7" t="s">
        <v>181</v>
      </c>
      <c r="F96" s="6" t="s">
        <v>79</v>
      </c>
      <c r="G96" s="12">
        <v>700</v>
      </c>
      <c r="H96" s="12"/>
      <c r="I96" s="12">
        <f t="shared" si="4"/>
        <v>0</v>
      </c>
      <c r="J96" s="5">
        <v>8</v>
      </c>
      <c r="K96" s="12">
        <f t="shared" si="5"/>
        <v>0</v>
      </c>
      <c r="L96" s="12">
        <f t="shared" si="6"/>
        <v>0</v>
      </c>
    </row>
    <row r="97" spans="2:12" s="1" customFormat="1" ht="28.7" customHeight="1" x14ac:dyDescent="0.2">
      <c r="B97" s="5">
        <v>56</v>
      </c>
      <c r="C97" s="6" t="s">
        <v>182</v>
      </c>
      <c r="D97" s="6" t="s">
        <v>183</v>
      </c>
      <c r="E97" s="7" t="s">
        <v>184</v>
      </c>
      <c r="F97" s="6" t="s">
        <v>79</v>
      </c>
      <c r="G97" s="12">
        <v>90</v>
      </c>
      <c r="H97" s="12"/>
      <c r="I97" s="12">
        <f t="shared" si="4"/>
        <v>0</v>
      </c>
      <c r="J97" s="5">
        <v>8</v>
      </c>
      <c r="K97" s="12">
        <f t="shared" si="5"/>
        <v>0</v>
      </c>
      <c r="L97" s="12">
        <f t="shared" si="6"/>
        <v>0</v>
      </c>
    </row>
    <row r="98" spans="2:12" s="1" customFormat="1" ht="38.85" customHeight="1" x14ac:dyDescent="0.2">
      <c r="B98" s="5">
        <v>57</v>
      </c>
      <c r="C98" s="6" t="s">
        <v>185</v>
      </c>
      <c r="D98" s="6" t="s">
        <v>186</v>
      </c>
      <c r="E98" s="7" t="s">
        <v>187</v>
      </c>
      <c r="F98" s="6" t="s">
        <v>20</v>
      </c>
      <c r="G98" s="12">
        <v>15</v>
      </c>
      <c r="H98" s="12"/>
      <c r="I98" s="12">
        <f t="shared" si="4"/>
        <v>0</v>
      </c>
      <c r="J98" s="5">
        <v>8</v>
      </c>
      <c r="K98" s="12">
        <f t="shared" si="5"/>
        <v>0</v>
      </c>
      <c r="L98" s="12">
        <f t="shared" si="6"/>
        <v>0</v>
      </c>
    </row>
    <row r="99" spans="2:12" s="1" customFormat="1" ht="19.7" customHeight="1" x14ac:dyDescent="0.2">
      <c r="B99" s="5">
        <v>58</v>
      </c>
      <c r="C99" s="6" t="s">
        <v>188</v>
      </c>
      <c r="D99" s="6" t="s">
        <v>189</v>
      </c>
      <c r="E99" s="7" t="s">
        <v>190</v>
      </c>
      <c r="F99" s="6" t="s">
        <v>79</v>
      </c>
      <c r="G99" s="12">
        <v>20</v>
      </c>
      <c r="H99" s="12"/>
      <c r="I99" s="12">
        <f t="shared" si="4"/>
        <v>0</v>
      </c>
      <c r="J99" s="5">
        <v>8</v>
      </c>
      <c r="K99" s="12">
        <f t="shared" si="5"/>
        <v>0</v>
      </c>
      <c r="L99" s="12">
        <f t="shared" si="6"/>
        <v>0</v>
      </c>
    </row>
    <row r="100" spans="2:12" s="1" customFormat="1" ht="19.7" customHeight="1" x14ac:dyDescent="0.2">
      <c r="B100" s="5">
        <v>59</v>
      </c>
      <c r="C100" s="6" t="s">
        <v>191</v>
      </c>
      <c r="D100" s="6" t="s">
        <v>192</v>
      </c>
      <c r="E100" s="7" t="s">
        <v>193</v>
      </c>
      <c r="F100" s="6" t="s">
        <v>79</v>
      </c>
      <c r="G100" s="12">
        <v>20</v>
      </c>
      <c r="H100" s="12"/>
      <c r="I100" s="12">
        <f t="shared" si="4"/>
        <v>0</v>
      </c>
      <c r="J100" s="5">
        <v>8</v>
      </c>
      <c r="K100" s="12">
        <f t="shared" si="5"/>
        <v>0</v>
      </c>
      <c r="L100" s="12">
        <f t="shared" si="6"/>
        <v>0</v>
      </c>
    </row>
    <row r="101" spans="2:12" s="1" customFormat="1" ht="19.7" customHeight="1" x14ac:dyDescent="0.2">
      <c r="B101" s="5">
        <v>60</v>
      </c>
      <c r="C101" s="6" t="s">
        <v>194</v>
      </c>
      <c r="D101" s="6" t="s">
        <v>195</v>
      </c>
      <c r="E101" s="7" t="s">
        <v>196</v>
      </c>
      <c r="F101" s="6" t="s">
        <v>79</v>
      </c>
      <c r="G101" s="12">
        <v>80</v>
      </c>
      <c r="H101" s="12"/>
      <c r="I101" s="12">
        <f t="shared" si="4"/>
        <v>0</v>
      </c>
      <c r="J101" s="5">
        <v>8</v>
      </c>
      <c r="K101" s="12">
        <f t="shared" si="5"/>
        <v>0</v>
      </c>
      <c r="L101" s="12">
        <f t="shared" si="6"/>
        <v>0</v>
      </c>
    </row>
    <row r="102" spans="2:12" s="1" customFormat="1" ht="28.7" customHeight="1" x14ac:dyDescent="0.2">
      <c r="B102" s="5">
        <v>61</v>
      </c>
      <c r="C102" s="6" t="s">
        <v>197</v>
      </c>
      <c r="D102" s="6" t="s">
        <v>198</v>
      </c>
      <c r="E102" s="7" t="s">
        <v>199</v>
      </c>
      <c r="F102" s="6" t="s">
        <v>79</v>
      </c>
      <c r="G102" s="12">
        <v>400</v>
      </c>
      <c r="H102" s="12"/>
      <c r="I102" s="12">
        <f t="shared" si="4"/>
        <v>0</v>
      </c>
      <c r="J102" s="5">
        <v>8</v>
      </c>
      <c r="K102" s="12">
        <f t="shared" si="5"/>
        <v>0</v>
      </c>
      <c r="L102" s="12">
        <f t="shared" si="6"/>
        <v>0</v>
      </c>
    </row>
    <row r="103" spans="2:12" s="1" customFormat="1" ht="28.7" customHeight="1" x14ac:dyDescent="0.2">
      <c r="B103" s="5">
        <v>62</v>
      </c>
      <c r="C103" s="6" t="s">
        <v>200</v>
      </c>
      <c r="D103" s="6" t="s">
        <v>201</v>
      </c>
      <c r="E103" s="7" t="s">
        <v>202</v>
      </c>
      <c r="F103" s="6" t="s">
        <v>20</v>
      </c>
      <c r="G103" s="12">
        <v>70</v>
      </c>
      <c r="H103" s="12"/>
      <c r="I103" s="12">
        <f t="shared" si="4"/>
        <v>0</v>
      </c>
      <c r="J103" s="5">
        <v>8</v>
      </c>
      <c r="K103" s="12">
        <f t="shared" si="5"/>
        <v>0</v>
      </c>
      <c r="L103" s="12">
        <f t="shared" si="6"/>
        <v>0</v>
      </c>
    </row>
    <row r="104" spans="2:12" s="1" customFormat="1" ht="28.7" customHeight="1" x14ac:dyDescent="0.2">
      <c r="B104" s="5">
        <v>63</v>
      </c>
      <c r="C104" s="6" t="s">
        <v>203</v>
      </c>
      <c r="D104" s="6" t="s">
        <v>204</v>
      </c>
      <c r="E104" s="7" t="s">
        <v>205</v>
      </c>
      <c r="F104" s="6" t="s">
        <v>20</v>
      </c>
      <c r="G104" s="12">
        <v>40</v>
      </c>
      <c r="H104" s="12"/>
      <c r="I104" s="12">
        <f t="shared" si="4"/>
        <v>0</v>
      </c>
      <c r="J104" s="5">
        <v>8</v>
      </c>
      <c r="K104" s="12">
        <f t="shared" si="5"/>
        <v>0</v>
      </c>
      <c r="L104" s="12">
        <f t="shared" si="6"/>
        <v>0</v>
      </c>
    </row>
    <row r="105" spans="2:12" s="1" customFormat="1" ht="28.7" customHeight="1" x14ac:dyDescent="0.2">
      <c r="B105" s="5">
        <v>64</v>
      </c>
      <c r="C105" s="6" t="s">
        <v>206</v>
      </c>
      <c r="D105" s="6" t="s">
        <v>207</v>
      </c>
      <c r="E105" s="7" t="s">
        <v>208</v>
      </c>
      <c r="F105" s="6" t="s">
        <v>20</v>
      </c>
      <c r="G105" s="12">
        <v>175</v>
      </c>
      <c r="H105" s="12"/>
      <c r="I105" s="12">
        <f t="shared" si="4"/>
        <v>0</v>
      </c>
      <c r="J105" s="5">
        <v>8</v>
      </c>
      <c r="K105" s="12">
        <f t="shared" si="5"/>
        <v>0</v>
      </c>
      <c r="L105" s="12">
        <f t="shared" si="6"/>
        <v>0</v>
      </c>
    </row>
    <row r="106" spans="2:12" s="1" customFormat="1" ht="28.7" customHeight="1" x14ac:dyDescent="0.2">
      <c r="B106" s="5">
        <v>65</v>
      </c>
      <c r="C106" s="6" t="s">
        <v>209</v>
      </c>
      <c r="D106" s="6" t="s">
        <v>210</v>
      </c>
      <c r="E106" s="7" t="s">
        <v>211</v>
      </c>
      <c r="F106" s="6" t="s">
        <v>20</v>
      </c>
      <c r="G106" s="12">
        <v>5</v>
      </c>
      <c r="H106" s="12"/>
      <c r="I106" s="12">
        <f t="shared" si="4"/>
        <v>0</v>
      </c>
      <c r="J106" s="5">
        <v>8</v>
      </c>
      <c r="K106" s="12">
        <f t="shared" si="5"/>
        <v>0</v>
      </c>
      <c r="L106" s="12">
        <f t="shared" si="6"/>
        <v>0</v>
      </c>
    </row>
    <row r="107" spans="2:12" s="1" customFormat="1" ht="19.7" customHeight="1" x14ac:dyDescent="0.2">
      <c r="B107" s="5">
        <v>66</v>
      </c>
      <c r="C107" s="6" t="s">
        <v>212</v>
      </c>
      <c r="D107" s="6" t="s">
        <v>213</v>
      </c>
      <c r="E107" s="7" t="s">
        <v>214</v>
      </c>
      <c r="F107" s="6" t="s">
        <v>20</v>
      </c>
      <c r="G107" s="12">
        <v>100</v>
      </c>
      <c r="H107" s="12"/>
      <c r="I107" s="12">
        <f t="shared" si="4"/>
        <v>0</v>
      </c>
      <c r="J107" s="5">
        <v>8</v>
      </c>
      <c r="K107" s="12">
        <f t="shared" si="5"/>
        <v>0</v>
      </c>
      <c r="L107" s="12">
        <f t="shared" si="6"/>
        <v>0</v>
      </c>
    </row>
    <row r="108" spans="2:12" s="1" customFormat="1" ht="19.7" customHeight="1" x14ac:dyDescent="0.2">
      <c r="B108" s="5">
        <v>67</v>
      </c>
      <c r="C108" s="6" t="s">
        <v>215</v>
      </c>
      <c r="D108" s="6" t="s">
        <v>216</v>
      </c>
      <c r="E108" s="7" t="s">
        <v>217</v>
      </c>
      <c r="F108" s="6" t="s">
        <v>20</v>
      </c>
      <c r="G108" s="12">
        <v>310</v>
      </c>
      <c r="H108" s="12"/>
      <c r="I108" s="12">
        <f t="shared" si="4"/>
        <v>0</v>
      </c>
      <c r="J108" s="5">
        <v>8</v>
      </c>
      <c r="K108" s="12">
        <f t="shared" si="5"/>
        <v>0</v>
      </c>
      <c r="L108" s="12">
        <f t="shared" si="6"/>
        <v>0</v>
      </c>
    </row>
    <row r="109" spans="2:12" s="1" customFormat="1" ht="19.7" customHeight="1" x14ac:dyDescent="0.2">
      <c r="B109" s="5">
        <v>68</v>
      </c>
      <c r="C109" s="6" t="s">
        <v>218</v>
      </c>
      <c r="D109" s="6" t="s">
        <v>219</v>
      </c>
      <c r="E109" s="7" t="s">
        <v>220</v>
      </c>
      <c r="F109" s="6" t="s">
        <v>20</v>
      </c>
      <c r="G109" s="12">
        <v>10</v>
      </c>
      <c r="H109" s="12"/>
      <c r="I109" s="12">
        <f t="shared" si="4"/>
        <v>0</v>
      </c>
      <c r="J109" s="5">
        <v>8</v>
      </c>
      <c r="K109" s="12">
        <f t="shared" si="5"/>
        <v>0</v>
      </c>
      <c r="L109" s="15">
        <f t="shared" si="6"/>
        <v>0</v>
      </c>
    </row>
    <row r="110" spans="2:12" s="1" customFormat="1" ht="19.7" customHeight="1" x14ac:dyDescent="0.2">
      <c r="B110" s="5">
        <v>69</v>
      </c>
      <c r="C110" s="6" t="s">
        <v>221</v>
      </c>
      <c r="D110" s="6" t="s">
        <v>222</v>
      </c>
      <c r="E110" s="7" t="s">
        <v>223</v>
      </c>
      <c r="F110" s="6" t="s">
        <v>79</v>
      </c>
      <c r="G110" s="12">
        <v>20</v>
      </c>
      <c r="H110" s="12"/>
      <c r="I110" s="12">
        <f t="shared" si="4"/>
        <v>0</v>
      </c>
      <c r="J110" s="5">
        <v>8</v>
      </c>
      <c r="K110" s="12">
        <f t="shared" si="5"/>
        <v>0</v>
      </c>
      <c r="L110" s="12">
        <f t="shared" si="6"/>
        <v>0</v>
      </c>
    </row>
    <row r="111" spans="2:12" s="1" customFormat="1" ht="28.7" customHeight="1" x14ac:dyDescent="0.2">
      <c r="B111" s="5">
        <v>70</v>
      </c>
      <c r="C111" s="6" t="s">
        <v>224</v>
      </c>
      <c r="D111" s="6" t="s">
        <v>225</v>
      </c>
      <c r="E111" s="7" t="s">
        <v>226</v>
      </c>
      <c r="F111" s="6" t="s">
        <v>227</v>
      </c>
      <c r="G111" s="12">
        <v>16000</v>
      </c>
      <c r="H111" s="12"/>
      <c r="I111" s="12">
        <f t="shared" si="4"/>
        <v>0</v>
      </c>
      <c r="J111" s="5">
        <v>8</v>
      </c>
      <c r="K111" s="12">
        <f t="shared" si="5"/>
        <v>0</v>
      </c>
      <c r="L111" s="12">
        <f t="shared" si="6"/>
        <v>0</v>
      </c>
    </row>
    <row r="112" spans="2:12" s="1" customFormat="1" ht="19.7" customHeight="1" x14ac:dyDescent="0.2">
      <c r="B112" s="5">
        <v>71</v>
      </c>
      <c r="C112" s="6" t="s">
        <v>228</v>
      </c>
      <c r="D112" s="6" t="s">
        <v>229</v>
      </c>
      <c r="E112" s="7" t="s">
        <v>230</v>
      </c>
      <c r="F112" s="6" t="s">
        <v>79</v>
      </c>
      <c r="G112" s="12">
        <v>90</v>
      </c>
      <c r="H112" s="12"/>
      <c r="I112" s="12">
        <f t="shared" si="4"/>
        <v>0</v>
      </c>
      <c r="J112" s="5">
        <v>8</v>
      </c>
      <c r="K112" s="12">
        <f t="shared" si="5"/>
        <v>0</v>
      </c>
      <c r="L112" s="12">
        <f t="shared" si="6"/>
        <v>0</v>
      </c>
    </row>
    <row r="113" spans="2:12" s="1" customFormat="1" ht="38.85" customHeight="1" x14ac:dyDescent="0.2">
      <c r="B113" s="5">
        <v>72</v>
      </c>
      <c r="C113" s="6" t="s">
        <v>231</v>
      </c>
      <c r="D113" s="6" t="s">
        <v>232</v>
      </c>
      <c r="E113" s="7" t="s">
        <v>233</v>
      </c>
      <c r="F113" s="6" t="s">
        <v>20</v>
      </c>
      <c r="G113" s="12">
        <v>15</v>
      </c>
      <c r="H113" s="12"/>
      <c r="I113" s="12">
        <f t="shared" si="4"/>
        <v>0</v>
      </c>
      <c r="J113" s="5">
        <v>8</v>
      </c>
      <c r="K113" s="12">
        <f t="shared" si="5"/>
        <v>0</v>
      </c>
      <c r="L113" s="12">
        <f t="shared" si="6"/>
        <v>0</v>
      </c>
    </row>
    <row r="114" spans="2:12" s="1" customFormat="1" ht="28.7" customHeight="1" x14ac:dyDescent="0.2">
      <c r="B114" s="5">
        <v>73</v>
      </c>
      <c r="C114" s="6" t="s">
        <v>234</v>
      </c>
      <c r="D114" s="6" t="s">
        <v>235</v>
      </c>
      <c r="E114" s="7" t="s">
        <v>236</v>
      </c>
      <c r="F114" s="6" t="s">
        <v>20</v>
      </c>
      <c r="G114" s="12">
        <v>10</v>
      </c>
      <c r="H114" s="12"/>
      <c r="I114" s="12">
        <f t="shared" si="4"/>
        <v>0</v>
      </c>
      <c r="J114" s="5">
        <v>8</v>
      </c>
      <c r="K114" s="12">
        <f t="shared" si="5"/>
        <v>0</v>
      </c>
      <c r="L114" s="12">
        <f t="shared" si="6"/>
        <v>0</v>
      </c>
    </row>
    <row r="115" spans="2:12" s="1" customFormat="1" ht="28.7" customHeight="1" x14ac:dyDescent="0.2">
      <c r="B115" s="5">
        <v>74</v>
      </c>
      <c r="C115" s="6" t="s">
        <v>237</v>
      </c>
      <c r="D115" s="6" t="s">
        <v>238</v>
      </c>
      <c r="E115" s="7" t="s">
        <v>239</v>
      </c>
      <c r="F115" s="6" t="s">
        <v>20</v>
      </c>
      <c r="G115" s="12">
        <v>15</v>
      </c>
      <c r="H115" s="12"/>
      <c r="I115" s="12">
        <f t="shared" si="4"/>
        <v>0</v>
      </c>
      <c r="J115" s="5">
        <v>8</v>
      </c>
      <c r="K115" s="12">
        <f t="shared" si="5"/>
        <v>0</v>
      </c>
      <c r="L115" s="12">
        <f t="shared" si="6"/>
        <v>0</v>
      </c>
    </row>
    <row r="116" spans="2:12" s="1" customFormat="1" ht="38.85" customHeight="1" x14ac:dyDescent="0.2">
      <c r="B116" s="5">
        <v>75</v>
      </c>
      <c r="C116" s="6" t="s">
        <v>240</v>
      </c>
      <c r="D116" s="6" t="s">
        <v>241</v>
      </c>
      <c r="E116" s="7" t="s">
        <v>242</v>
      </c>
      <c r="F116" s="6" t="s">
        <v>20</v>
      </c>
      <c r="G116" s="12">
        <v>5</v>
      </c>
      <c r="H116" s="12"/>
      <c r="I116" s="12">
        <f t="shared" si="4"/>
        <v>0</v>
      </c>
      <c r="J116" s="5">
        <v>8</v>
      </c>
      <c r="K116" s="12">
        <f t="shared" si="5"/>
        <v>0</v>
      </c>
      <c r="L116" s="12">
        <f t="shared" si="6"/>
        <v>0</v>
      </c>
    </row>
    <row r="117" spans="2:12" s="1" customFormat="1" ht="28.7" customHeight="1" x14ac:dyDescent="0.2">
      <c r="B117" s="5">
        <v>76</v>
      </c>
      <c r="C117" s="6" t="s">
        <v>243</v>
      </c>
      <c r="D117" s="6" t="s">
        <v>244</v>
      </c>
      <c r="E117" s="7" t="s">
        <v>245</v>
      </c>
      <c r="F117" s="6" t="s">
        <v>20</v>
      </c>
      <c r="G117" s="12">
        <v>3</v>
      </c>
      <c r="H117" s="12"/>
      <c r="I117" s="12">
        <f t="shared" si="4"/>
        <v>0</v>
      </c>
      <c r="J117" s="5">
        <v>8</v>
      </c>
      <c r="K117" s="12">
        <f t="shared" si="5"/>
        <v>0</v>
      </c>
      <c r="L117" s="12">
        <f t="shared" si="6"/>
        <v>0</v>
      </c>
    </row>
    <row r="118" spans="2:12" s="1" customFormat="1" ht="19.7" customHeight="1" x14ac:dyDescent="0.2">
      <c r="B118" s="5">
        <v>77</v>
      </c>
      <c r="C118" s="6" t="s">
        <v>246</v>
      </c>
      <c r="D118" s="6" t="s">
        <v>247</v>
      </c>
      <c r="E118" s="7" t="s">
        <v>248</v>
      </c>
      <c r="F118" s="6" t="s">
        <v>79</v>
      </c>
      <c r="G118" s="12">
        <v>75</v>
      </c>
      <c r="H118" s="12"/>
      <c r="I118" s="12">
        <f t="shared" si="4"/>
        <v>0</v>
      </c>
      <c r="J118" s="5">
        <v>8</v>
      </c>
      <c r="K118" s="12">
        <f t="shared" si="5"/>
        <v>0</v>
      </c>
      <c r="L118" s="12">
        <f t="shared" si="6"/>
        <v>0</v>
      </c>
    </row>
    <row r="119" spans="2:12" s="1" customFormat="1" ht="19.7" customHeight="1" x14ac:dyDescent="0.2">
      <c r="B119" s="5">
        <v>78</v>
      </c>
      <c r="C119" s="6" t="s">
        <v>249</v>
      </c>
      <c r="D119" s="6" t="s">
        <v>250</v>
      </c>
      <c r="E119" s="7" t="s">
        <v>251</v>
      </c>
      <c r="F119" s="6" t="s">
        <v>20</v>
      </c>
      <c r="G119" s="12">
        <v>1</v>
      </c>
      <c r="H119" s="12"/>
      <c r="I119" s="12">
        <f t="shared" si="4"/>
        <v>0</v>
      </c>
      <c r="J119" s="5">
        <v>8</v>
      </c>
      <c r="K119" s="12">
        <f t="shared" si="5"/>
        <v>0</v>
      </c>
      <c r="L119" s="12">
        <f t="shared" si="6"/>
        <v>0</v>
      </c>
    </row>
    <row r="120" spans="2:12" s="1" customFormat="1" ht="19.7" customHeight="1" x14ac:dyDescent="0.2">
      <c r="B120" s="5">
        <v>79</v>
      </c>
      <c r="C120" s="6" t="s">
        <v>252</v>
      </c>
      <c r="D120" s="6" t="s">
        <v>253</v>
      </c>
      <c r="E120" s="7" t="s">
        <v>254</v>
      </c>
      <c r="F120" s="6" t="s">
        <v>20</v>
      </c>
      <c r="G120" s="12">
        <v>3</v>
      </c>
      <c r="H120" s="12"/>
      <c r="I120" s="12">
        <f t="shared" si="4"/>
        <v>0</v>
      </c>
      <c r="J120" s="5">
        <v>8</v>
      </c>
      <c r="K120" s="12">
        <f t="shared" si="5"/>
        <v>0</v>
      </c>
      <c r="L120" s="12">
        <f t="shared" si="6"/>
        <v>0</v>
      </c>
    </row>
    <row r="121" spans="2:12" s="1" customFormat="1" ht="19.7" customHeight="1" x14ac:dyDescent="0.2">
      <c r="B121" s="5">
        <v>80</v>
      </c>
      <c r="C121" s="6" t="s">
        <v>255</v>
      </c>
      <c r="D121" s="6" t="s">
        <v>256</v>
      </c>
      <c r="E121" s="7" t="s">
        <v>257</v>
      </c>
      <c r="F121" s="6" t="s">
        <v>62</v>
      </c>
      <c r="G121" s="12">
        <v>900</v>
      </c>
      <c r="H121" s="12"/>
      <c r="I121" s="12">
        <f t="shared" si="4"/>
        <v>0</v>
      </c>
      <c r="J121" s="5">
        <v>8</v>
      </c>
      <c r="K121" s="12">
        <f t="shared" si="5"/>
        <v>0</v>
      </c>
      <c r="L121" s="12">
        <f t="shared" si="6"/>
        <v>0</v>
      </c>
    </row>
    <row r="122" spans="2:12" s="1" customFormat="1" ht="28.7" customHeight="1" x14ac:dyDescent="0.2">
      <c r="B122" s="5">
        <v>81</v>
      </c>
      <c r="C122" s="6" t="s">
        <v>258</v>
      </c>
      <c r="D122" s="6" t="s">
        <v>259</v>
      </c>
      <c r="E122" s="7" t="s">
        <v>260</v>
      </c>
      <c r="F122" s="6" t="s">
        <v>145</v>
      </c>
      <c r="G122" s="12">
        <v>700</v>
      </c>
      <c r="H122" s="12"/>
      <c r="I122" s="12">
        <f t="shared" si="4"/>
        <v>0</v>
      </c>
      <c r="J122" s="5">
        <v>8</v>
      </c>
      <c r="K122" s="12">
        <f t="shared" si="5"/>
        <v>0</v>
      </c>
      <c r="L122" s="12">
        <f t="shared" si="6"/>
        <v>0</v>
      </c>
    </row>
    <row r="123" spans="2:12" s="1" customFormat="1" ht="28.7" customHeight="1" x14ac:dyDescent="0.2">
      <c r="B123" s="5">
        <v>82</v>
      </c>
      <c r="C123" s="6" t="s">
        <v>261</v>
      </c>
      <c r="D123" s="6" t="s">
        <v>262</v>
      </c>
      <c r="E123" s="7" t="s">
        <v>263</v>
      </c>
      <c r="F123" s="6" t="s">
        <v>145</v>
      </c>
      <c r="G123" s="12">
        <v>50</v>
      </c>
      <c r="H123" s="12"/>
      <c r="I123" s="12">
        <f t="shared" ref="I123:I132" si="7">H123*G123</f>
        <v>0</v>
      </c>
      <c r="J123" s="5">
        <v>8</v>
      </c>
      <c r="K123" s="12">
        <f t="shared" ref="K123:K132" si="8">L123-I123</f>
        <v>0</v>
      </c>
      <c r="L123" s="12">
        <f t="shared" ref="L123:L132" si="9">I123*1.08</f>
        <v>0</v>
      </c>
    </row>
    <row r="124" spans="2:12" s="1" customFormat="1" ht="19.7" customHeight="1" x14ac:dyDescent="0.2">
      <c r="B124" s="5">
        <v>83</v>
      </c>
      <c r="C124" s="6" t="s">
        <v>264</v>
      </c>
      <c r="D124" s="6" t="s">
        <v>265</v>
      </c>
      <c r="E124" s="7" t="s">
        <v>266</v>
      </c>
      <c r="F124" s="6" t="s">
        <v>145</v>
      </c>
      <c r="G124" s="12">
        <v>50</v>
      </c>
      <c r="H124" s="12"/>
      <c r="I124" s="12">
        <f t="shared" si="7"/>
        <v>0</v>
      </c>
      <c r="J124" s="5">
        <v>8</v>
      </c>
      <c r="K124" s="12">
        <f t="shared" si="8"/>
        <v>0</v>
      </c>
      <c r="L124" s="12">
        <f t="shared" si="9"/>
        <v>0</v>
      </c>
    </row>
    <row r="125" spans="2:12" s="1" customFormat="1" ht="19.7" customHeight="1" x14ac:dyDescent="0.2">
      <c r="B125" s="5">
        <v>84</v>
      </c>
      <c r="C125" s="6" t="s">
        <v>267</v>
      </c>
      <c r="D125" s="6" t="s">
        <v>268</v>
      </c>
      <c r="E125" s="7" t="s">
        <v>269</v>
      </c>
      <c r="F125" s="6" t="s">
        <v>145</v>
      </c>
      <c r="G125" s="12">
        <v>30</v>
      </c>
      <c r="H125" s="12"/>
      <c r="I125" s="12">
        <f t="shared" si="7"/>
        <v>0</v>
      </c>
      <c r="J125" s="5">
        <v>8</v>
      </c>
      <c r="K125" s="12">
        <f t="shared" si="8"/>
        <v>0</v>
      </c>
      <c r="L125" s="12">
        <f t="shared" si="9"/>
        <v>0</v>
      </c>
    </row>
    <row r="126" spans="2:12" s="1" customFormat="1" ht="19.7" customHeight="1" x14ac:dyDescent="0.2">
      <c r="B126" s="5">
        <v>85</v>
      </c>
      <c r="C126" s="6" t="s">
        <v>270</v>
      </c>
      <c r="D126" s="6" t="s">
        <v>271</v>
      </c>
      <c r="E126" s="7" t="s">
        <v>272</v>
      </c>
      <c r="F126" s="6" t="s">
        <v>145</v>
      </c>
      <c r="G126" s="12">
        <v>2000</v>
      </c>
      <c r="H126" s="12"/>
      <c r="I126" s="12">
        <f t="shared" si="7"/>
        <v>0</v>
      </c>
      <c r="J126" s="5">
        <v>8</v>
      </c>
      <c r="K126" s="12">
        <f t="shared" si="8"/>
        <v>0</v>
      </c>
      <c r="L126" s="12">
        <f t="shared" si="9"/>
        <v>0</v>
      </c>
    </row>
    <row r="127" spans="2:12" s="1" customFormat="1" ht="19.7" customHeight="1" x14ac:dyDescent="0.2">
      <c r="B127" s="5">
        <v>86</v>
      </c>
      <c r="C127" s="6" t="s">
        <v>273</v>
      </c>
      <c r="D127" s="6" t="s">
        <v>274</v>
      </c>
      <c r="E127" s="7" t="s">
        <v>275</v>
      </c>
      <c r="F127" s="6" t="s">
        <v>145</v>
      </c>
      <c r="G127" s="12">
        <v>1</v>
      </c>
      <c r="H127" s="12"/>
      <c r="I127" s="12">
        <f t="shared" si="7"/>
        <v>0</v>
      </c>
      <c r="J127" s="5">
        <v>8</v>
      </c>
      <c r="K127" s="12">
        <f t="shared" si="8"/>
        <v>0</v>
      </c>
      <c r="L127" s="12">
        <f t="shared" si="9"/>
        <v>0</v>
      </c>
    </row>
    <row r="128" spans="2:12" s="1" customFormat="1" ht="19.7" customHeight="1" x14ac:dyDescent="0.2">
      <c r="B128" s="5">
        <v>87</v>
      </c>
      <c r="C128" s="6" t="s">
        <v>276</v>
      </c>
      <c r="D128" s="6" t="s">
        <v>277</v>
      </c>
      <c r="E128" s="7" t="s">
        <v>278</v>
      </c>
      <c r="F128" s="6" t="s">
        <v>145</v>
      </c>
      <c r="G128" s="12">
        <v>20</v>
      </c>
      <c r="H128" s="12"/>
      <c r="I128" s="12">
        <f t="shared" si="7"/>
        <v>0</v>
      </c>
      <c r="J128" s="5">
        <v>8</v>
      </c>
      <c r="K128" s="12">
        <f t="shared" si="8"/>
        <v>0</v>
      </c>
      <c r="L128" s="12">
        <f t="shared" si="9"/>
        <v>0</v>
      </c>
    </row>
    <row r="129" spans="2:16" s="1" customFormat="1" ht="19.7" customHeight="1" x14ac:dyDescent="0.2">
      <c r="B129" s="5">
        <v>88</v>
      </c>
      <c r="C129" s="6" t="s">
        <v>279</v>
      </c>
      <c r="D129" s="6" t="s">
        <v>280</v>
      </c>
      <c r="E129" s="7" t="s">
        <v>281</v>
      </c>
      <c r="F129" s="6" t="s">
        <v>145</v>
      </c>
      <c r="G129" s="12">
        <v>50</v>
      </c>
      <c r="H129" s="12"/>
      <c r="I129" s="12">
        <f t="shared" si="7"/>
        <v>0</v>
      </c>
      <c r="J129" s="5">
        <v>8</v>
      </c>
      <c r="K129" s="12">
        <f t="shared" si="8"/>
        <v>0</v>
      </c>
      <c r="L129" s="12">
        <f t="shared" si="9"/>
        <v>0</v>
      </c>
    </row>
    <row r="130" spans="2:16" s="1" customFormat="1" ht="19.7" customHeight="1" x14ac:dyDescent="0.2">
      <c r="B130" s="5">
        <v>89</v>
      </c>
      <c r="C130" s="6" t="s">
        <v>282</v>
      </c>
      <c r="D130" s="6" t="s">
        <v>283</v>
      </c>
      <c r="E130" s="7" t="s">
        <v>284</v>
      </c>
      <c r="F130" s="6" t="s">
        <v>145</v>
      </c>
      <c r="G130" s="12">
        <v>1</v>
      </c>
      <c r="H130" s="12"/>
      <c r="I130" s="12">
        <f t="shared" si="7"/>
        <v>0</v>
      </c>
      <c r="J130" s="5">
        <v>8</v>
      </c>
      <c r="K130" s="12">
        <f t="shared" si="8"/>
        <v>0</v>
      </c>
      <c r="L130" s="12">
        <f t="shared" si="9"/>
        <v>0</v>
      </c>
    </row>
    <row r="131" spans="2:16" s="1" customFormat="1" ht="19.7" customHeight="1" x14ac:dyDescent="0.2">
      <c r="B131" s="5">
        <v>90</v>
      </c>
      <c r="C131" s="6" t="s">
        <v>285</v>
      </c>
      <c r="D131" s="6" t="s">
        <v>286</v>
      </c>
      <c r="E131" s="7" t="s">
        <v>287</v>
      </c>
      <c r="F131" s="6" t="s">
        <v>145</v>
      </c>
      <c r="G131" s="12">
        <v>16</v>
      </c>
      <c r="H131" s="12"/>
      <c r="I131" s="12">
        <f t="shared" si="7"/>
        <v>0</v>
      </c>
      <c r="J131" s="5">
        <v>8</v>
      </c>
      <c r="K131" s="12">
        <f t="shared" si="8"/>
        <v>0</v>
      </c>
      <c r="L131" s="12">
        <f t="shared" si="9"/>
        <v>0</v>
      </c>
    </row>
    <row r="132" spans="2:16" s="1" customFormat="1" ht="19.7" customHeight="1" x14ac:dyDescent="0.2">
      <c r="B132" s="5">
        <v>91</v>
      </c>
      <c r="C132" s="6" t="s">
        <v>288</v>
      </c>
      <c r="D132" s="6" t="s">
        <v>289</v>
      </c>
      <c r="E132" s="7" t="s">
        <v>290</v>
      </c>
      <c r="F132" s="6" t="s">
        <v>62</v>
      </c>
      <c r="G132" s="12">
        <v>4068</v>
      </c>
      <c r="H132" s="12"/>
      <c r="I132" s="12">
        <f t="shared" si="7"/>
        <v>0</v>
      </c>
      <c r="J132" s="5">
        <v>8</v>
      </c>
      <c r="K132" s="12">
        <f t="shared" si="8"/>
        <v>0</v>
      </c>
      <c r="L132" s="12">
        <f t="shared" si="9"/>
        <v>0</v>
      </c>
    </row>
    <row r="133" spans="2:16" s="1" customFormat="1" ht="19.7" customHeight="1" x14ac:dyDescent="0.2">
      <c r="B133" s="5">
        <v>92</v>
      </c>
      <c r="C133" s="6" t="s">
        <v>291</v>
      </c>
      <c r="D133" s="6" t="s">
        <v>292</v>
      </c>
      <c r="E133" s="7" t="s">
        <v>290</v>
      </c>
      <c r="F133" s="6" t="s">
        <v>62</v>
      </c>
      <c r="G133" s="12">
        <v>50</v>
      </c>
      <c r="H133" s="12"/>
      <c r="I133" s="12">
        <f>H133*G133</f>
        <v>0</v>
      </c>
      <c r="J133" s="8">
        <v>23</v>
      </c>
      <c r="K133" s="12">
        <f>L133-I133</f>
        <v>0</v>
      </c>
      <c r="L133" s="15">
        <f>I133*1.23</f>
        <v>0</v>
      </c>
    </row>
    <row r="134" spans="2:16" s="1" customFormat="1" ht="19.7" customHeight="1" x14ac:dyDescent="0.2">
      <c r="B134" s="5">
        <v>93</v>
      </c>
      <c r="C134" s="6" t="s">
        <v>293</v>
      </c>
      <c r="D134" s="6" t="s">
        <v>294</v>
      </c>
      <c r="E134" s="7" t="s">
        <v>295</v>
      </c>
      <c r="F134" s="6" t="s">
        <v>62</v>
      </c>
      <c r="G134" s="12">
        <v>20</v>
      </c>
      <c r="H134" s="12"/>
      <c r="I134" s="12">
        <f t="shared" ref="I134:I136" si="10">H134*G134</f>
        <v>0</v>
      </c>
      <c r="J134" s="5">
        <v>8</v>
      </c>
      <c r="K134" s="12">
        <f t="shared" ref="K134:K136" si="11">L134-I134</f>
        <v>0</v>
      </c>
      <c r="L134" s="12">
        <f t="shared" ref="L134:L136" si="12">I134*1.08</f>
        <v>0</v>
      </c>
      <c r="P134" s="9"/>
    </row>
    <row r="135" spans="2:16" s="1" customFormat="1" ht="19.7" customHeight="1" x14ac:dyDescent="0.2">
      <c r="B135" s="5">
        <v>94</v>
      </c>
      <c r="C135" s="6" t="s">
        <v>296</v>
      </c>
      <c r="D135" s="6" t="s">
        <v>297</v>
      </c>
      <c r="E135" s="7" t="s">
        <v>298</v>
      </c>
      <c r="F135" s="6" t="s">
        <v>62</v>
      </c>
      <c r="G135" s="12">
        <v>60</v>
      </c>
      <c r="H135" s="12"/>
      <c r="I135" s="12">
        <f t="shared" si="10"/>
        <v>0</v>
      </c>
      <c r="J135" s="5">
        <v>8</v>
      </c>
      <c r="K135" s="12">
        <f t="shared" si="11"/>
        <v>0</v>
      </c>
      <c r="L135" s="12">
        <f t="shared" si="12"/>
        <v>0</v>
      </c>
      <c r="P135" s="9"/>
    </row>
    <row r="136" spans="2:16" s="1" customFormat="1" ht="19.7" customHeight="1" x14ac:dyDescent="0.2">
      <c r="B136" s="5">
        <v>95</v>
      </c>
      <c r="C136" s="6" t="s">
        <v>299</v>
      </c>
      <c r="D136" s="6" t="s">
        <v>300</v>
      </c>
      <c r="E136" s="7" t="s">
        <v>301</v>
      </c>
      <c r="F136" s="6" t="s">
        <v>62</v>
      </c>
      <c r="G136" s="12">
        <v>366</v>
      </c>
      <c r="H136" s="12"/>
      <c r="I136" s="12">
        <f t="shared" si="10"/>
        <v>0</v>
      </c>
      <c r="J136" s="5">
        <v>8</v>
      </c>
      <c r="K136" s="12">
        <f t="shared" si="11"/>
        <v>0</v>
      </c>
      <c r="L136" s="12">
        <f t="shared" si="12"/>
        <v>0</v>
      </c>
    </row>
    <row r="137" spans="2:16" s="1" customFormat="1" ht="21.4" customHeight="1" x14ac:dyDescent="0.2">
      <c r="B137" s="30" t="s">
        <v>302</v>
      </c>
      <c r="C137" s="30"/>
      <c r="D137" s="30"/>
      <c r="E137" s="30"/>
      <c r="F137" s="32">
        <f>SUM(I45:I136)+I42+I37+I32</f>
        <v>0</v>
      </c>
      <c r="G137" s="32"/>
      <c r="H137" s="32"/>
      <c r="I137" s="32"/>
      <c r="J137" s="32"/>
      <c r="K137" s="32"/>
      <c r="L137" s="32"/>
      <c r="O137" s="10"/>
      <c r="P137" s="10"/>
    </row>
    <row r="138" spans="2:16" s="1" customFormat="1" ht="21.4" customHeight="1" x14ac:dyDescent="0.2">
      <c r="B138" s="30" t="s">
        <v>303</v>
      </c>
      <c r="C138" s="30"/>
      <c r="D138" s="30"/>
      <c r="E138" s="30"/>
      <c r="F138" s="33">
        <f>SUM(L45:L136)+L42+L37+L32</f>
        <v>0</v>
      </c>
      <c r="G138" s="33"/>
      <c r="H138" s="33"/>
      <c r="I138" s="33"/>
      <c r="J138" s="33"/>
      <c r="K138" s="33"/>
      <c r="L138" s="33"/>
      <c r="O138" s="10"/>
      <c r="P138" s="10"/>
    </row>
    <row r="139" spans="2:16" s="1" customFormat="1" ht="12" x14ac:dyDescent="0.2">
      <c r="G139" s="10"/>
      <c r="H139" s="10"/>
      <c r="I139" s="10"/>
      <c r="K139" s="10"/>
      <c r="L139" s="10"/>
    </row>
    <row r="140" spans="2:16" s="1" customFormat="1" ht="72.75" customHeight="1" x14ac:dyDescent="0.2">
      <c r="B140" s="20" t="s">
        <v>320</v>
      </c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17"/>
      <c r="N140" s="17"/>
    </row>
    <row r="141" spans="2:16" s="1" customFormat="1" ht="2.65" customHeight="1" x14ac:dyDescent="0.2"/>
    <row r="142" spans="2:16" s="1" customFormat="1" ht="107.25" customHeight="1" x14ac:dyDescent="0.2">
      <c r="B142" s="20" t="s">
        <v>321</v>
      </c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17"/>
      <c r="N142" s="17"/>
    </row>
    <row r="143" spans="2:16" s="1" customFormat="1" ht="5.25" customHeight="1" x14ac:dyDescent="0.2"/>
    <row r="144" spans="2:16" s="1" customFormat="1" ht="110.25" customHeight="1" x14ac:dyDescent="0.2">
      <c r="B144" s="20" t="s">
        <v>322</v>
      </c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17"/>
      <c r="N144" s="17"/>
    </row>
    <row r="145" spans="2:14" s="1" customFormat="1" ht="5.25" customHeight="1" x14ac:dyDescent="0.2"/>
    <row r="146" spans="2:14" s="1" customFormat="1" ht="37.9" customHeight="1" x14ac:dyDescent="0.2">
      <c r="B146" s="24" t="s">
        <v>314</v>
      </c>
      <c r="C146" s="24"/>
      <c r="D146" s="24"/>
      <c r="E146" s="24"/>
      <c r="F146" s="26" t="s">
        <v>315</v>
      </c>
      <c r="G146" s="26"/>
      <c r="H146" s="26"/>
      <c r="I146" s="26"/>
      <c r="J146" s="26"/>
      <c r="K146" s="26"/>
      <c r="L146" s="26"/>
    </row>
    <row r="147" spans="2:14" s="1" customFormat="1" ht="28.7" customHeight="1" x14ac:dyDescent="0.2"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</row>
    <row r="148" spans="2:14" s="1" customFormat="1" ht="28.7" customHeight="1" x14ac:dyDescent="0.2"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</row>
    <row r="149" spans="2:14" s="1" customFormat="1" ht="28.7" customHeight="1" x14ac:dyDescent="0.2"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</row>
    <row r="150" spans="2:14" s="1" customFormat="1" ht="28.7" customHeight="1" x14ac:dyDescent="0.2"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</row>
    <row r="151" spans="2:14" s="1" customFormat="1" ht="2.65" customHeight="1" x14ac:dyDescent="0.2"/>
    <row r="152" spans="2:14" s="1" customFormat="1" ht="177.75" customHeight="1" x14ac:dyDescent="0.2">
      <c r="B152" s="20" t="s">
        <v>323</v>
      </c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17"/>
      <c r="N152" s="17"/>
    </row>
    <row r="153" spans="2:14" s="1" customFormat="1" ht="2.65" customHeight="1" x14ac:dyDescent="0.2"/>
    <row r="154" spans="2:14" s="1" customFormat="1" ht="44.25" customHeight="1" x14ac:dyDescent="0.2">
      <c r="B154" s="21" t="s">
        <v>324</v>
      </c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18"/>
      <c r="N154" s="18"/>
    </row>
    <row r="155" spans="2:14" s="1" customFormat="1" ht="2.65" customHeight="1" x14ac:dyDescent="0.2"/>
    <row r="156" spans="2:14" s="1" customFormat="1" ht="37.9" customHeight="1" x14ac:dyDescent="0.2">
      <c r="B156" s="24" t="s">
        <v>334</v>
      </c>
      <c r="C156" s="24"/>
      <c r="D156" s="24"/>
      <c r="E156" s="24"/>
      <c r="F156" s="25" t="s">
        <v>316</v>
      </c>
      <c r="G156" s="25"/>
      <c r="H156" s="25"/>
      <c r="I156" s="25"/>
      <c r="J156" s="25"/>
      <c r="K156" s="25"/>
      <c r="L156" s="25"/>
    </row>
    <row r="157" spans="2:14" s="1" customFormat="1" ht="28.7" customHeight="1" x14ac:dyDescent="0.2"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</row>
    <row r="158" spans="2:14" s="1" customFormat="1" ht="28.7" customHeight="1" x14ac:dyDescent="0.2"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</row>
    <row r="159" spans="2:14" s="1" customFormat="1" ht="28.7" customHeight="1" x14ac:dyDescent="0.2"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</row>
    <row r="160" spans="2:14" s="1" customFormat="1" ht="28.7" customHeight="1" x14ac:dyDescent="0.2"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</row>
    <row r="161" spans="2:14" s="1" customFormat="1" ht="2.65" customHeight="1" x14ac:dyDescent="0.2"/>
    <row r="162" spans="2:14" s="1" customFormat="1" ht="144.75" customHeight="1" x14ac:dyDescent="0.2">
      <c r="B162" s="20" t="s">
        <v>325</v>
      </c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17"/>
      <c r="N162" s="17"/>
    </row>
    <row r="163" spans="2:14" s="1" customFormat="1" ht="2.65" customHeight="1" x14ac:dyDescent="0.2"/>
    <row r="164" spans="2:14" s="1" customFormat="1" ht="57" customHeight="1" x14ac:dyDescent="0.2">
      <c r="B164" s="20" t="s">
        <v>326</v>
      </c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17"/>
      <c r="N164" s="17"/>
    </row>
    <row r="165" spans="2:14" s="1" customFormat="1" ht="2.65" customHeight="1" x14ac:dyDescent="0.2"/>
    <row r="166" spans="2:14" s="1" customFormat="1" ht="54.75" customHeight="1" x14ac:dyDescent="0.2">
      <c r="B166" s="20" t="s">
        <v>327</v>
      </c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17"/>
      <c r="N166" s="17"/>
    </row>
    <row r="167" spans="2:14" s="1" customFormat="1" ht="2.65" customHeight="1" x14ac:dyDescent="0.2"/>
    <row r="168" spans="2:14" s="1" customFormat="1" ht="33.6" customHeight="1" x14ac:dyDescent="0.2">
      <c r="B168" s="20" t="s">
        <v>328</v>
      </c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17"/>
      <c r="N168" s="17"/>
    </row>
    <row r="169" spans="2:14" s="1" customFormat="1" ht="2.65" customHeight="1" x14ac:dyDescent="0.2"/>
    <row r="170" spans="2:14" s="1" customFormat="1" ht="131.25" customHeight="1" x14ac:dyDescent="0.2">
      <c r="B170" s="20" t="s">
        <v>329</v>
      </c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17"/>
      <c r="N170" s="17"/>
    </row>
    <row r="171" spans="2:14" s="1" customFormat="1" ht="2.65" customHeight="1" x14ac:dyDescent="0.2"/>
    <row r="172" spans="2:14" s="1" customFormat="1" ht="86.25" customHeight="1" x14ac:dyDescent="0.2">
      <c r="B172" s="20" t="s">
        <v>330</v>
      </c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17"/>
      <c r="N172" s="17"/>
    </row>
    <row r="173" spans="2:14" s="1" customFormat="1" ht="12" x14ac:dyDescent="0.2"/>
    <row r="174" spans="2:14" s="1" customFormat="1" ht="17.649999999999999" customHeight="1" x14ac:dyDescent="0.2">
      <c r="I174" s="19" t="s">
        <v>313</v>
      </c>
      <c r="J174" s="19"/>
    </row>
    <row r="175" spans="2:14" s="1" customFormat="1" ht="12" x14ac:dyDescent="0.2"/>
    <row r="176" spans="2:14" s="1" customFormat="1" ht="96.75" customHeight="1" x14ac:dyDescent="0.2">
      <c r="B176" s="22" t="s">
        <v>331</v>
      </c>
      <c r="C176" s="22"/>
      <c r="D176" s="22"/>
      <c r="E176" s="22"/>
      <c r="F176" s="22"/>
      <c r="G176" s="22"/>
      <c r="H176" s="22"/>
      <c r="I176" s="22"/>
      <c r="J176" s="22"/>
      <c r="K176" s="22"/>
      <c r="L176" s="22"/>
    </row>
  </sheetData>
  <mergeCells count="55">
    <mergeCell ref="B4:D4"/>
    <mergeCell ref="B6:D6"/>
    <mergeCell ref="B8:D8"/>
    <mergeCell ref="E14:G14"/>
    <mergeCell ref="G2:L2"/>
    <mergeCell ref="G11:L12"/>
    <mergeCell ref="B10:D11"/>
    <mergeCell ref="B137:E137"/>
    <mergeCell ref="B138:E138"/>
    <mergeCell ref="B26:K26"/>
    <mergeCell ref="B34:K34"/>
    <mergeCell ref="B39:K39"/>
    <mergeCell ref="F137:L137"/>
    <mergeCell ref="F138:L138"/>
    <mergeCell ref="B25:L25"/>
    <mergeCell ref="B27:L27"/>
    <mergeCell ref="B17:H17"/>
    <mergeCell ref="B19:H19"/>
    <mergeCell ref="B21:I21"/>
    <mergeCell ref="B23:H23"/>
    <mergeCell ref="B29:K29"/>
    <mergeCell ref="B146:E146"/>
    <mergeCell ref="F146:L146"/>
    <mergeCell ref="B147:E147"/>
    <mergeCell ref="F147:L147"/>
    <mergeCell ref="E15:G15"/>
    <mergeCell ref="B148:E148"/>
    <mergeCell ref="F148:L148"/>
    <mergeCell ref="B149:E149"/>
    <mergeCell ref="F149:L149"/>
    <mergeCell ref="B150:E150"/>
    <mergeCell ref="F150:L150"/>
    <mergeCell ref="B176:L176"/>
    <mergeCell ref="B158:E158"/>
    <mergeCell ref="F158:L158"/>
    <mergeCell ref="B159:E159"/>
    <mergeCell ref="F159:L159"/>
    <mergeCell ref="B160:E160"/>
    <mergeCell ref="F160:L160"/>
    <mergeCell ref="I174:J174"/>
    <mergeCell ref="B140:L140"/>
    <mergeCell ref="B142:L142"/>
    <mergeCell ref="B144:L144"/>
    <mergeCell ref="B152:L152"/>
    <mergeCell ref="B154:L154"/>
    <mergeCell ref="B162:L162"/>
    <mergeCell ref="B164:L164"/>
    <mergeCell ref="B166:L166"/>
    <mergeCell ref="B168:L168"/>
    <mergeCell ref="B170:L170"/>
    <mergeCell ref="B172:L172"/>
    <mergeCell ref="B156:E156"/>
    <mergeCell ref="F156:L156"/>
    <mergeCell ref="B157:E157"/>
    <mergeCell ref="F157:L157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5" orientation="landscape" r:id="rId1"/>
  <headerFooter alignWithMargins="0"/>
  <rowBreaks count="9" manualBreakCount="9">
    <brk id="28" max="11" man="1"/>
    <brk id="43" max="11" man="1"/>
    <brk id="61" max="11" man="1"/>
    <brk id="78" max="11" man="1"/>
    <brk id="98" max="11" man="1"/>
    <brk id="116" max="11" man="1"/>
    <brk id="138" max="11" man="1"/>
    <brk id="151" max="11" man="1"/>
    <brk id="162" max="11" man="1"/>
  </rowBreaks>
  <colBreaks count="1" manualBreakCount="1">
    <brk id="12" max="1048575" man="1"/>
  </colBreaks>
  <ignoredErrors>
    <ignoredError sqref="L1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2024-10-30T09:22:59Z</cp:lastPrinted>
  <dcterms:created xsi:type="dcterms:W3CDTF">2024-10-22T09:40:12Z</dcterms:created>
  <dcterms:modified xsi:type="dcterms:W3CDTF">2024-10-30T10:59:51Z</dcterms:modified>
</cp:coreProperties>
</file>