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Z:\Przetargi\2. KONKURSY PONIŻEJ\3-2024 Odzież robocza\"/>
    </mc:Choice>
  </mc:AlternateContent>
  <xr:revisionPtr revIDLastSave="0" documentId="13_ncr:1_{25D6ECD6-E603-469E-A38D-0F0FB082CC36}" xr6:coauthVersionLast="47" xr6:coauthVersionMax="47" xr10:uidLastSave="{00000000-0000-0000-0000-000000000000}"/>
  <bookViews>
    <workbookView xWindow="408" yWindow="624" windowWidth="22632" windowHeight="12336" firstSheet="1" activeTab="1" xr2:uid="{00000000-000D-0000-FFFF-FFFF00000000}"/>
  </bookViews>
  <sheets>
    <sheet name="Arkusz1" sheetId="1" state="hidden" r:id="rId1"/>
    <sheet name="oferty" sheetId="4" r:id="rId2"/>
    <sheet name="delta" sheetId="6" state="hidden" r:id="rId3"/>
    <sheet name="ANTPOL" sheetId="7" state="hidden" r:id="rId4"/>
  </sheets>
  <definedNames>
    <definedName name="_xlnm.Print_Area" localSheetId="1">oferty!$A$1:$G$40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F14" i="4"/>
  <c r="E14" i="4"/>
  <c r="G14" i="4" s="1"/>
  <c r="F15" i="4"/>
  <c r="F16" i="4"/>
  <c r="F25" i="4"/>
  <c r="F26" i="4"/>
  <c r="F27" i="4"/>
  <c r="F28" i="4"/>
  <c r="F29" i="4"/>
  <c r="F30" i="4"/>
  <c r="F17" i="4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24" i="4"/>
  <c r="G24" i="4" s="1"/>
  <c r="E15" i="4"/>
  <c r="G15" i="4" s="1"/>
  <c r="E16" i="4"/>
  <c r="G16" i="4" s="1"/>
  <c r="E17" i="4"/>
  <c r="G17" i="4" s="1"/>
  <c r="I6" i="7"/>
  <c r="E3" i="7"/>
  <c r="G3" i="7" s="1"/>
  <c r="E4" i="7"/>
  <c r="G4" i="7" s="1"/>
  <c r="E5" i="7"/>
  <c r="G5" i="7" s="1"/>
  <c r="E6" i="7"/>
  <c r="G6" i="7" s="1"/>
  <c r="H4" i="1"/>
  <c r="H6" i="1"/>
  <c r="H7" i="1"/>
  <c r="H3" i="1"/>
  <c r="E9" i="6"/>
  <c r="F9" i="6" s="1"/>
  <c r="H9" i="6" s="1"/>
  <c r="E3" i="6"/>
  <c r="F3" i="6" s="1"/>
  <c r="H3" i="6" s="1"/>
  <c r="E4" i="6"/>
  <c r="F4" i="6" s="1"/>
  <c r="H4" i="6" s="1"/>
  <c r="E5" i="6"/>
  <c r="F5" i="6" s="1"/>
  <c r="H5" i="6" s="1"/>
  <c r="H10" i="6" s="1"/>
  <c r="E6" i="6"/>
  <c r="F6" i="6" s="1"/>
  <c r="H6" i="6" s="1"/>
  <c r="E7" i="6"/>
  <c r="F7" i="6" s="1"/>
  <c r="H7" i="6" s="1"/>
  <c r="E8" i="6"/>
  <c r="F8" i="6" s="1"/>
  <c r="H8" i="6" s="1"/>
  <c r="G18" i="4" l="1"/>
  <c r="F18" i="4"/>
  <c r="G31" i="4"/>
  <c r="F31" i="4"/>
  <c r="G7" i="7"/>
  <c r="F34" i="4" l="1"/>
  <c r="G34" i="4"/>
</calcChain>
</file>

<file path=xl/sharedStrings.xml><?xml version="1.0" encoding="utf-8"?>
<sst xmlns="http://schemas.openxmlformats.org/spreadsheetml/2006/main" count="98" uniqueCount="61">
  <si>
    <t>Kurtka Pilot wodoodporna czarna</t>
  </si>
  <si>
    <t>Buty Beta</t>
  </si>
  <si>
    <t>Kurtka przeciwdeszczowa</t>
  </si>
  <si>
    <t>Kamizelka odblaskowa granatowa</t>
  </si>
  <si>
    <t>Kamizelka odblaskowa jasny granat</t>
  </si>
  <si>
    <t>Natare</t>
  </si>
  <si>
    <t>wraz z wydrukiem</t>
  </si>
  <si>
    <t>Delta</t>
  </si>
  <si>
    <t>nadruk</t>
  </si>
  <si>
    <t>bez nadruku</t>
  </si>
  <si>
    <t>Antpol</t>
  </si>
  <si>
    <t>Pranie i dezynfekcja</t>
  </si>
  <si>
    <t>Kurtka Pilot wodoodporna czarna (MAN)</t>
  </si>
  <si>
    <t>Kurtka przeciwdeszczowa (TECHNICZNY)</t>
  </si>
  <si>
    <t>Kurtka przeciwdeszczowa  (MAN)</t>
  </si>
  <si>
    <t>Kamizelka odblaskowa jasny granat   (MAN)</t>
  </si>
  <si>
    <t>Kamizelka odblaskowa jasny granat   (TECHNICZNY)</t>
  </si>
  <si>
    <t>nadruk / matryca</t>
  </si>
  <si>
    <t>Matryca</t>
  </si>
  <si>
    <t>Zamówienie</t>
  </si>
  <si>
    <t>szt. / para</t>
  </si>
  <si>
    <t>RAZEM</t>
  </si>
  <si>
    <t>Razem netto</t>
  </si>
  <si>
    <t>Razem brutto</t>
  </si>
  <si>
    <t>Wartość brutto</t>
  </si>
  <si>
    <t>ANTPOL</t>
  </si>
  <si>
    <t>z nadrukiem</t>
  </si>
  <si>
    <t>netto</t>
  </si>
  <si>
    <t>Ilość</t>
  </si>
  <si>
    <t>Cena jednostkowa (zł)</t>
  </si>
  <si>
    <t>4,5 ; 12</t>
  </si>
  <si>
    <t>ASORTYMENT</t>
  </si>
  <si>
    <t xml:space="preserve">nazwa i adres Wykonawcy(ów) </t>
  </si>
  <si>
    <t>B</t>
  </si>
  <si>
    <t>C</t>
  </si>
  <si>
    <t>D</t>
  </si>
  <si>
    <t>E</t>
  </si>
  <si>
    <t>A</t>
  </si>
  <si>
    <r>
      <t xml:space="preserve">W związku z tym, że arkusz nie jest chroniony przed edycją </t>
    </r>
    <r>
      <rPr>
        <b/>
        <u/>
        <sz val="11"/>
        <color indexed="8"/>
        <rFont val="Calibri"/>
        <family val="2"/>
        <charset val="238"/>
      </rPr>
      <t>Wykonawca sprawdza i odpowiada za poprawność obliczeń.</t>
    </r>
  </si>
  <si>
    <t>brutto (z VAT)</t>
  </si>
  <si>
    <t>DZP.26.3.2024</t>
  </si>
  <si>
    <t>I. Dostawa odzieży roboczej oraz obuwia roboczego</t>
  </si>
  <si>
    <t>II. Pranie dezynfekcja odzieży roboczej oraz obuwia roboczego</t>
  </si>
  <si>
    <t>Buty zuimowe klasa S3</t>
  </si>
  <si>
    <t>Buty letnie klasa ochrony S3</t>
  </si>
  <si>
    <t>Kurtka woelosezonowa z odpinaną podpinką i rękawem</t>
  </si>
  <si>
    <t xml:space="preserve">Kamizelka ostrzegawcza 
</t>
  </si>
  <si>
    <t>Kurtka zimowa</t>
  </si>
  <si>
    <t>Fartuch roboczy</t>
  </si>
  <si>
    <t>Buty zimowe klasa S3</t>
  </si>
  <si>
    <t>Lp.</t>
  </si>
  <si>
    <t>F</t>
  </si>
  <si>
    <t>FORMULARZ CENOWY</t>
  </si>
  <si>
    <t>Netto</t>
  </si>
  <si>
    <t>Brutto</t>
  </si>
  <si>
    <t>Wartość (zł)</t>
  </si>
  <si>
    <t xml:space="preserve">Kamizelka ostrzegawcza </t>
  </si>
  <si>
    <t>G</t>
  </si>
  <si>
    <t>Razem całość</t>
  </si>
  <si>
    <t>Wykonawca uzupełnia tylko kolumnę D (cena jednostkowa netto [zł]) . W arkuszu następują automatyczne przeliczenia.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</si>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</sst>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quotePrefix="1" applyNumberFormat="1" applyBorder="1"/>
    <xf numFmtId="0" fontId="0" fillId="0" borderId="1" xfId="0" applyBorder="1"/>
    <xf numFmtId="4" fontId="0" fillId="0" borderId="4" xfId="0" applyNumberFormat="1" applyBorder="1" applyAlignment="1">
      <alignment horizontal="center"/>
    </xf>
    <xf numFmtId="1" fontId="0" fillId="0" borderId="1" xfId="0" applyNumberFormat="1" applyBorder="1"/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4" fontId="0" fillId="2" borderId="0" xfId="0" applyNumberFormat="1" applyFill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" fontId="1" fillId="0" borderId="1" xfId="0" applyNumberFormat="1" applyFont="1" applyBorder="1"/>
    <xf numFmtId="1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workbookViewId="0">
      <selection activeCell="E15" sqref="E15"/>
    </sheetView>
  </sheetViews>
  <sheetFormatPr defaultRowHeight="14.4" x14ac:dyDescent="0.3"/>
  <cols>
    <col min="2" max="2" width="37.44140625" customWidth="1"/>
    <col min="3" max="10" width="18.6640625" style="1" customWidth="1"/>
  </cols>
  <sheetData>
    <row r="1" spans="2:8" x14ac:dyDescent="0.3">
      <c r="C1" s="3" t="s">
        <v>5</v>
      </c>
      <c r="D1" s="28" t="s">
        <v>7</v>
      </c>
      <c r="E1" s="28"/>
      <c r="F1" s="28" t="s">
        <v>10</v>
      </c>
      <c r="G1" s="28"/>
    </row>
    <row r="2" spans="2:8" x14ac:dyDescent="0.3">
      <c r="C2" s="2" t="s">
        <v>6</v>
      </c>
      <c r="D2" s="2" t="s">
        <v>9</v>
      </c>
      <c r="E2" s="2" t="s">
        <v>8</v>
      </c>
      <c r="F2" s="2"/>
      <c r="G2" s="2" t="s">
        <v>8</v>
      </c>
    </row>
    <row r="3" spans="2:8" x14ac:dyDescent="0.3">
      <c r="B3" s="5" t="s">
        <v>0</v>
      </c>
      <c r="C3" s="2">
        <v>162</v>
      </c>
      <c r="D3" s="2">
        <v>139.9</v>
      </c>
      <c r="E3" s="4" t="s">
        <v>30</v>
      </c>
      <c r="F3" s="2">
        <v>165</v>
      </c>
      <c r="G3" s="2">
        <v>15</v>
      </c>
      <c r="H3" s="1">
        <f>F3+G3</f>
        <v>180</v>
      </c>
    </row>
    <row r="4" spans="2:8" x14ac:dyDescent="0.3">
      <c r="B4" s="5" t="s">
        <v>2</v>
      </c>
      <c r="C4" s="2">
        <v>87</v>
      </c>
      <c r="D4" s="2">
        <v>47.6</v>
      </c>
      <c r="E4" s="4" t="s">
        <v>30</v>
      </c>
      <c r="F4" s="2">
        <v>55</v>
      </c>
      <c r="G4" s="2">
        <v>15</v>
      </c>
      <c r="H4" s="1">
        <f t="shared" ref="H4:H7" si="0">F4+G4</f>
        <v>70</v>
      </c>
    </row>
    <row r="5" spans="2:8" x14ac:dyDescent="0.3">
      <c r="B5" s="5" t="s">
        <v>3</v>
      </c>
      <c r="C5" s="2">
        <v>21</v>
      </c>
      <c r="D5" s="2"/>
      <c r="E5" s="2"/>
      <c r="F5" s="2"/>
      <c r="G5" s="2"/>
    </row>
    <row r="6" spans="2:8" x14ac:dyDescent="0.3">
      <c r="B6" s="5" t="s">
        <v>4</v>
      </c>
      <c r="C6" s="2">
        <v>16.3</v>
      </c>
      <c r="D6" s="2">
        <v>16.5</v>
      </c>
      <c r="E6" s="4" t="s">
        <v>30</v>
      </c>
      <c r="F6" s="2">
        <v>19.5</v>
      </c>
      <c r="G6" s="2">
        <v>15</v>
      </c>
      <c r="H6" s="1">
        <f t="shared" si="0"/>
        <v>34.5</v>
      </c>
    </row>
    <row r="7" spans="2:8" x14ac:dyDescent="0.3">
      <c r="B7" s="5" t="s">
        <v>1</v>
      </c>
      <c r="C7" s="2">
        <v>96</v>
      </c>
      <c r="D7" s="2">
        <v>107</v>
      </c>
      <c r="E7" s="2"/>
      <c r="F7" s="2">
        <v>120</v>
      </c>
      <c r="G7" s="2"/>
      <c r="H7" s="1">
        <f t="shared" si="0"/>
        <v>120</v>
      </c>
    </row>
    <row r="8" spans="2:8" x14ac:dyDescent="0.3">
      <c r="B8" s="5" t="s">
        <v>11</v>
      </c>
      <c r="C8" s="2">
        <v>28</v>
      </c>
      <c r="D8" s="2"/>
      <c r="E8" s="2"/>
      <c r="F8" s="2"/>
      <c r="G8" s="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CCBC-45EA-482E-9A96-121C1A8CA2D0}">
  <sheetPr>
    <pageSetUpPr fitToPage="1"/>
  </sheetPr>
  <dimension ref="A1:J37"/>
  <sheetViews>
    <sheetView tabSelected="1" topLeftCell="A28" zoomScaleNormal="100" workbookViewId="0">
      <selection activeCell="I19" sqref="I19"/>
    </sheetView>
  </sheetViews>
  <sheetFormatPr defaultRowHeight="14.4" x14ac:dyDescent="0.3"/>
  <cols>
    <col min="2" max="2" width="47.44140625" customWidth="1"/>
    <col min="3" max="4" width="15" style="1" customWidth="1"/>
    <col min="5" max="5" width="18.6640625" style="1" customWidth="1"/>
    <col min="6" max="6" width="15.5546875" style="1" customWidth="1"/>
    <col min="7" max="8" width="18.6640625" style="1" customWidth="1"/>
  </cols>
  <sheetData>
    <row r="1" spans="1:9" x14ac:dyDescent="0.3">
      <c r="G1" s="1" t="s">
        <v>60</v>
      </c>
    </row>
    <row r="2" spans="1:9" x14ac:dyDescent="0.3">
      <c r="A2" s="16" t="s">
        <v>32</v>
      </c>
    </row>
    <row r="3" spans="1:9" x14ac:dyDescent="0.3">
      <c r="A3" s="16"/>
    </row>
    <row r="4" spans="1:9" x14ac:dyDescent="0.3">
      <c r="A4" s="16"/>
    </row>
    <row r="5" spans="1:9" x14ac:dyDescent="0.3">
      <c r="A5" s="16"/>
    </row>
    <row r="7" spans="1:9" x14ac:dyDescent="0.3">
      <c r="B7" s="37" t="s">
        <v>52</v>
      </c>
      <c r="C7" s="37"/>
      <c r="D7" s="37"/>
      <c r="E7" s="37"/>
    </row>
    <row r="8" spans="1:9" x14ac:dyDescent="0.3">
      <c r="B8" s="37" t="s">
        <v>40</v>
      </c>
      <c r="C8" s="37"/>
      <c r="D8" s="37"/>
      <c r="E8" s="37"/>
    </row>
    <row r="10" spans="1:9" x14ac:dyDescent="0.3">
      <c r="A10" s="37" t="s">
        <v>41</v>
      </c>
      <c r="B10" s="37"/>
      <c r="C10" s="37"/>
      <c r="D10" s="23"/>
    </row>
    <row r="11" spans="1:9" s="1" customFormat="1" x14ac:dyDescent="0.3">
      <c r="A11" s="29" t="s">
        <v>50</v>
      </c>
      <c r="B11" s="40" t="s">
        <v>31</v>
      </c>
      <c r="C11" s="35" t="s">
        <v>28</v>
      </c>
      <c r="D11" s="33" t="s">
        <v>29</v>
      </c>
      <c r="E11" s="34"/>
      <c r="F11" s="29" t="s">
        <v>55</v>
      </c>
      <c r="G11" s="29"/>
      <c r="I11"/>
    </row>
    <row r="12" spans="1:9" s="1" customFormat="1" x14ac:dyDescent="0.3">
      <c r="A12" s="29"/>
      <c r="B12" s="40"/>
      <c r="C12" s="36"/>
      <c r="D12" s="8" t="s">
        <v>27</v>
      </c>
      <c r="E12" s="8" t="s">
        <v>39</v>
      </c>
      <c r="F12" s="8" t="s">
        <v>53</v>
      </c>
      <c r="G12" s="8" t="s">
        <v>54</v>
      </c>
      <c r="I12"/>
    </row>
    <row r="13" spans="1:9" s="1" customFormat="1" x14ac:dyDescent="0.3">
      <c r="A13" s="8" t="s">
        <v>37</v>
      </c>
      <c r="B13" s="13" t="s">
        <v>33</v>
      </c>
      <c r="C13" s="8" t="s">
        <v>34</v>
      </c>
      <c r="D13" s="8" t="s">
        <v>35</v>
      </c>
      <c r="E13" s="8" t="s">
        <v>36</v>
      </c>
      <c r="F13" s="8" t="s">
        <v>51</v>
      </c>
      <c r="G13" s="8" t="s">
        <v>57</v>
      </c>
      <c r="I13"/>
    </row>
    <row r="14" spans="1:9" s="10" customFormat="1" ht="30" customHeight="1" x14ac:dyDescent="0.3">
      <c r="A14" s="22">
        <v>1</v>
      </c>
      <c r="B14" s="9" t="s">
        <v>43</v>
      </c>
      <c r="C14" s="14">
        <v>25</v>
      </c>
      <c r="D14" s="27"/>
      <c r="E14" s="15">
        <f>D14*1.23</f>
        <v>0</v>
      </c>
      <c r="F14" s="24">
        <f>C14*D14</f>
        <v>0</v>
      </c>
      <c r="G14" s="15">
        <f>E14*C14</f>
        <v>0</v>
      </c>
      <c r="I14" s="11"/>
    </row>
    <row r="15" spans="1:9" s="10" customFormat="1" ht="30" customHeight="1" x14ac:dyDescent="0.3">
      <c r="A15" s="22">
        <v>2</v>
      </c>
      <c r="B15" s="9" t="s">
        <v>44</v>
      </c>
      <c r="C15" s="14">
        <v>177</v>
      </c>
      <c r="D15" s="27"/>
      <c r="E15" s="15">
        <f t="shared" ref="E15:E17" si="0">D15*1.23</f>
        <v>0</v>
      </c>
      <c r="F15" s="24">
        <f t="shared" ref="F15:F17" si="1">C15*D15</f>
        <v>0</v>
      </c>
      <c r="G15" s="15">
        <f t="shared" ref="G15:G17" si="2">E15*C15</f>
        <v>0</v>
      </c>
      <c r="I15" s="11"/>
    </row>
    <row r="16" spans="1:9" s="10" customFormat="1" ht="30" customHeight="1" x14ac:dyDescent="0.3">
      <c r="A16" s="22">
        <v>3</v>
      </c>
      <c r="B16" s="9" t="s">
        <v>45</v>
      </c>
      <c r="C16" s="14">
        <v>15</v>
      </c>
      <c r="D16" s="27"/>
      <c r="E16" s="15">
        <f t="shared" si="0"/>
        <v>0</v>
      </c>
      <c r="F16" s="24">
        <f t="shared" si="1"/>
        <v>0</v>
      </c>
      <c r="G16" s="15">
        <f t="shared" si="2"/>
        <v>0</v>
      </c>
      <c r="I16" s="11"/>
    </row>
    <row r="17" spans="1:10" s="10" customFormat="1" ht="30" customHeight="1" x14ac:dyDescent="0.3">
      <c r="A17" s="22">
        <v>4</v>
      </c>
      <c r="B17" s="9" t="s">
        <v>46</v>
      </c>
      <c r="C17" s="14">
        <v>15</v>
      </c>
      <c r="D17" s="27"/>
      <c r="E17" s="15">
        <f t="shared" si="0"/>
        <v>0</v>
      </c>
      <c r="F17" s="24">
        <f t="shared" si="1"/>
        <v>0</v>
      </c>
      <c r="G17" s="15">
        <f t="shared" si="2"/>
        <v>0</v>
      </c>
      <c r="I17" s="11"/>
    </row>
    <row r="18" spans="1:10" s="11" customFormat="1" ht="30" customHeight="1" x14ac:dyDescent="0.3">
      <c r="C18" s="10"/>
      <c r="D18" s="10"/>
      <c r="E18" s="12" t="s">
        <v>21</v>
      </c>
      <c r="F18" s="12">
        <f>SUM(F14:F17)</f>
        <v>0</v>
      </c>
      <c r="G18" s="12">
        <f>SUM(G14:G17)</f>
        <v>0</v>
      </c>
      <c r="H18" s="10"/>
    </row>
    <row r="20" spans="1:10" x14ac:dyDescent="0.3">
      <c r="A20" s="38" t="s">
        <v>42</v>
      </c>
      <c r="B20" s="39"/>
      <c r="C20" s="39"/>
      <c r="D20" s="23"/>
    </row>
    <row r="21" spans="1:10" x14ac:dyDescent="0.3">
      <c r="A21" s="31" t="s">
        <v>50</v>
      </c>
      <c r="B21" s="32" t="s">
        <v>31</v>
      </c>
      <c r="C21" s="35" t="s">
        <v>28</v>
      </c>
      <c r="D21" s="33" t="s">
        <v>29</v>
      </c>
      <c r="E21" s="34"/>
      <c r="F21" s="29" t="s">
        <v>55</v>
      </c>
      <c r="G21" s="29"/>
    </row>
    <row r="22" spans="1:10" x14ac:dyDescent="0.3">
      <c r="A22" s="31"/>
      <c r="B22" s="32"/>
      <c r="C22" s="36"/>
      <c r="D22" s="8" t="s">
        <v>27</v>
      </c>
      <c r="E22" s="8" t="s">
        <v>39</v>
      </c>
      <c r="F22" s="8" t="s">
        <v>53</v>
      </c>
      <c r="G22" s="8" t="s">
        <v>54</v>
      </c>
    </row>
    <row r="23" spans="1:10" x14ac:dyDescent="0.3">
      <c r="A23" s="8" t="s">
        <v>37</v>
      </c>
      <c r="B23" s="13" t="s">
        <v>33</v>
      </c>
      <c r="C23" s="8" t="s">
        <v>34</v>
      </c>
      <c r="D23" s="8" t="s">
        <v>35</v>
      </c>
      <c r="E23" s="8" t="s">
        <v>36</v>
      </c>
      <c r="F23" s="8" t="s">
        <v>51</v>
      </c>
      <c r="G23" s="8" t="s">
        <v>57</v>
      </c>
    </row>
    <row r="24" spans="1:10" ht="30" customHeight="1" x14ac:dyDescent="0.3">
      <c r="A24" s="20">
        <v>1</v>
      </c>
      <c r="B24" s="21" t="s">
        <v>45</v>
      </c>
      <c r="C24" s="14">
        <v>449</v>
      </c>
      <c r="D24" s="27"/>
      <c r="E24" s="15">
        <f>D24*1.23</f>
        <v>0</v>
      </c>
      <c r="F24" s="24">
        <f>C24*D24</f>
        <v>0</v>
      </c>
      <c r="G24" s="15">
        <f>E24*C24</f>
        <v>0</v>
      </c>
    </row>
    <row r="25" spans="1:10" ht="29.25" customHeight="1" x14ac:dyDescent="0.3">
      <c r="A25" s="20">
        <v>2</v>
      </c>
      <c r="B25" s="21" t="s">
        <v>47</v>
      </c>
      <c r="C25" s="14">
        <v>58</v>
      </c>
      <c r="D25" s="27"/>
      <c r="E25" s="15">
        <f t="shared" ref="E25:E30" si="3">D25*1.23</f>
        <v>0</v>
      </c>
      <c r="F25" s="24">
        <f t="shared" ref="F25:F30" si="4">C25*D25</f>
        <v>0</v>
      </c>
      <c r="G25" s="15">
        <f t="shared" ref="G25:G30" si="5">E25*C25</f>
        <v>0</v>
      </c>
    </row>
    <row r="26" spans="1:10" ht="29.25" customHeight="1" x14ac:dyDescent="0.3">
      <c r="A26" s="20">
        <v>3</v>
      </c>
      <c r="B26" s="21" t="s">
        <v>2</v>
      </c>
      <c r="C26" s="14">
        <v>54</v>
      </c>
      <c r="D26" s="27"/>
      <c r="E26" s="15">
        <f t="shared" si="3"/>
        <v>0</v>
      </c>
      <c r="F26" s="24">
        <f t="shared" si="4"/>
        <v>0</v>
      </c>
      <c r="G26" s="15">
        <f t="shared" si="5"/>
        <v>0</v>
      </c>
    </row>
    <row r="27" spans="1:10" ht="27" customHeight="1" x14ac:dyDescent="0.3">
      <c r="A27" s="20">
        <v>4</v>
      </c>
      <c r="B27" s="21" t="s">
        <v>48</v>
      </c>
      <c r="C27" s="14">
        <v>6</v>
      </c>
      <c r="D27" s="27"/>
      <c r="E27" s="15">
        <f t="shared" si="3"/>
        <v>0</v>
      </c>
      <c r="F27" s="24">
        <f t="shared" si="4"/>
        <v>0</v>
      </c>
      <c r="G27" s="15">
        <f t="shared" si="5"/>
        <v>0</v>
      </c>
    </row>
    <row r="28" spans="1:10" ht="27" customHeight="1" x14ac:dyDescent="0.3">
      <c r="A28" s="20">
        <v>5</v>
      </c>
      <c r="B28" s="25" t="s">
        <v>56</v>
      </c>
      <c r="C28" s="14">
        <v>200</v>
      </c>
      <c r="D28" s="27"/>
      <c r="E28" s="15">
        <f t="shared" si="3"/>
        <v>0</v>
      </c>
      <c r="F28" s="24">
        <f t="shared" si="4"/>
        <v>0</v>
      </c>
      <c r="G28" s="15">
        <f t="shared" si="5"/>
        <v>0</v>
      </c>
    </row>
    <row r="29" spans="1:10" ht="30" customHeight="1" x14ac:dyDescent="0.3">
      <c r="A29" s="20">
        <v>6</v>
      </c>
      <c r="B29" s="21" t="s">
        <v>49</v>
      </c>
      <c r="C29" s="14">
        <v>95</v>
      </c>
      <c r="D29" s="27"/>
      <c r="E29" s="15">
        <f t="shared" si="3"/>
        <v>0</v>
      </c>
      <c r="F29" s="24">
        <f t="shared" si="4"/>
        <v>0</v>
      </c>
      <c r="G29" s="15">
        <f t="shared" si="5"/>
        <v>0</v>
      </c>
    </row>
    <row r="30" spans="1:10" ht="30" customHeight="1" x14ac:dyDescent="0.3">
      <c r="A30" s="20">
        <v>7</v>
      </c>
      <c r="B30" s="21" t="s">
        <v>44</v>
      </c>
      <c r="C30" s="14">
        <v>95</v>
      </c>
      <c r="D30" s="27"/>
      <c r="E30" s="15">
        <f t="shared" si="3"/>
        <v>0</v>
      </c>
      <c r="F30" s="24">
        <f t="shared" si="4"/>
        <v>0</v>
      </c>
      <c r="G30" s="15">
        <f t="shared" si="5"/>
        <v>0</v>
      </c>
    </row>
    <row r="31" spans="1:10" ht="29.25" customHeight="1" x14ac:dyDescent="0.3">
      <c r="B31" s="11"/>
      <c r="C31" s="10"/>
      <c r="D31" s="10"/>
      <c r="E31" s="12" t="s">
        <v>21</v>
      </c>
      <c r="F31" s="12">
        <f>SUM(F24:F30)</f>
        <v>0</v>
      </c>
      <c r="G31" s="12">
        <f>SUM(G24:G30)</f>
        <v>0</v>
      </c>
      <c r="H31" s="19"/>
      <c r="I31" s="19"/>
      <c r="J31" s="19"/>
    </row>
    <row r="33" spans="2:7" x14ac:dyDescent="0.3">
      <c r="F33" s="26" t="s">
        <v>53</v>
      </c>
      <c r="G33" s="26" t="s">
        <v>54</v>
      </c>
    </row>
    <row r="34" spans="2:7" x14ac:dyDescent="0.3">
      <c r="D34" s="30" t="s">
        <v>58</v>
      </c>
      <c r="E34" s="30"/>
      <c r="F34" s="15">
        <f>F18+F31</f>
        <v>0</v>
      </c>
      <c r="G34" s="15">
        <f>G18+G31</f>
        <v>0</v>
      </c>
    </row>
    <row r="36" spans="2:7" ht="33.75" customHeight="1" x14ac:dyDescent="0.3">
      <c r="B36" s="17" t="s">
        <v>59</v>
      </c>
      <c r="C36" s="18"/>
      <c r="D36" s="18"/>
      <c r="E36" s="18"/>
      <c r="F36" s="18"/>
      <c r="G36" s="18"/>
    </row>
    <row r="37" spans="2:7" x14ac:dyDescent="0.3">
      <c r="B37" s="17" t="s">
        <v>38</v>
      </c>
      <c r="C37" s="18"/>
      <c r="D37" s="18"/>
      <c r="E37" s="18"/>
      <c r="F37" s="18"/>
      <c r="G37" s="18"/>
    </row>
  </sheetData>
  <mergeCells count="15">
    <mergeCell ref="A10:C10"/>
    <mergeCell ref="A20:C20"/>
    <mergeCell ref="B7:E7"/>
    <mergeCell ref="B8:E8"/>
    <mergeCell ref="B11:B12"/>
    <mergeCell ref="D11:E11"/>
    <mergeCell ref="C11:C12"/>
    <mergeCell ref="F11:G11"/>
    <mergeCell ref="F21:G21"/>
    <mergeCell ref="D34:E34"/>
    <mergeCell ref="A11:A12"/>
    <mergeCell ref="A21:A22"/>
    <mergeCell ref="B21:B22"/>
    <mergeCell ref="D21:E21"/>
    <mergeCell ref="C21:C22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9826-851D-4CD2-9215-651B6C3F840A}">
  <dimension ref="B1:L10"/>
  <sheetViews>
    <sheetView topLeftCell="B1" workbookViewId="0">
      <selection activeCell="E18" sqref="E18"/>
    </sheetView>
  </sheetViews>
  <sheetFormatPr defaultRowHeight="14.4" x14ac:dyDescent="0.3"/>
  <cols>
    <col min="2" max="2" width="47.6640625" customWidth="1"/>
    <col min="3" max="9" width="18.6640625" style="1" customWidth="1"/>
  </cols>
  <sheetData>
    <row r="1" spans="2:12" x14ac:dyDescent="0.3">
      <c r="C1" s="41" t="s">
        <v>7</v>
      </c>
      <c r="D1" s="42"/>
      <c r="E1" s="43"/>
      <c r="F1" s="6">
        <v>0.23</v>
      </c>
      <c r="G1" s="2" t="s">
        <v>19</v>
      </c>
      <c r="H1" s="44" t="s">
        <v>24</v>
      </c>
    </row>
    <row r="2" spans="2:12" s="1" customFormat="1" x14ac:dyDescent="0.3">
      <c r="B2"/>
      <c r="C2" s="2" t="s">
        <v>9</v>
      </c>
      <c r="D2" s="2" t="s">
        <v>17</v>
      </c>
      <c r="E2" s="2" t="s">
        <v>22</v>
      </c>
      <c r="F2" s="2" t="s">
        <v>23</v>
      </c>
      <c r="G2" s="2" t="s">
        <v>20</v>
      </c>
      <c r="H2" s="45"/>
      <c r="J2"/>
      <c r="K2"/>
      <c r="L2"/>
    </row>
    <row r="3" spans="2:12" s="1" customFormat="1" x14ac:dyDescent="0.3">
      <c r="B3" s="5" t="s">
        <v>14</v>
      </c>
      <c r="C3" s="2">
        <v>47.6</v>
      </c>
      <c r="D3" s="4">
        <v>4.5</v>
      </c>
      <c r="E3" s="4">
        <f t="shared" ref="E3:E8" si="0">C3+D3</f>
        <v>52.1</v>
      </c>
      <c r="F3" s="4">
        <f t="shared" ref="F3:F8" si="1">ROUND(E3*$F$1+E3,2)</f>
        <v>64.08</v>
      </c>
      <c r="G3" s="7">
        <v>23</v>
      </c>
      <c r="H3" s="2">
        <f t="shared" ref="H3:H8" si="2">F3*G3</f>
        <v>1473.84</v>
      </c>
      <c r="J3"/>
      <c r="K3"/>
      <c r="L3"/>
    </row>
    <row r="4" spans="2:12" s="1" customFormat="1" x14ac:dyDescent="0.3">
      <c r="B4" s="5" t="s">
        <v>13</v>
      </c>
      <c r="C4" s="2">
        <v>47.6</v>
      </c>
      <c r="D4" s="2">
        <v>12</v>
      </c>
      <c r="E4" s="4">
        <f t="shared" si="0"/>
        <v>59.6</v>
      </c>
      <c r="F4" s="4">
        <f t="shared" si="1"/>
        <v>73.31</v>
      </c>
      <c r="G4" s="7">
        <v>2</v>
      </c>
      <c r="H4" s="2">
        <f t="shared" si="2"/>
        <v>146.62</v>
      </c>
      <c r="J4"/>
      <c r="K4"/>
      <c r="L4"/>
    </row>
    <row r="5" spans="2:12" s="1" customFormat="1" x14ac:dyDescent="0.3">
      <c r="B5" s="5" t="s">
        <v>15</v>
      </c>
      <c r="C5" s="2">
        <v>16.5</v>
      </c>
      <c r="D5" s="4">
        <v>4.5</v>
      </c>
      <c r="E5" s="4">
        <f t="shared" si="0"/>
        <v>21</v>
      </c>
      <c r="F5" s="4">
        <f t="shared" si="1"/>
        <v>25.83</v>
      </c>
      <c r="G5" s="7">
        <v>178</v>
      </c>
      <c r="H5" s="2">
        <f t="shared" si="2"/>
        <v>4597.74</v>
      </c>
      <c r="J5"/>
      <c r="K5"/>
      <c r="L5"/>
    </row>
    <row r="6" spans="2:12" s="1" customFormat="1" x14ac:dyDescent="0.3">
      <c r="B6" s="5" t="s">
        <v>16</v>
      </c>
      <c r="C6" s="2">
        <v>16.5</v>
      </c>
      <c r="D6" s="2">
        <v>12</v>
      </c>
      <c r="E6" s="4">
        <f t="shared" si="0"/>
        <v>28.5</v>
      </c>
      <c r="F6" s="4">
        <f t="shared" si="1"/>
        <v>35.06</v>
      </c>
      <c r="G6" s="7">
        <v>72</v>
      </c>
      <c r="H6" s="2">
        <f t="shared" si="2"/>
        <v>2524.3200000000002</v>
      </c>
      <c r="J6"/>
      <c r="K6"/>
      <c r="L6"/>
    </row>
    <row r="7" spans="2:12" s="1" customFormat="1" x14ac:dyDescent="0.3">
      <c r="B7" s="5" t="s">
        <v>1</v>
      </c>
      <c r="C7" s="2">
        <v>107</v>
      </c>
      <c r="D7" s="2"/>
      <c r="E7" s="4">
        <f t="shared" si="0"/>
        <v>107</v>
      </c>
      <c r="F7" s="4">
        <f t="shared" si="1"/>
        <v>131.61000000000001</v>
      </c>
      <c r="G7" s="7">
        <v>21</v>
      </c>
      <c r="H7" s="2">
        <f t="shared" si="2"/>
        <v>2763.8100000000004</v>
      </c>
      <c r="J7"/>
      <c r="K7"/>
      <c r="L7"/>
    </row>
    <row r="8" spans="2:12" s="1" customFormat="1" x14ac:dyDescent="0.3">
      <c r="B8" s="5" t="s">
        <v>12</v>
      </c>
      <c r="C8" s="2">
        <v>139.9</v>
      </c>
      <c r="D8" s="4">
        <v>4.5</v>
      </c>
      <c r="E8" s="4">
        <f t="shared" si="0"/>
        <v>144.4</v>
      </c>
      <c r="F8" s="4">
        <f t="shared" si="1"/>
        <v>177.61</v>
      </c>
      <c r="G8" s="7">
        <v>5</v>
      </c>
      <c r="H8" s="2">
        <f t="shared" si="2"/>
        <v>888.05000000000007</v>
      </c>
      <c r="J8"/>
      <c r="K8"/>
      <c r="L8"/>
    </row>
    <row r="9" spans="2:12" s="1" customFormat="1" x14ac:dyDescent="0.3">
      <c r="B9" s="5" t="s">
        <v>18</v>
      </c>
      <c r="C9" s="2"/>
      <c r="D9" s="2">
        <v>150</v>
      </c>
      <c r="E9" s="4">
        <f t="shared" ref="E9" si="3">C9+D9</f>
        <v>150</v>
      </c>
      <c r="F9" s="4">
        <f t="shared" ref="F9" si="4">ROUND(E9*$F$1+E9,2)</f>
        <v>184.5</v>
      </c>
      <c r="G9" s="7">
        <v>3</v>
      </c>
      <c r="H9" s="2">
        <f t="shared" ref="H9" si="5">F9*G9</f>
        <v>553.5</v>
      </c>
      <c r="J9"/>
      <c r="K9"/>
      <c r="L9"/>
    </row>
    <row r="10" spans="2:12" x14ac:dyDescent="0.3">
      <c r="G10" s="2" t="s">
        <v>21</v>
      </c>
      <c r="H10" s="2">
        <f>SUM(H3:H9)</f>
        <v>12947.880000000001</v>
      </c>
    </row>
  </sheetData>
  <mergeCells count="2">
    <mergeCell ref="C1:E1"/>
    <mergeCell ref="H1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0090-7727-43DD-8D93-D6641F812B3D}">
  <dimension ref="B1:I7"/>
  <sheetViews>
    <sheetView workbookViewId="0">
      <selection activeCell="D1" sqref="D1"/>
    </sheetView>
  </sheetViews>
  <sheetFormatPr defaultRowHeight="14.4" x14ac:dyDescent="0.3"/>
  <cols>
    <col min="2" max="2" width="37.44140625" customWidth="1"/>
    <col min="3" max="6" width="18.6640625" style="1" customWidth="1"/>
    <col min="7" max="7" width="24.44140625" customWidth="1"/>
  </cols>
  <sheetData>
    <row r="1" spans="2:9" x14ac:dyDescent="0.3">
      <c r="C1" s="3" t="s">
        <v>25</v>
      </c>
      <c r="D1" s="3">
        <v>15</v>
      </c>
      <c r="E1" s="2">
        <v>0.23</v>
      </c>
      <c r="F1" s="2"/>
      <c r="G1" s="5"/>
    </row>
    <row r="2" spans="2:9" s="1" customFormat="1" x14ac:dyDescent="0.3">
      <c r="B2"/>
      <c r="C2" s="2" t="s">
        <v>9</v>
      </c>
      <c r="D2" s="2" t="s">
        <v>26</v>
      </c>
      <c r="E2" s="2" t="s">
        <v>24</v>
      </c>
      <c r="F2" s="2" t="s">
        <v>20</v>
      </c>
      <c r="G2" s="2" t="s">
        <v>24</v>
      </c>
      <c r="H2"/>
      <c r="I2"/>
    </row>
    <row r="3" spans="2:9" s="1" customFormat="1" x14ac:dyDescent="0.3">
      <c r="B3" s="5" t="s">
        <v>2</v>
      </c>
      <c r="C3" s="2">
        <v>55</v>
      </c>
      <c r="D3" s="2">
        <v>70</v>
      </c>
      <c r="E3" s="2">
        <f>ROUND(D3*$E$1+D3,2)</f>
        <v>86.1</v>
      </c>
      <c r="F3" s="2">
        <v>25</v>
      </c>
      <c r="G3" s="2">
        <f>E3*F3</f>
        <v>2152.5</v>
      </c>
      <c r="H3"/>
      <c r="I3"/>
    </row>
    <row r="4" spans="2:9" s="1" customFormat="1" x14ac:dyDescent="0.3">
      <c r="B4" s="5" t="s">
        <v>4</v>
      </c>
      <c r="C4" s="2">
        <v>19.5</v>
      </c>
      <c r="D4" s="2">
        <v>34.5</v>
      </c>
      <c r="E4" s="2">
        <f>ROUND(D4*$E$1+D4,2)</f>
        <v>42.44</v>
      </c>
      <c r="F4" s="2">
        <v>250</v>
      </c>
      <c r="G4" s="2">
        <f t="shared" ref="G4:G6" si="0">E4*F4</f>
        <v>10610</v>
      </c>
    </row>
    <row r="5" spans="2:9" s="1" customFormat="1" x14ac:dyDescent="0.3">
      <c r="B5" s="5" t="s">
        <v>1</v>
      </c>
      <c r="C5" s="2">
        <v>120</v>
      </c>
      <c r="D5" s="2">
        <v>120</v>
      </c>
      <c r="E5" s="2">
        <f>ROUND(D5*$E$1+D5,2)</f>
        <v>147.6</v>
      </c>
      <c r="F5" s="2">
        <v>21</v>
      </c>
      <c r="G5" s="2">
        <f t="shared" si="0"/>
        <v>3099.6</v>
      </c>
    </row>
    <row r="6" spans="2:9" s="1" customFormat="1" x14ac:dyDescent="0.3">
      <c r="B6" s="5" t="s">
        <v>0</v>
      </c>
      <c r="C6" s="2">
        <v>165</v>
      </c>
      <c r="D6" s="2">
        <v>180</v>
      </c>
      <c r="E6" s="2">
        <f>ROUND(D6*$E$1+D6,2)</f>
        <v>221.4</v>
      </c>
      <c r="F6" s="2">
        <v>5</v>
      </c>
      <c r="G6" s="2">
        <f t="shared" si="0"/>
        <v>1107</v>
      </c>
      <c r="H6"/>
      <c r="I6">
        <f>F6*D6</f>
        <v>900</v>
      </c>
    </row>
    <row r="7" spans="2:9" x14ac:dyDescent="0.3">
      <c r="G7" s="2">
        <f>SUM(G3:G6)</f>
        <v>16969.099999999999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oferty</vt:lpstr>
      <vt:lpstr>delta</vt:lpstr>
      <vt:lpstr>ANTPOL</vt:lpstr>
      <vt:lpstr>oferty!Obszar_wydruku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Gapsa</dc:creator>
  <cp:lastModifiedBy>Jarosław Gąsiorek</cp:lastModifiedBy>
  <cp:lastPrinted>2024-01-12T08:44:45Z</cp:lastPrinted>
  <dcterms:created xsi:type="dcterms:W3CDTF">2015-06-05T18:19:34Z</dcterms:created>
  <dcterms:modified xsi:type="dcterms:W3CDTF">2024-01-12T08:58:20Z</dcterms:modified>
</cp:coreProperties>
</file>