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osztorysy od 2023-01-01\FRIEDPOL\2024\2024-10-17 Legnica Wielogórska\KST\E1\"/>
    </mc:Choice>
  </mc:AlternateContent>
  <bookViews>
    <workbookView xWindow="0" yWindow="0" windowWidth="28800" windowHeight="12315"/>
  </bookViews>
  <sheets>
    <sheet name="Oferta" sheetId="1" r:id="rId1"/>
  </sheets>
  <calcPr calcId="162913"/>
</workbook>
</file>

<file path=xl/calcChain.xml><?xml version="1.0" encoding="utf-8"?>
<calcChain xmlns="http://schemas.openxmlformats.org/spreadsheetml/2006/main">
  <c r="G123" i="1" l="1"/>
  <c r="G122" i="1"/>
  <c r="G121" i="1"/>
  <c r="G120" i="1"/>
  <c r="G119" i="1"/>
  <c r="G118" i="1"/>
  <c r="G115" i="1"/>
  <c r="G114" i="1"/>
  <c r="G113" i="1"/>
  <c r="G112" i="1"/>
  <c r="G111" i="1"/>
  <c r="G110" i="1"/>
  <c r="G109" i="1"/>
  <c r="G108" i="1"/>
  <c r="G105" i="1"/>
  <c r="G104" i="1"/>
  <c r="G103" i="1"/>
  <c r="G102" i="1"/>
  <c r="G101" i="1"/>
  <c r="G100" i="1"/>
  <c r="G95" i="1"/>
  <c r="G94" i="1"/>
  <c r="G93" i="1"/>
  <c r="G92" i="1"/>
  <c r="G91" i="1"/>
  <c r="G96" i="1" s="1"/>
  <c r="G97" i="1" s="1"/>
  <c r="G86" i="1"/>
  <c r="G87" i="1" s="1"/>
  <c r="G83" i="1"/>
  <c r="G82" i="1"/>
  <c r="G81" i="1"/>
  <c r="G84" i="1" s="1"/>
  <c r="G88" i="1" s="1"/>
  <c r="G76" i="1"/>
  <c r="G75" i="1"/>
  <c r="G77" i="1" s="1"/>
  <c r="G72" i="1"/>
  <c r="G71" i="1"/>
  <c r="G66" i="1"/>
  <c r="G65" i="1"/>
  <c r="G64" i="1"/>
  <c r="G67" i="1" s="1"/>
  <c r="G61" i="1"/>
  <c r="G60" i="1"/>
  <c r="G57" i="1"/>
  <c r="G56" i="1"/>
  <c r="G55" i="1"/>
  <c r="G54" i="1"/>
  <c r="G53" i="1"/>
  <c r="G52" i="1"/>
  <c r="G51" i="1"/>
  <c r="G48" i="1"/>
  <c r="G47" i="1"/>
  <c r="G46" i="1"/>
  <c r="G45" i="1"/>
  <c r="G44" i="1"/>
  <c r="G43" i="1"/>
  <c r="G42" i="1"/>
  <c r="G41" i="1"/>
  <c r="G40" i="1"/>
  <c r="G37" i="1"/>
  <c r="G36" i="1"/>
  <c r="G38" i="1" s="1"/>
  <c r="G32" i="1"/>
  <c r="G31" i="1"/>
  <c r="G30" i="1"/>
  <c r="G29" i="1"/>
  <c r="G28" i="1"/>
  <c r="G27" i="1"/>
  <c r="G26" i="1"/>
  <c r="G23" i="1"/>
  <c r="G24" i="1" s="1"/>
  <c r="G20" i="1"/>
  <c r="G19" i="1"/>
  <c r="G18" i="1"/>
  <c r="G17" i="1"/>
  <c r="G16" i="1"/>
  <c r="G15" i="1"/>
  <c r="G14" i="1"/>
  <c r="G21" i="1" s="1"/>
  <c r="G11" i="1"/>
  <c r="G12" i="1" s="1"/>
  <c r="G8" i="1"/>
  <c r="G9" i="1" s="1"/>
  <c r="G33" i="1" l="1"/>
  <c r="G62" i="1"/>
  <c r="G49" i="1"/>
  <c r="G124" i="1"/>
  <c r="G106" i="1"/>
  <c r="G58" i="1"/>
  <c r="G116" i="1"/>
  <c r="G73" i="1"/>
  <c r="G34" i="1"/>
  <c r="G68" i="1" s="1"/>
  <c r="G125" i="1"/>
  <c r="G78" i="1"/>
  <c r="G126" i="1" l="1"/>
</calcChain>
</file>

<file path=xl/sharedStrings.xml><?xml version="1.0" encoding="utf-8"?>
<sst xmlns="http://schemas.openxmlformats.org/spreadsheetml/2006/main" count="374" uniqueCount="239">
  <si>
    <t>Wartość</t>
  </si>
  <si>
    <t>1</t>
  </si>
  <si>
    <t>2</t>
  </si>
  <si>
    <t>3</t>
  </si>
  <si>
    <t>4</t>
  </si>
  <si>
    <t>5</t>
  </si>
  <si>
    <t>6</t>
  </si>
  <si>
    <t>7</t>
  </si>
  <si>
    <t>DROGI</t>
  </si>
  <si>
    <t>1.1</t>
  </si>
  <si>
    <t>ROBOTY PRZYGOTOWAWCZE</t>
  </si>
  <si>
    <t>1.1.1</t>
  </si>
  <si>
    <t>ODTWORZENIE TRASY I PUNKTÓW WYSOKOŚCIOWYCH</t>
  </si>
  <si>
    <t>D-01.01.01</t>
  </si>
  <si>
    <t>Roboty pomiarowe</t>
  </si>
  <si>
    <t>ryczałt</t>
  </si>
  <si>
    <t>RAZEM 1.1.1 ODTWORZENIE TRASY I PUNKTÓW WYSOKOŚCIOWYCH</t>
  </si>
  <si>
    <t>1.1.2</t>
  </si>
  <si>
    <t>ORGANIZACJA RUCHU NA CZAS BUDOWY</t>
  </si>
  <si>
    <t>D-07.02.00</t>
  </si>
  <si>
    <t>Organizacja ruchu na czas budowy.</t>
  </si>
  <si>
    <t>RAZEM 1.1.2 ORGANIZACJA RUCHU NA CZAS BUDOWY</t>
  </si>
  <si>
    <t>1.1.3</t>
  </si>
  <si>
    <t>USUNIĘCIE ORAZ ZABEZPIECZENE DRZEW I KRZEWÓW</t>
  </si>
  <si>
    <t>D-01.02.01</t>
  </si>
  <si>
    <t>Ścinanie drzew w warunkach utrudnionych (ścinanie częściami lub etapami) przy użyciu podnośnika montażowego, o średnicy do 15 cm wraz z karczowaniem pni, wywozem materiału oraz kosztami składowania.</t>
  </si>
  <si>
    <t>szt</t>
  </si>
  <si>
    <t>Ścinanie drzew w warunkach utrudnionych (ścinanie częściami lub etapami) przy użyciu podnośnika montażowego, o średnicy 16-25 cm wraz z karczowaniem pni, wywozem materiału oraz kosztami składowania.</t>
  </si>
  <si>
    <t>Ścinanie drzew w warunkach utrudnionych (ścinanie częściami lub etapami) przy użyciu podnośnika montażowego, o średnicy 26-35 cm wraz z karczowaniem pni, wywozem materiału oraz kosztami składowania.</t>
  </si>
  <si>
    <t>Ścinanie drzew w warunkach utrudnionych (ścinanie częściami lub etapami) przy użyciu podnośnika montażowego, o średnicy 36-45 cm wraz z karczowaniem pni, wywozem materiału oraz kosztami składowania.</t>
  </si>
  <si>
    <t>Karczowanie drobnych drzew, krzaków, żywopłotów itp., wywozem materiału oraz kosztami składowania.</t>
  </si>
  <si>
    <t>m2</t>
  </si>
  <si>
    <t>8</t>
  </si>
  <si>
    <t>Zabezpieczenie drzew na okres wykonywania robót.</t>
  </si>
  <si>
    <t>szt.</t>
  </si>
  <si>
    <t>9</t>
  </si>
  <si>
    <t>Ogrodzenie SOD. Ustawienie i późniejszy demontaż.</t>
  </si>
  <si>
    <t>m</t>
  </si>
  <si>
    <t>RAZEM 1.1.3 USUNIĘCIE ORAZ ZABEZPIECZENE DRZEW I KRZEWÓW</t>
  </si>
  <si>
    <t>1.1.4</t>
  </si>
  <si>
    <t>ZDJĘCIE WARSTWY HUMUSU</t>
  </si>
  <si>
    <t>10</t>
  </si>
  <si>
    <t>D-01.02.02</t>
  </si>
  <si>
    <t>Zdjęcie warstwy ziemi urodzajnej - humusu (grunt zadarniony) wraz z wywozem na składowisko i kosztami zagospodarowania odpadów.</t>
  </si>
  <si>
    <t>m3</t>
  </si>
  <si>
    <t>RAZEM 1.1.4 ZDJĘCIE WARSTWY HUMUSU</t>
  </si>
  <si>
    <t>1.1.5</t>
  </si>
  <si>
    <t>ROZBIÓRKI ELEMENTÓW DRÓG</t>
  </si>
  <si>
    <t>11</t>
  </si>
  <si>
    <t>D-01.02.04</t>
  </si>
  <si>
    <t>Rozebranie nawierzchni z betonowej kostki brukowej na podsypce cementowo-piaskowej. Kostka do ponownego wbudowania.</t>
  </si>
  <si>
    <t>12</t>
  </si>
  <si>
    <t>Rozebranie nawierzchni z płyt drogowych betonowych o grubości 15 cm. Pełnych lub wielootworowych.</t>
  </si>
  <si>
    <t>13</t>
  </si>
  <si>
    <t>Rozebranie krawężników betonowych na podsypce cementowo-piaskowej</t>
  </si>
  <si>
    <t>14</t>
  </si>
  <si>
    <t>Rozebranie ław pod krawężniki z betonu</t>
  </si>
  <si>
    <t>15</t>
  </si>
  <si>
    <t>Wywóz gruzu na składowisko wraz z kosztem zagospodarowania odpadów.</t>
  </si>
  <si>
    <t>16</t>
  </si>
  <si>
    <t>Przygotowanie betonowej kostki brukowej z rozbiórki do ponownego wbudownia.</t>
  </si>
  <si>
    <t>17</t>
  </si>
  <si>
    <t>Rozebranie ogrodzenia wraz z wywozem materiałów z rozbiórki na składowisko i kosztem zagospodarowania odpadów.</t>
  </si>
  <si>
    <t>RAZEM 1.1.5 ROZBIÓRKI ELEMENTÓW DRÓG</t>
  </si>
  <si>
    <t>RAZEM 1.1 ROBOTY PRZYGOTOWAWCZE</t>
  </si>
  <si>
    <t>1.2</t>
  </si>
  <si>
    <t>ROBOTY ZIEMNE</t>
  </si>
  <si>
    <t>18</t>
  </si>
  <si>
    <t>D-02.00.00</t>
  </si>
  <si>
    <t>Wykopy wraz z wywozem urobku na składowisko i kosztem zagospodarowania odpadów.</t>
  </si>
  <si>
    <t>19</t>
  </si>
  <si>
    <t>Nasypy z gruntów kat. G1 wraz z formowaniem i zagęszczeniem nasypu.</t>
  </si>
  <si>
    <t>RAZEM 1.2 ROBOTY ZIEMNE</t>
  </si>
  <si>
    <t>1.3</t>
  </si>
  <si>
    <t>PODBUDOWY</t>
  </si>
  <si>
    <t>20</t>
  </si>
  <si>
    <t>Profilowanie i zagęszczenie mechanicznie podłoża pod warstwy konstrukcyjne nawierzchni w gruntach kat. II-IV</t>
  </si>
  <si>
    <t>21</t>
  </si>
  <si>
    <t>Nasyp z mieszanki niezwiązanej lub gruntu niewysadzinowego CBR &gt;= 35% - gr. 40 cm</t>
  </si>
  <si>
    <t>22</t>
  </si>
  <si>
    <t>D-04.05.01</t>
  </si>
  <si>
    <t>Warstwa ulepszonego podłoża z gruntu stabilizowanego spoiwem hydraulicznym C0,4/0,5 &lt;= 2MPa - gr. 20 cm</t>
  </si>
  <si>
    <t>23</t>
  </si>
  <si>
    <t>Warstwa mrozoochronna z gruntu stabilizowanego spoiwem hydraulicznym C1,5/2 &lt;= 4MPa - gr. 15 cm</t>
  </si>
  <si>
    <t>24</t>
  </si>
  <si>
    <t>Warstwa mrozoochronna z gruntu stabilizowanego spoiwem hydraulicznym C1,5/2 &lt;= 4MPa - gr. 30 cm</t>
  </si>
  <si>
    <t>25</t>
  </si>
  <si>
    <t>D-04.04.02</t>
  </si>
  <si>
    <t>Wykonanie podbudowy z kruszywa łamanego frakcji 0/31,5 mm, grubość warstwy po zagęszczeniu 15 cm.</t>
  </si>
  <si>
    <t>26</t>
  </si>
  <si>
    <t>Wykonanie podbudowy z kruszywa łamanego frakcji 0/31,5 mm, grubość warstwy po zagęszczeniu 20 cm</t>
  </si>
  <si>
    <t>27</t>
  </si>
  <si>
    <t>Wykonanie podbudowy z kruszywa łamanego frakcji 0/31,5 mm, grubość warstwy po zagęszczeniu 25 cm</t>
  </si>
  <si>
    <t>28</t>
  </si>
  <si>
    <t>D-04.03.01</t>
  </si>
  <si>
    <t>Oczyszczenie i skropienie warstw konstrukcyjnych nieulepszonych</t>
  </si>
  <si>
    <t>RAZEM 1.3 PODBUDOWY</t>
  </si>
  <si>
    <t>1.4</t>
  </si>
  <si>
    <t>NAWIERZCHNIE</t>
  </si>
  <si>
    <t>29</t>
  </si>
  <si>
    <t>D-05.03.05b</t>
  </si>
  <si>
    <t>Wykonanie warstwy wiążącej z mieszanki mineralno-asfaltowej AC 16 W, grubość warstwy po zagęszczeniu 8 cm</t>
  </si>
  <si>
    <t>30</t>
  </si>
  <si>
    <t>Oczyszczenie i skropienie warstw konstrukcyjnych bitumicznych.</t>
  </si>
  <si>
    <t>31</t>
  </si>
  <si>
    <t>D-05.03.05a</t>
  </si>
  <si>
    <t>Wykonanie warstwy ścieralnej z mieszanki mineralno-asfaltowej AC 11 S, grubość warstwy po zagęszczeniu 4 cm</t>
  </si>
  <si>
    <t>32</t>
  </si>
  <si>
    <t>D-05.03.23a</t>
  </si>
  <si>
    <t>Nawierzchnia z kostki brukowej betonowej grubości 8 cm na podsypce cementowo-piaskowej z wypełnieniem spoin piaskiem. Kostka z rozbiórki.</t>
  </si>
  <si>
    <t>33</t>
  </si>
  <si>
    <t>Wykonanie chodników z kostki brukowej betonowej o grubości 8 cm, szarej na podsypce cementowo-piaskowej, spoiny wypełnione piaskiem</t>
  </si>
  <si>
    <t>34</t>
  </si>
  <si>
    <t>Wykonanie chodników z kostki brukowej betonowej o grubości 8 cm, kolorowej na podsypce cementowo-piaskowej, spoiny wypełnione piaskiem</t>
  </si>
  <si>
    <t>35</t>
  </si>
  <si>
    <t>D-05.03.01</t>
  </si>
  <si>
    <t>Wykonanie nawierzchni z kostki kamiennej 15x17 na podsypce cementowo-piaskowej.</t>
  </si>
  <si>
    <t>RAZEM 1.4 NAWIERZCHNIE</t>
  </si>
  <si>
    <t>1.5</t>
  </si>
  <si>
    <t>ELEMENTY ULIC</t>
  </si>
  <si>
    <t>36</t>
  </si>
  <si>
    <t>D-08.01.01</t>
  </si>
  <si>
    <t>Krawężniki betonowe o wymiarach 15x30 cm wraz z wykonaniem ławy z betonu C12/15</t>
  </si>
  <si>
    <t>37</t>
  </si>
  <si>
    <t>D-08.03.01</t>
  </si>
  <si>
    <t>Obrzeża betonowe o wymiarach 8x30 cm wraz z wykonaniem ławy z betonu C12/15</t>
  </si>
  <si>
    <t>RAZEM 1.5 ELEMENTY ULIC</t>
  </si>
  <si>
    <t>1.6</t>
  </si>
  <si>
    <t>ZIELEŃ</t>
  </si>
  <si>
    <t>38</t>
  </si>
  <si>
    <t>Rozścielenie ziemi urodzajnej ręczne z przerzutem na terenie płaskim.  Humus dowieziony</t>
  </si>
  <si>
    <t>39</t>
  </si>
  <si>
    <t>Wykonanie trawników siewem z nawożeniem</t>
  </si>
  <si>
    <t>40</t>
  </si>
  <si>
    <t>Pielęgnacja trawników w 3-letnim okresie gwarancyjnym.</t>
  </si>
  <si>
    <t>RAZEM 1.6 ZIELEŃ</t>
  </si>
  <si>
    <t>RAZEM 1 DROGI</t>
  </si>
  <si>
    <t>DOCELOWA ORGANIZACJA RUCHU</t>
  </si>
  <si>
    <t>2.1</t>
  </si>
  <si>
    <t>DEMONTAŻ</t>
  </si>
  <si>
    <t>41</t>
  </si>
  <si>
    <t>Zdejmowanie tablic znaków drogowych zakazu, nakazu, ostrzegawczych, informacyjnych. Znaki do przestawienia.</t>
  </si>
  <si>
    <t>42</t>
  </si>
  <si>
    <t>Rozebranie słupków do znaków. Słupki do przestawienia.</t>
  </si>
  <si>
    <t>RAZEM 2.1 DEMONTAŻ</t>
  </si>
  <si>
    <t>2.2</t>
  </si>
  <si>
    <t>OZNAKOWANIE PIONOWE</t>
  </si>
  <si>
    <t>43</t>
  </si>
  <si>
    <t>Słupki do znaków drogowych z rur stalowych. Słupki przestawiane, materiał z demontażu.</t>
  </si>
  <si>
    <t>44</t>
  </si>
  <si>
    <t>Przymocowanie tablic znaków drogowych zakazu, nakazu, ostrzegawczych, informacyjnych. Znaki przestawiane.</t>
  </si>
  <si>
    <t>RAZEM 2.2 OZNAKOWANIE PIONOWE</t>
  </si>
  <si>
    <t>RAZEM 2 DOCELOWA ORGANIZACJA RUCHU</t>
  </si>
  <si>
    <t>ODWODNIENIE</t>
  </si>
  <si>
    <t>3.1</t>
  </si>
  <si>
    <t>TEREN DLA ODWODNIENIA POWIERZCHNIOWEGO</t>
  </si>
  <si>
    <t>45</t>
  </si>
  <si>
    <t>S-1</t>
  </si>
  <si>
    <t>Wykonanie wykopów dla odwodnienia wraz z umocnieniem ścian wykopów, odwodnieniem, podwieszeniem sieci obcych, wywozem ziemi na składowisko oraz kosztami utylizacji zgodnie z obowiązującymi przepisami o ochronie środowiska i gospodarce odpadami.</t>
  </si>
  <si>
    <t>46</t>
  </si>
  <si>
    <t>Wykonanie terenu dla odwodnienia powierzchniowego ze żwiru owiniętego geowłókniną. o wym: 0,75m szer. x 1,2m wys.</t>
  </si>
  <si>
    <t>47</t>
  </si>
  <si>
    <t>Wypełnienie gruntem bardzo dobrze przepuszczalnym przegłębień gruntu rodzimego do gruntów przepuszczalnych w miejscach spływu wód na tereny zielone na długości 2,0 m i szerokości 0,75 m.</t>
  </si>
  <si>
    <t>RAZEM 3.1 TEREN DLA ODWODNIENIA POWIERZCHNIOWEGO</t>
  </si>
  <si>
    <t>3.2</t>
  </si>
  <si>
    <t>REGULACJA WYSOKOŚCIOWA URZĄDZEŃ</t>
  </si>
  <si>
    <t>48</t>
  </si>
  <si>
    <t>Regulacja pionowa skrzynek dla zaworów wodociągowych.</t>
  </si>
  <si>
    <t>RAZEM 3.2 REGULACJA WYSOKOŚCIOWA URZĄDZEŃ</t>
  </si>
  <si>
    <t>RAZEM 3 ODWODNIENIE</t>
  </si>
  <si>
    <t>OŚWIETLENIE</t>
  </si>
  <si>
    <t>4.1</t>
  </si>
  <si>
    <t>MONTAŻE</t>
  </si>
  <si>
    <t>49</t>
  </si>
  <si>
    <t>S-2</t>
  </si>
  <si>
    <t>Roboty ziemne dla robót elektroenergetycznych w terenie uzbrojonym wraz z wywozem nadmiaru urobku, kosztami składowania i pracami towarzyszącymi.</t>
  </si>
  <si>
    <t>50</t>
  </si>
  <si>
    <t>Nasypanie warstwy piasku grubości 0,1 m na dnie rowu kablowego o szerokości do 0,4 m. Podsypka.</t>
  </si>
  <si>
    <t>51</t>
  </si>
  <si>
    <t>Ułożenie rur osłonowych sztywnych SRS fi 110 mm do kabli w gotowych wykopach</t>
  </si>
  <si>
    <t>52</t>
  </si>
  <si>
    <t>Nasypanie warstwy piasku grubości 0,1 m na dnie rowu kablowego o szerokości do 0,4 m. Zasypka.</t>
  </si>
  <si>
    <t>53</t>
  </si>
  <si>
    <t>Oznakowanie trasy sieci ułożonej w ziemi, taśmą z tworzywa sztucznego</t>
  </si>
  <si>
    <t>RAZEM 4.1 MONTAŻE</t>
  </si>
  <si>
    <t>RAZEM 4 OŚWIETLENIE</t>
  </si>
  <si>
    <t>LINIE KABLOWE - USUNIĘCIE KOLIZJI</t>
  </si>
  <si>
    <t>5.1</t>
  </si>
  <si>
    <t>ZABEZPIECZENIE ISTNIEJĄCYCH KABLI TELETECHNICZNYCH</t>
  </si>
  <si>
    <t>54</t>
  </si>
  <si>
    <t>S-3</t>
  </si>
  <si>
    <t>Roboty ziemne dla robót teletechnicznych w terenie uzbrojonym - grunt kat.III</t>
  </si>
  <si>
    <t>55</t>
  </si>
  <si>
    <t>Nasypanie warstwy piasku o grubości 0,1 m do rowu o szerokości do 0,4 m. Podsypka</t>
  </si>
  <si>
    <t>56</t>
  </si>
  <si>
    <t>Zabezpieczenie istniejących kabli teletechnicznych rurami ochronnymi dwudzielnymi A 160 PS</t>
  </si>
  <si>
    <t>57</t>
  </si>
  <si>
    <t>Nasypanie warstwy piasku o grubości 0,1 m do rowu o szerokości do 0,4 m. Zasypka</t>
  </si>
  <si>
    <t>58</t>
  </si>
  <si>
    <t>59</t>
  </si>
  <si>
    <t>Regulacja pionowa studzienek telefonicznych</t>
  </si>
  <si>
    <t>RAZEM 5.1 ZABEZPIECZENIE ISTNIEJĄCYCH KABLI TELETECHNICZNYCH</t>
  </si>
  <si>
    <t>5.2</t>
  </si>
  <si>
    <t>LINIA KABLOWA NN 0,4kV</t>
  </si>
  <si>
    <t>60</t>
  </si>
  <si>
    <t>Badanie linii kablowej nn - kabel 4-żyłowy</t>
  </si>
  <si>
    <t>odc.</t>
  </si>
  <si>
    <t>61</t>
  </si>
  <si>
    <t>Demontaż kabli wielożyłowych układanych w gruncie kat. III-IV. Kabel 2xYAKY 4x120mm2_x000D_
Zakres robót:_x000D_
1. Odtworzenie trasy wykopu i ustawienie znaków ostrzegawczych._x000D_
2. Wykonanie wykopu ręcznie._x000D_
3. Zdemontowanie słupków oznaczeniowych._x000D_
4. Wyciągnięcie kabla z wykopu._x000D_
5. Przygotowanie kabla do przełożenia._x000D_
6. Zasypanie wykopu z ubiciem ziemi warstwami._x000D_
7. Oczyszczenie pasa.</t>
  </si>
  <si>
    <t>62</t>
  </si>
  <si>
    <t>Roboty ziemne dla robót elektroenergetycznych w terenie uzbrojonym - grunt kat.III</t>
  </si>
  <si>
    <t>63</t>
  </si>
  <si>
    <t>64</t>
  </si>
  <si>
    <t>Układanie kabli w rowach kablowych ręcznie. Kabel przekładany. Kabel 2xYAKY 4x120mm2</t>
  </si>
  <si>
    <t>65</t>
  </si>
  <si>
    <t>Zabezpieczenie istniejących kabli energetycznych rurami ochronnymi dwudzielnymi A 160 PS</t>
  </si>
  <si>
    <t>66</t>
  </si>
  <si>
    <t>67</t>
  </si>
  <si>
    <t>RAZEM 5.2 LINIA KABLOWA NN 0,4kV</t>
  </si>
  <si>
    <t>5.3</t>
  </si>
  <si>
    <t>LINIA KABLOWA SN 20kV</t>
  </si>
  <si>
    <t>68</t>
  </si>
  <si>
    <t>Badanie linii kablowej SN</t>
  </si>
  <si>
    <t>69</t>
  </si>
  <si>
    <t>70</t>
  </si>
  <si>
    <t>71</t>
  </si>
  <si>
    <t>72</t>
  </si>
  <si>
    <t>73</t>
  </si>
  <si>
    <t>RAZEM 5.3 LINIA KABLOWA SN 20kV</t>
  </si>
  <si>
    <t>RAZEM 5 LINIE KABLOWE - USUNIĘCIE KOLIZJI</t>
  </si>
  <si>
    <t>RAZEM kosztorys</t>
  </si>
  <si>
    <t>PRZEDMIAR (KOSZTORYS OFERTOWY PO WYPEŁNIENIU)</t>
  </si>
  <si>
    <t>Nr pozycji</t>
  </si>
  <si>
    <t>Nr STWiORB</t>
  </si>
  <si>
    <t xml:space="preserve">Nazwa i opis pozycji przedmiaru </t>
  </si>
  <si>
    <t>Jednostka miary</t>
  </si>
  <si>
    <t>Cena jednostkowa</t>
  </si>
  <si>
    <t>Liczba</t>
  </si>
  <si>
    <t>PRZEBUDOWA ULICY WIELOGÓRSKIEJ W LEGNICY w ramach zadania „Wykonanie nawierzchni drogi wewnętrznej przy osiedlu na ul. Wielogórskiej 68-74 (LBO)” ETAP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</si>
</sst>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0.00"/>
  </numFmts>
  <fonts count="5" x14ac:knownFonts="1">
    <font>
      <sz val="11"/>
      <color theme="1"/>
      <name val="Calibri"/>
      <family val="2"/>
      <scheme val="minor"/>
    </font>
    <font>
      <b/>
      <sz val="11"/>
      <name val="Century Gothic"/>
    </font>
    <font>
      <sz val="11"/>
      <name val="Century Gothic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26"/>
  <sheetViews>
    <sheetView tabSelected="1" workbookViewId="0">
      <selection activeCell="A3" sqref="A3"/>
    </sheetView>
  </sheetViews>
  <sheetFormatPr defaultRowHeight="15" x14ac:dyDescent="0.25"/>
  <cols>
    <col min="1" max="1" width="14.28515625" customWidth="1"/>
    <col min="2" max="2" width="28.5703125" customWidth="1"/>
    <col min="3" max="3" width="57.140625" customWidth="1"/>
    <col min="4" max="7" width="14.28515625" customWidth="1"/>
  </cols>
  <sheetData>
    <row r="1" spans="1:7" ht="21" x14ac:dyDescent="0.25">
      <c r="A1" s="5" t="s">
        <v>231</v>
      </c>
      <c r="B1" s="5"/>
      <c r="C1" s="5"/>
      <c r="D1" s="5"/>
      <c r="E1" s="5"/>
      <c r="F1" s="5"/>
      <c r="G1" s="5"/>
    </row>
    <row r="2" spans="1:7" x14ac:dyDescent="0.25">
      <c r="A2" s="6" t="s">
        <v>238</v>
      </c>
      <c r="B2" s="7"/>
      <c r="C2" s="7"/>
      <c r="D2" s="7"/>
      <c r="E2" s="7"/>
      <c r="F2" s="7"/>
      <c r="G2" s="7"/>
    </row>
    <row r="3" spans="1:7" x14ac:dyDescent="0.25">
      <c r="B3" s="8"/>
      <c r="D3" s="8"/>
    </row>
    <row r="4" spans="1:7" ht="30" x14ac:dyDescent="0.25">
      <c r="A4" s="9" t="s">
        <v>232</v>
      </c>
      <c r="B4" s="9" t="s">
        <v>233</v>
      </c>
      <c r="C4" s="9" t="s">
        <v>234</v>
      </c>
      <c r="D4" s="9" t="s">
        <v>235</v>
      </c>
      <c r="E4" s="9" t="s">
        <v>237</v>
      </c>
      <c r="F4" s="9" t="s">
        <v>236</v>
      </c>
      <c r="G4" s="9" t="s">
        <v>0</v>
      </c>
    </row>
    <row r="5" spans="1:7" x14ac:dyDescent="0.25">
      <c r="A5" s="1" t="s">
        <v>1</v>
      </c>
      <c r="B5" s="1"/>
      <c r="C5" s="1" t="s">
        <v>8</v>
      </c>
      <c r="D5" s="1"/>
      <c r="E5" s="1"/>
      <c r="F5" s="1"/>
      <c r="G5" s="1"/>
    </row>
    <row r="6" spans="1:7" x14ac:dyDescent="0.25">
      <c r="A6" s="1" t="s">
        <v>9</v>
      </c>
      <c r="B6" s="1"/>
      <c r="C6" s="1" t="s">
        <v>10</v>
      </c>
      <c r="D6" s="1"/>
      <c r="E6" s="1"/>
      <c r="F6" s="1"/>
      <c r="G6" s="1"/>
    </row>
    <row r="7" spans="1:7" ht="28.5" x14ac:dyDescent="0.25">
      <c r="A7" s="1" t="s">
        <v>11</v>
      </c>
      <c r="B7" s="1"/>
      <c r="C7" s="1" t="s">
        <v>12</v>
      </c>
      <c r="D7" s="1"/>
      <c r="E7" s="1"/>
      <c r="F7" s="1"/>
      <c r="G7" s="1"/>
    </row>
    <row r="8" spans="1:7" ht="16.5" x14ac:dyDescent="0.25">
      <c r="A8" s="2" t="s">
        <v>1</v>
      </c>
      <c r="B8" s="2" t="s">
        <v>13</v>
      </c>
      <c r="C8" s="2" t="s">
        <v>14</v>
      </c>
      <c r="D8" s="2" t="s">
        <v>15</v>
      </c>
      <c r="E8" s="3">
        <v>1</v>
      </c>
      <c r="F8" s="3">
        <v>0</v>
      </c>
      <c r="G8" s="3">
        <f>ROUND(E8*F8,2)</f>
        <v>0</v>
      </c>
    </row>
    <row r="9" spans="1:7" ht="28.5" x14ac:dyDescent="0.25">
      <c r="A9" s="4"/>
      <c r="B9" s="4"/>
      <c r="C9" s="4" t="s">
        <v>16</v>
      </c>
      <c r="D9" s="4"/>
      <c r="E9" s="4"/>
      <c r="F9" s="4"/>
      <c r="G9" s="4">
        <f>G8</f>
        <v>0</v>
      </c>
    </row>
    <row r="10" spans="1:7" x14ac:dyDescent="0.25">
      <c r="A10" s="1" t="s">
        <v>17</v>
      </c>
      <c r="B10" s="1"/>
      <c r="C10" s="1" t="s">
        <v>18</v>
      </c>
      <c r="D10" s="1"/>
      <c r="E10" s="1"/>
      <c r="F10" s="1"/>
      <c r="G10" s="1"/>
    </row>
    <row r="11" spans="1:7" ht="16.5" x14ac:dyDescent="0.25">
      <c r="A11" s="2" t="s">
        <v>2</v>
      </c>
      <c r="B11" s="2" t="s">
        <v>19</v>
      </c>
      <c r="C11" s="2" t="s">
        <v>20</v>
      </c>
      <c r="D11" s="2" t="s">
        <v>15</v>
      </c>
      <c r="E11" s="3">
        <v>1</v>
      </c>
      <c r="F11" s="3">
        <v>0</v>
      </c>
      <c r="G11" s="3">
        <f>ROUND(E11*F11,2)</f>
        <v>0</v>
      </c>
    </row>
    <row r="12" spans="1:7" ht="28.5" x14ac:dyDescent="0.25">
      <c r="A12" s="4"/>
      <c r="B12" s="4"/>
      <c r="C12" s="4" t="s">
        <v>21</v>
      </c>
      <c r="D12" s="4"/>
      <c r="E12" s="4"/>
      <c r="F12" s="4"/>
      <c r="G12" s="4">
        <f>G11</f>
        <v>0</v>
      </c>
    </row>
    <row r="13" spans="1:7" x14ac:dyDescent="0.25">
      <c r="A13" s="1" t="s">
        <v>22</v>
      </c>
      <c r="B13" s="1"/>
      <c r="C13" s="1" t="s">
        <v>23</v>
      </c>
      <c r="D13" s="1"/>
      <c r="E13" s="1"/>
      <c r="F13" s="1"/>
      <c r="G13" s="1"/>
    </row>
    <row r="14" spans="1:7" ht="82.5" x14ac:dyDescent="0.25">
      <c r="A14" s="2" t="s">
        <v>3</v>
      </c>
      <c r="B14" s="2" t="s">
        <v>24</v>
      </c>
      <c r="C14" s="2" t="s">
        <v>25</v>
      </c>
      <c r="D14" s="2" t="s">
        <v>26</v>
      </c>
      <c r="E14" s="3">
        <v>5</v>
      </c>
      <c r="F14" s="3">
        <v>0</v>
      </c>
      <c r="G14" s="3">
        <f t="shared" ref="G14:G20" si="0">ROUND(E14*F14,2)</f>
        <v>0</v>
      </c>
    </row>
    <row r="15" spans="1:7" ht="82.5" x14ac:dyDescent="0.25">
      <c r="A15" s="2" t="s">
        <v>4</v>
      </c>
      <c r="B15" s="2" t="s">
        <v>24</v>
      </c>
      <c r="C15" s="2" t="s">
        <v>27</v>
      </c>
      <c r="D15" s="2" t="s">
        <v>26</v>
      </c>
      <c r="E15" s="3">
        <v>1</v>
      </c>
      <c r="F15" s="3">
        <v>0</v>
      </c>
      <c r="G15" s="3">
        <f t="shared" si="0"/>
        <v>0</v>
      </c>
    </row>
    <row r="16" spans="1:7" ht="82.5" x14ac:dyDescent="0.25">
      <c r="A16" s="2" t="s">
        <v>5</v>
      </c>
      <c r="B16" s="2" t="s">
        <v>24</v>
      </c>
      <c r="C16" s="2" t="s">
        <v>28</v>
      </c>
      <c r="D16" s="2" t="s">
        <v>26</v>
      </c>
      <c r="E16" s="3">
        <v>3</v>
      </c>
      <c r="F16" s="3">
        <v>0</v>
      </c>
      <c r="G16" s="3">
        <f t="shared" si="0"/>
        <v>0</v>
      </c>
    </row>
    <row r="17" spans="1:7" ht="82.5" x14ac:dyDescent="0.25">
      <c r="A17" s="2" t="s">
        <v>6</v>
      </c>
      <c r="B17" s="2" t="s">
        <v>24</v>
      </c>
      <c r="C17" s="2" t="s">
        <v>29</v>
      </c>
      <c r="D17" s="2" t="s">
        <v>26</v>
      </c>
      <c r="E17" s="3">
        <v>1</v>
      </c>
      <c r="F17" s="3">
        <v>0</v>
      </c>
      <c r="G17" s="3">
        <f t="shared" si="0"/>
        <v>0</v>
      </c>
    </row>
    <row r="18" spans="1:7" ht="49.5" x14ac:dyDescent="0.25">
      <c r="A18" s="2" t="s">
        <v>7</v>
      </c>
      <c r="B18" s="2" t="s">
        <v>24</v>
      </c>
      <c r="C18" s="2" t="s">
        <v>30</v>
      </c>
      <c r="D18" s="2" t="s">
        <v>31</v>
      </c>
      <c r="E18" s="3">
        <v>50.81</v>
      </c>
      <c r="F18" s="3">
        <v>0</v>
      </c>
      <c r="G18" s="3">
        <f t="shared" si="0"/>
        <v>0</v>
      </c>
    </row>
    <row r="19" spans="1:7" ht="33" x14ac:dyDescent="0.25">
      <c r="A19" s="2" t="s">
        <v>32</v>
      </c>
      <c r="B19" s="2" t="s">
        <v>24</v>
      </c>
      <c r="C19" s="2" t="s">
        <v>33</v>
      </c>
      <c r="D19" s="2" t="s">
        <v>34</v>
      </c>
      <c r="E19" s="3">
        <v>2</v>
      </c>
      <c r="F19" s="3">
        <v>0</v>
      </c>
      <c r="G19" s="3">
        <f t="shared" si="0"/>
        <v>0</v>
      </c>
    </row>
    <row r="20" spans="1:7" ht="16.5" x14ac:dyDescent="0.25">
      <c r="A20" s="2" t="s">
        <v>35</v>
      </c>
      <c r="B20" s="2" t="s">
        <v>24</v>
      </c>
      <c r="C20" s="2" t="s">
        <v>36</v>
      </c>
      <c r="D20" s="2" t="s">
        <v>37</v>
      </c>
      <c r="E20" s="3">
        <v>45</v>
      </c>
      <c r="F20" s="3">
        <v>0</v>
      </c>
      <c r="G20" s="3">
        <f t="shared" si="0"/>
        <v>0</v>
      </c>
    </row>
    <row r="21" spans="1:7" ht="28.5" x14ac:dyDescent="0.25">
      <c r="A21" s="4"/>
      <c r="B21" s="4"/>
      <c r="C21" s="4" t="s">
        <v>38</v>
      </c>
      <c r="D21" s="4"/>
      <c r="E21" s="4"/>
      <c r="F21" s="4"/>
      <c r="G21" s="4">
        <f>SUM(G14:G20)</f>
        <v>0</v>
      </c>
    </row>
    <row r="22" spans="1:7" x14ac:dyDescent="0.25">
      <c r="A22" s="1" t="s">
        <v>39</v>
      </c>
      <c r="B22" s="1"/>
      <c r="C22" s="1" t="s">
        <v>40</v>
      </c>
      <c r="D22" s="1"/>
      <c r="E22" s="1"/>
      <c r="F22" s="1"/>
      <c r="G22" s="1"/>
    </row>
    <row r="23" spans="1:7" ht="49.5" x14ac:dyDescent="0.25">
      <c r="A23" s="2" t="s">
        <v>41</v>
      </c>
      <c r="B23" s="2" t="s">
        <v>42</v>
      </c>
      <c r="C23" s="2" t="s">
        <v>43</v>
      </c>
      <c r="D23" s="2" t="s">
        <v>44</v>
      </c>
      <c r="E23" s="3">
        <v>34</v>
      </c>
      <c r="F23" s="3">
        <v>0</v>
      </c>
      <c r="G23" s="3">
        <f>ROUND(E23*F23,2)</f>
        <v>0</v>
      </c>
    </row>
    <row r="24" spans="1:7" x14ac:dyDescent="0.25">
      <c r="A24" s="4"/>
      <c r="B24" s="4"/>
      <c r="C24" s="4" t="s">
        <v>45</v>
      </c>
      <c r="D24" s="4"/>
      <c r="E24" s="4"/>
      <c r="F24" s="4"/>
      <c r="G24" s="4">
        <f>G23</f>
        <v>0</v>
      </c>
    </row>
    <row r="25" spans="1:7" x14ac:dyDescent="0.25">
      <c r="A25" s="1" t="s">
        <v>46</v>
      </c>
      <c r="B25" s="1"/>
      <c r="C25" s="1" t="s">
        <v>47</v>
      </c>
      <c r="D25" s="1"/>
      <c r="E25" s="1"/>
      <c r="F25" s="1"/>
      <c r="G25" s="1"/>
    </row>
    <row r="26" spans="1:7" ht="49.5" x14ac:dyDescent="0.25">
      <c r="A26" s="2" t="s">
        <v>48</v>
      </c>
      <c r="B26" s="2" t="s">
        <v>49</v>
      </c>
      <c r="C26" s="2" t="s">
        <v>50</v>
      </c>
      <c r="D26" s="2" t="s">
        <v>31</v>
      </c>
      <c r="E26" s="3">
        <v>43.31</v>
      </c>
      <c r="F26" s="3">
        <v>0</v>
      </c>
      <c r="G26" s="3">
        <f t="shared" ref="G26:G32" si="1">ROUND(E26*F26,2)</f>
        <v>0</v>
      </c>
    </row>
    <row r="27" spans="1:7" ht="49.5" x14ac:dyDescent="0.25">
      <c r="A27" s="2" t="s">
        <v>51</v>
      </c>
      <c r="B27" s="2" t="s">
        <v>49</v>
      </c>
      <c r="C27" s="2" t="s">
        <v>52</v>
      </c>
      <c r="D27" s="2" t="s">
        <v>31</v>
      </c>
      <c r="E27" s="3">
        <v>493</v>
      </c>
      <c r="F27" s="3">
        <v>0</v>
      </c>
      <c r="G27" s="3">
        <f t="shared" si="1"/>
        <v>0</v>
      </c>
    </row>
    <row r="28" spans="1:7" ht="33" x14ac:dyDescent="0.25">
      <c r="A28" s="2" t="s">
        <v>53</v>
      </c>
      <c r="B28" s="2" t="s">
        <v>49</v>
      </c>
      <c r="C28" s="2" t="s">
        <v>54</v>
      </c>
      <c r="D28" s="2" t="s">
        <v>37</v>
      </c>
      <c r="E28" s="3">
        <v>16.5</v>
      </c>
      <c r="F28" s="3">
        <v>0</v>
      </c>
      <c r="G28" s="3">
        <f t="shared" si="1"/>
        <v>0</v>
      </c>
    </row>
    <row r="29" spans="1:7" ht="16.5" x14ac:dyDescent="0.25">
      <c r="A29" s="2" t="s">
        <v>55</v>
      </c>
      <c r="B29" s="2" t="s">
        <v>49</v>
      </c>
      <c r="C29" s="2" t="s">
        <v>56</v>
      </c>
      <c r="D29" s="2" t="s">
        <v>44</v>
      </c>
      <c r="E29" s="3">
        <v>1.1599999999999999</v>
      </c>
      <c r="F29" s="3">
        <v>0</v>
      </c>
      <c r="G29" s="3">
        <f t="shared" si="1"/>
        <v>0</v>
      </c>
    </row>
    <row r="30" spans="1:7" ht="33" x14ac:dyDescent="0.25">
      <c r="A30" s="2" t="s">
        <v>57</v>
      </c>
      <c r="B30" s="2" t="s">
        <v>49</v>
      </c>
      <c r="C30" s="2" t="s">
        <v>58</v>
      </c>
      <c r="D30" s="2" t="s">
        <v>44</v>
      </c>
      <c r="E30" s="3">
        <v>78.02</v>
      </c>
      <c r="F30" s="3">
        <v>0</v>
      </c>
      <c r="G30" s="3">
        <f t="shared" si="1"/>
        <v>0</v>
      </c>
    </row>
    <row r="31" spans="1:7" ht="33" x14ac:dyDescent="0.25">
      <c r="A31" s="2" t="s">
        <v>59</v>
      </c>
      <c r="B31" s="2" t="s">
        <v>49</v>
      </c>
      <c r="C31" s="2" t="s">
        <v>60</v>
      </c>
      <c r="D31" s="2" t="s">
        <v>31</v>
      </c>
      <c r="E31" s="3">
        <v>43.31</v>
      </c>
      <c r="F31" s="3">
        <v>0</v>
      </c>
      <c r="G31" s="3">
        <f t="shared" si="1"/>
        <v>0</v>
      </c>
    </row>
    <row r="32" spans="1:7" ht="49.5" x14ac:dyDescent="0.25">
      <c r="A32" s="2" t="s">
        <v>61</v>
      </c>
      <c r="B32" s="2" t="s">
        <v>49</v>
      </c>
      <c r="C32" s="2" t="s">
        <v>62</v>
      </c>
      <c r="D32" s="2" t="s">
        <v>37</v>
      </c>
      <c r="E32" s="3">
        <v>45</v>
      </c>
      <c r="F32" s="3">
        <v>0</v>
      </c>
      <c r="G32" s="3">
        <f t="shared" si="1"/>
        <v>0</v>
      </c>
    </row>
    <row r="33" spans="1:7" x14ac:dyDescent="0.25">
      <c r="A33" s="4"/>
      <c r="B33" s="4"/>
      <c r="C33" s="4" t="s">
        <v>63</v>
      </c>
      <c r="D33" s="4"/>
      <c r="E33" s="4"/>
      <c r="F33" s="4"/>
      <c r="G33" s="4">
        <f>SUM(G26:G32)</f>
        <v>0</v>
      </c>
    </row>
    <row r="34" spans="1:7" x14ac:dyDescent="0.25">
      <c r="A34" s="4"/>
      <c r="B34" s="4"/>
      <c r="C34" s="4" t="s">
        <v>64</v>
      </c>
      <c r="D34" s="4"/>
      <c r="E34" s="4"/>
      <c r="F34" s="4"/>
      <c r="G34" s="4">
        <f>G9+G12+G21+G24+G33</f>
        <v>0</v>
      </c>
    </row>
    <row r="35" spans="1:7" x14ac:dyDescent="0.25">
      <c r="A35" s="1" t="s">
        <v>65</v>
      </c>
      <c r="B35" s="1"/>
      <c r="C35" s="1" t="s">
        <v>66</v>
      </c>
      <c r="D35" s="1"/>
      <c r="E35" s="1"/>
      <c r="F35" s="1"/>
      <c r="G35" s="1"/>
    </row>
    <row r="36" spans="1:7" ht="33" x14ac:dyDescent="0.25">
      <c r="A36" s="2" t="s">
        <v>67</v>
      </c>
      <c r="B36" s="2" t="s">
        <v>68</v>
      </c>
      <c r="C36" s="2" t="s">
        <v>69</v>
      </c>
      <c r="D36" s="2" t="s">
        <v>44</v>
      </c>
      <c r="E36" s="3">
        <v>142</v>
      </c>
      <c r="F36" s="3">
        <v>0</v>
      </c>
      <c r="G36" s="3">
        <f>ROUND(E36*F36,2)</f>
        <v>0</v>
      </c>
    </row>
    <row r="37" spans="1:7" ht="33" x14ac:dyDescent="0.25">
      <c r="A37" s="2" t="s">
        <v>70</v>
      </c>
      <c r="B37" s="2" t="s">
        <v>68</v>
      </c>
      <c r="C37" s="2" t="s">
        <v>71</v>
      </c>
      <c r="D37" s="2" t="s">
        <v>44</v>
      </c>
      <c r="E37" s="3">
        <v>71</v>
      </c>
      <c r="F37" s="3">
        <v>0</v>
      </c>
      <c r="G37" s="3">
        <f>ROUND(E37*F37,2)</f>
        <v>0</v>
      </c>
    </row>
    <row r="38" spans="1:7" x14ac:dyDescent="0.25">
      <c r="A38" s="4"/>
      <c r="B38" s="4"/>
      <c r="C38" s="4" t="s">
        <v>72</v>
      </c>
      <c r="D38" s="4"/>
      <c r="E38" s="4"/>
      <c r="F38" s="4"/>
      <c r="G38" s="4">
        <f>SUM(G36:G37)</f>
        <v>0</v>
      </c>
    </row>
    <row r="39" spans="1:7" x14ac:dyDescent="0.25">
      <c r="A39" s="1" t="s">
        <v>73</v>
      </c>
      <c r="B39" s="1"/>
      <c r="C39" s="1" t="s">
        <v>74</v>
      </c>
      <c r="D39" s="1"/>
      <c r="E39" s="1"/>
      <c r="F39" s="1"/>
      <c r="G39" s="1"/>
    </row>
    <row r="40" spans="1:7" ht="49.5" x14ac:dyDescent="0.25">
      <c r="A40" s="2" t="s">
        <v>75</v>
      </c>
      <c r="B40" s="2" t="s">
        <v>68</v>
      </c>
      <c r="C40" s="2" t="s">
        <v>76</v>
      </c>
      <c r="D40" s="2" t="s">
        <v>31</v>
      </c>
      <c r="E40" s="3">
        <v>756.76</v>
      </c>
      <c r="F40" s="3">
        <v>0</v>
      </c>
      <c r="G40" s="3">
        <f t="shared" ref="G40:G48" si="2">ROUND(E40*F40,2)</f>
        <v>0</v>
      </c>
    </row>
    <row r="41" spans="1:7" ht="33" x14ac:dyDescent="0.25">
      <c r="A41" s="2" t="s">
        <v>77</v>
      </c>
      <c r="B41" s="2" t="s">
        <v>68</v>
      </c>
      <c r="C41" s="2" t="s">
        <v>78</v>
      </c>
      <c r="D41" s="2" t="s">
        <v>31</v>
      </c>
      <c r="E41" s="3">
        <v>220.75</v>
      </c>
      <c r="F41" s="3">
        <v>0</v>
      </c>
      <c r="G41" s="3">
        <f t="shared" si="2"/>
        <v>0</v>
      </c>
    </row>
    <row r="42" spans="1:7" ht="49.5" x14ac:dyDescent="0.25">
      <c r="A42" s="2" t="s">
        <v>79</v>
      </c>
      <c r="B42" s="2" t="s">
        <v>80</v>
      </c>
      <c r="C42" s="2" t="s">
        <v>81</v>
      </c>
      <c r="D42" s="2" t="s">
        <v>31</v>
      </c>
      <c r="E42" s="3">
        <v>6.2</v>
      </c>
      <c r="F42" s="3">
        <v>0</v>
      </c>
      <c r="G42" s="3">
        <f t="shared" si="2"/>
        <v>0</v>
      </c>
    </row>
    <row r="43" spans="1:7" ht="33" x14ac:dyDescent="0.25">
      <c r="A43" s="2" t="s">
        <v>82</v>
      </c>
      <c r="B43" s="2" t="s">
        <v>80</v>
      </c>
      <c r="C43" s="2" t="s">
        <v>83</v>
      </c>
      <c r="D43" s="2" t="s">
        <v>31</v>
      </c>
      <c r="E43" s="3">
        <v>1</v>
      </c>
      <c r="F43" s="3">
        <v>0</v>
      </c>
      <c r="G43" s="3">
        <f t="shared" si="2"/>
        <v>0</v>
      </c>
    </row>
    <row r="44" spans="1:7" ht="33" x14ac:dyDescent="0.25">
      <c r="A44" s="2" t="s">
        <v>84</v>
      </c>
      <c r="B44" s="2" t="s">
        <v>80</v>
      </c>
      <c r="C44" s="2" t="s">
        <v>85</v>
      </c>
      <c r="D44" s="2" t="s">
        <v>31</v>
      </c>
      <c r="E44" s="3">
        <v>529.80999999999995</v>
      </c>
      <c r="F44" s="3">
        <v>0</v>
      </c>
      <c r="G44" s="3">
        <f t="shared" si="2"/>
        <v>0</v>
      </c>
    </row>
    <row r="45" spans="1:7" ht="49.5" x14ac:dyDescent="0.25">
      <c r="A45" s="2" t="s">
        <v>86</v>
      </c>
      <c r="B45" s="2" t="s">
        <v>87</v>
      </c>
      <c r="C45" s="2" t="s">
        <v>88</v>
      </c>
      <c r="D45" s="2" t="s">
        <v>31</v>
      </c>
      <c r="E45" s="3">
        <v>193.16</v>
      </c>
      <c r="F45" s="3">
        <v>0</v>
      </c>
      <c r="G45" s="3">
        <f t="shared" si="2"/>
        <v>0</v>
      </c>
    </row>
    <row r="46" spans="1:7" ht="49.5" x14ac:dyDescent="0.25">
      <c r="A46" s="2" t="s">
        <v>89</v>
      </c>
      <c r="B46" s="2" t="s">
        <v>87</v>
      </c>
      <c r="C46" s="2" t="s">
        <v>90</v>
      </c>
      <c r="D46" s="2" t="s">
        <v>31</v>
      </c>
      <c r="E46" s="3">
        <v>433.98</v>
      </c>
      <c r="F46" s="3">
        <v>0</v>
      </c>
      <c r="G46" s="3">
        <f t="shared" si="2"/>
        <v>0</v>
      </c>
    </row>
    <row r="47" spans="1:7" ht="49.5" x14ac:dyDescent="0.25">
      <c r="A47" s="2" t="s">
        <v>91</v>
      </c>
      <c r="B47" s="2" t="s">
        <v>87</v>
      </c>
      <c r="C47" s="2" t="s">
        <v>92</v>
      </c>
      <c r="D47" s="2" t="s">
        <v>31</v>
      </c>
      <c r="E47" s="3">
        <v>43.31</v>
      </c>
      <c r="F47" s="3">
        <v>0</v>
      </c>
      <c r="G47" s="3">
        <f t="shared" si="2"/>
        <v>0</v>
      </c>
    </row>
    <row r="48" spans="1:7" ht="33" x14ac:dyDescent="0.25">
      <c r="A48" s="2" t="s">
        <v>93</v>
      </c>
      <c r="B48" s="2" t="s">
        <v>94</v>
      </c>
      <c r="C48" s="2" t="s">
        <v>95</v>
      </c>
      <c r="D48" s="2" t="s">
        <v>31</v>
      </c>
      <c r="E48" s="3">
        <v>427.78</v>
      </c>
      <c r="F48" s="3">
        <v>0</v>
      </c>
      <c r="G48" s="3">
        <f t="shared" si="2"/>
        <v>0</v>
      </c>
    </row>
    <row r="49" spans="1:7" x14ac:dyDescent="0.25">
      <c r="A49" s="4"/>
      <c r="B49" s="4"/>
      <c r="C49" s="4" t="s">
        <v>96</v>
      </c>
      <c r="D49" s="4"/>
      <c r="E49" s="4"/>
      <c r="F49" s="4"/>
      <c r="G49" s="4">
        <f>SUM(G40:G48)</f>
        <v>0</v>
      </c>
    </row>
    <row r="50" spans="1:7" x14ac:dyDescent="0.25">
      <c r="A50" s="1" t="s">
        <v>97</v>
      </c>
      <c r="B50" s="1"/>
      <c r="C50" s="1" t="s">
        <v>98</v>
      </c>
      <c r="D50" s="1"/>
      <c r="E50" s="1"/>
      <c r="F50" s="1"/>
      <c r="G50" s="1"/>
    </row>
    <row r="51" spans="1:7" ht="49.5" x14ac:dyDescent="0.25">
      <c r="A51" s="2" t="s">
        <v>99</v>
      </c>
      <c r="B51" s="2" t="s">
        <v>100</v>
      </c>
      <c r="C51" s="2" t="s">
        <v>101</v>
      </c>
      <c r="D51" s="2" t="s">
        <v>31</v>
      </c>
      <c r="E51" s="3">
        <v>427.78</v>
      </c>
      <c r="F51" s="3">
        <v>0</v>
      </c>
      <c r="G51" s="3">
        <f t="shared" ref="G51:G57" si="3">ROUND(E51*F51,2)</f>
        <v>0</v>
      </c>
    </row>
    <row r="52" spans="1:7" ht="33" x14ac:dyDescent="0.25">
      <c r="A52" s="2" t="s">
        <v>102</v>
      </c>
      <c r="B52" s="2" t="s">
        <v>94</v>
      </c>
      <c r="C52" s="2" t="s">
        <v>103</v>
      </c>
      <c r="D52" s="2" t="s">
        <v>31</v>
      </c>
      <c r="E52" s="3">
        <v>427.78</v>
      </c>
      <c r="F52" s="3">
        <v>0</v>
      </c>
      <c r="G52" s="3">
        <f t="shared" si="3"/>
        <v>0</v>
      </c>
    </row>
    <row r="53" spans="1:7" ht="49.5" x14ac:dyDescent="0.25">
      <c r="A53" s="2" t="s">
        <v>104</v>
      </c>
      <c r="B53" s="2" t="s">
        <v>105</v>
      </c>
      <c r="C53" s="2" t="s">
        <v>106</v>
      </c>
      <c r="D53" s="2" t="s">
        <v>31</v>
      </c>
      <c r="E53" s="3">
        <v>427.78</v>
      </c>
      <c r="F53" s="3">
        <v>0</v>
      </c>
      <c r="G53" s="3">
        <f t="shared" si="3"/>
        <v>0</v>
      </c>
    </row>
    <row r="54" spans="1:7" ht="49.5" x14ac:dyDescent="0.25">
      <c r="A54" s="2" t="s">
        <v>107</v>
      </c>
      <c r="B54" s="2" t="s">
        <v>108</v>
      </c>
      <c r="C54" s="2" t="s">
        <v>109</v>
      </c>
      <c r="D54" s="2" t="s">
        <v>31</v>
      </c>
      <c r="E54" s="3">
        <v>43.31</v>
      </c>
      <c r="F54" s="3">
        <v>0</v>
      </c>
      <c r="G54" s="3">
        <f t="shared" si="3"/>
        <v>0</v>
      </c>
    </row>
    <row r="55" spans="1:7" ht="49.5" x14ac:dyDescent="0.25">
      <c r="A55" s="2" t="s">
        <v>110</v>
      </c>
      <c r="B55" s="2" t="s">
        <v>108</v>
      </c>
      <c r="C55" s="2" t="s">
        <v>111</v>
      </c>
      <c r="D55" s="2" t="s">
        <v>31</v>
      </c>
      <c r="E55" s="3">
        <v>163.69</v>
      </c>
      <c r="F55" s="3">
        <v>0</v>
      </c>
      <c r="G55" s="3">
        <f t="shared" si="3"/>
        <v>0</v>
      </c>
    </row>
    <row r="56" spans="1:7" ht="49.5" x14ac:dyDescent="0.25">
      <c r="A56" s="2" t="s">
        <v>112</v>
      </c>
      <c r="B56" s="2" t="s">
        <v>108</v>
      </c>
      <c r="C56" s="2" t="s">
        <v>113</v>
      </c>
      <c r="D56" s="2" t="s">
        <v>31</v>
      </c>
      <c r="E56" s="3">
        <v>29.47</v>
      </c>
      <c r="F56" s="3">
        <v>0</v>
      </c>
      <c r="G56" s="3">
        <f t="shared" si="3"/>
        <v>0</v>
      </c>
    </row>
    <row r="57" spans="1:7" ht="33" x14ac:dyDescent="0.25">
      <c r="A57" s="2" t="s">
        <v>114</v>
      </c>
      <c r="B57" s="2" t="s">
        <v>115</v>
      </c>
      <c r="C57" s="2" t="s">
        <v>116</v>
      </c>
      <c r="D57" s="2" t="s">
        <v>31</v>
      </c>
      <c r="E57" s="3">
        <v>6.2</v>
      </c>
      <c r="F57" s="3">
        <v>0</v>
      </c>
      <c r="G57" s="3">
        <f t="shared" si="3"/>
        <v>0</v>
      </c>
    </row>
    <row r="58" spans="1:7" x14ac:dyDescent="0.25">
      <c r="A58" s="4"/>
      <c r="B58" s="4"/>
      <c r="C58" s="4" t="s">
        <v>117</v>
      </c>
      <c r="D58" s="4"/>
      <c r="E58" s="4"/>
      <c r="F58" s="4"/>
      <c r="G58" s="4">
        <f>SUM(G51:G57)</f>
        <v>0</v>
      </c>
    </row>
    <row r="59" spans="1:7" x14ac:dyDescent="0.25">
      <c r="A59" s="1" t="s">
        <v>118</v>
      </c>
      <c r="B59" s="1"/>
      <c r="C59" s="1" t="s">
        <v>119</v>
      </c>
      <c r="D59" s="1"/>
      <c r="E59" s="1"/>
      <c r="F59" s="1"/>
      <c r="G59" s="1"/>
    </row>
    <row r="60" spans="1:7" ht="33" x14ac:dyDescent="0.25">
      <c r="A60" s="2" t="s">
        <v>120</v>
      </c>
      <c r="B60" s="2" t="s">
        <v>121</v>
      </c>
      <c r="C60" s="2" t="s">
        <v>122</v>
      </c>
      <c r="D60" s="2" t="s">
        <v>37</v>
      </c>
      <c r="E60" s="3">
        <v>195.73</v>
      </c>
      <c r="F60" s="3">
        <v>0</v>
      </c>
      <c r="G60" s="3">
        <f>ROUND(E60*F60,2)</f>
        <v>0</v>
      </c>
    </row>
    <row r="61" spans="1:7" ht="33" x14ac:dyDescent="0.25">
      <c r="A61" s="2" t="s">
        <v>123</v>
      </c>
      <c r="B61" s="2" t="s">
        <v>124</v>
      </c>
      <c r="C61" s="2" t="s">
        <v>125</v>
      </c>
      <c r="D61" s="2" t="s">
        <v>37</v>
      </c>
      <c r="E61" s="3">
        <v>78.84</v>
      </c>
      <c r="F61" s="3">
        <v>0</v>
      </c>
      <c r="G61" s="3">
        <f>ROUND(E61*F61,2)</f>
        <v>0</v>
      </c>
    </row>
    <row r="62" spans="1:7" x14ac:dyDescent="0.25">
      <c r="A62" s="4"/>
      <c r="B62" s="4"/>
      <c r="C62" s="4" t="s">
        <v>126</v>
      </c>
      <c r="D62" s="4"/>
      <c r="E62" s="4"/>
      <c r="F62" s="4"/>
      <c r="G62" s="4">
        <f>SUM(G60:G61)</f>
        <v>0</v>
      </c>
    </row>
    <row r="63" spans="1:7" x14ac:dyDescent="0.25">
      <c r="A63" s="1" t="s">
        <v>127</v>
      </c>
      <c r="B63" s="1"/>
      <c r="C63" s="1" t="s">
        <v>128</v>
      </c>
      <c r="D63" s="1"/>
      <c r="E63" s="1"/>
      <c r="F63" s="1"/>
      <c r="G63" s="1"/>
    </row>
    <row r="64" spans="1:7" ht="33" x14ac:dyDescent="0.25">
      <c r="A64" s="2" t="s">
        <v>129</v>
      </c>
      <c r="B64" s="2" t="s">
        <v>68</v>
      </c>
      <c r="C64" s="2" t="s">
        <v>130</v>
      </c>
      <c r="D64" s="2" t="s">
        <v>44</v>
      </c>
      <c r="E64" s="3">
        <v>64.63</v>
      </c>
      <c r="F64" s="3">
        <v>0</v>
      </c>
      <c r="G64" s="3">
        <f>ROUND(E64*F64,2)</f>
        <v>0</v>
      </c>
    </row>
    <row r="65" spans="1:7" ht="16.5" x14ac:dyDescent="0.25">
      <c r="A65" s="2" t="s">
        <v>131</v>
      </c>
      <c r="B65" s="2" t="s">
        <v>68</v>
      </c>
      <c r="C65" s="2" t="s">
        <v>132</v>
      </c>
      <c r="D65" s="2" t="s">
        <v>31</v>
      </c>
      <c r="E65" s="3">
        <v>430.89</v>
      </c>
      <c r="F65" s="3">
        <v>0</v>
      </c>
      <c r="G65" s="3">
        <f>ROUND(E65*F65,2)</f>
        <v>0</v>
      </c>
    </row>
    <row r="66" spans="1:7" ht="33" x14ac:dyDescent="0.25">
      <c r="A66" s="2" t="s">
        <v>133</v>
      </c>
      <c r="B66" s="2" t="s">
        <v>68</v>
      </c>
      <c r="C66" s="2" t="s">
        <v>134</v>
      </c>
      <c r="D66" s="2" t="s">
        <v>31</v>
      </c>
      <c r="E66" s="3">
        <v>430.89</v>
      </c>
      <c r="F66" s="3">
        <v>0</v>
      </c>
      <c r="G66" s="3">
        <f>ROUND(E66*F66,2)</f>
        <v>0</v>
      </c>
    </row>
    <row r="67" spans="1:7" x14ac:dyDescent="0.25">
      <c r="A67" s="4"/>
      <c r="B67" s="4"/>
      <c r="C67" s="4" t="s">
        <v>135</v>
      </c>
      <c r="D67" s="4"/>
      <c r="E67" s="4"/>
      <c r="F67" s="4"/>
      <c r="G67" s="4">
        <f>SUM(G64:G66)</f>
        <v>0</v>
      </c>
    </row>
    <row r="68" spans="1:7" x14ac:dyDescent="0.25">
      <c r="A68" s="4"/>
      <c r="B68" s="4"/>
      <c r="C68" s="4" t="s">
        <v>136</v>
      </c>
      <c r="D68" s="4"/>
      <c r="E68" s="4"/>
      <c r="F68" s="4"/>
      <c r="G68" s="4">
        <f>G34+G38+G49+G58+G62+G67</f>
        <v>0</v>
      </c>
    </row>
    <row r="69" spans="1:7" x14ac:dyDescent="0.25">
      <c r="A69" s="1" t="s">
        <v>2</v>
      </c>
      <c r="B69" s="1"/>
      <c r="C69" s="1" t="s">
        <v>137</v>
      </c>
      <c r="D69" s="1"/>
      <c r="E69" s="1"/>
      <c r="F69" s="1"/>
      <c r="G69" s="1"/>
    </row>
    <row r="70" spans="1:7" x14ac:dyDescent="0.25">
      <c r="A70" s="1" t="s">
        <v>138</v>
      </c>
      <c r="B70" s="1"/>
      <c r="C70" s="1" t="s">
        <v>139</v>
      </c>
      <c r="D70" s="1"/>
      <c r="E70" s="1"/>
      <c r="F70" s="1"/>
      <c r="G70" s="1"/>
    </row>
    <row r="71" spans="1:7" ht="49.5" x14ac:dyDescent="0.25">
      <c r="A71" s="2" t="s">
        <v>140</v>
      </c>
      <c r="B71" s="2" t="s">
        <v>19</v>
      </c>
      <c r="C71" s="2" t="s">
        <v>141</v>
      </c>
      <c r="D71" s="2" t="s">
        <v>34</v>
      </c>
      <c r="E71" s="3">
        <v>1</v>
      </c>
      <c r="F71" s="3">
        <v>0</v>
      </c>
      <c r="G71" s="3">
        <f>ROUND(E71*F71,2)</f>
        <v>0</v>
      </c>
    </row>
    <row r="72" spans="1:7" ht="33" x14ac:dyDescent="0.25">
      <c r="A72" s="2" t="s">
        <v>142</v>
      </c>
      <c r="B72" s="2" t="s">
        <v>19</v>
      </c>
      <c r="C72" s="2" t="s">
        <v>143</v>
      </c>
      <c r="D72" s="2" t="s">
        <v>34</v>
      </c>
      <c r="E72" s="3">
        <v>1</v>
      </c>
      <c r="F72" s="3">
        <v>0</v>
      </c>
      <c r="G72" s="3">
        <f>ROUND(E72*F72,2)</f>
        <v>0</v>
      </c>
    </row>
    <row r="73" spans="1:7" x14ac:dyDescent="0.25">
      <c r="A73" s="4"/>
      <c r="B73" s="4"/>
      <c r="C73" s="4" t="s">
        <v>144</v>
      </c>
      <c r="D73" s="4"/>
      <c r="E73" s="4"/>
      <c r="F73" s="4"/>
      <c r="G73" s="4">
        <f>SUM(G71:G72)</f>
        <v>0</v>
      </c>
    </row>
    <row r="74" spans="1:7" x14ac:dyDescent="0.25">
      <c r="A74" s="1" t="s">
        <v>145</v>
      </c>
      <c r="B74" s="1"/>
      <c r="C74" s="1" t="s">
        <v>146</v>
      </c>
      <c r="D74" s="1"/>
      <c r="E74" s="1"/>
      <c r="F74" s="1"/>
      <c r="G74" s="1"/>
    </row>
    <row r="75" spans="1:7" ht="33" x14ac:dyDescent="0.25">
      <c r="A75" s="2" t="s">
        <v>147</v>
      </c>
      <c r="B75" s="2" t="s">
        <v>19</v>
      </c>
      <c r="C75" s="2" t="s">
        <v>148</v>
      </c>
      <c r="D75" s="2" t="s">
        <v>34</v>
      </c>
      <c r="E75" s="3">
        <v>1</v>
      </c>
      <c r="F75" s="3">
        <v>0</v>
      </c>
      <c r="G75" s="3">
        <f>ROUND(E75*F75,2)</f>
        <v>0</v>
      </c>
    </row>
    <row r="76" spans="1:7" ht="49.5" x14ac:dyDescent="0.25">
      <c r="A76" s="2" t="s">
        <v>149</v>
      </c>
      <c r="B76" s="2" t="s">
        <v>19</v>
      </c>
      <c r="C76" s="2" t="s">
        <v>150</v>
      </c>
      <c r="D76" s="2" t="s">
        <v>34</v>
      </c>
      <c r="E76" s="3">
        <v>1</v>
      </c>
      <c r="F76" s="3">
        <v>0</v>
      </c>
      <c r="G76" s="3">
        <f>ROUND(E76*F76,2)</f>
        <v>0</v>
      </c>
    </row>
    <row r="77" spans="1:7" x14ac:dyDescent="0.25">
      <c r="A77" s="4"/>
      <c r="B77" s="4"/>
      <c r="C77" s="4" t="s">
        <v>151</v>
      </c>
      <c r="D77" s="4"/>
      <c r="E77" s="4"/>
      <c r="F77" s="4"/>
      <c r="G77" s="4">
        <f>SUM(G75:G76)</f>
        <v>0</v>
      </c>
    </row>
    <row r="78" spans="1:7" x14ac:dyDescent="0.25">
      <c r="A78" s="4"/>
      <c r="B78" s="4"/>
      <c r="C78" s="4" t="s">
        <v>152</v>
      </c>
      <c r="D78" s="4"/>
      <c r="E78" s="4"/>
      <c r="F78" s="4"/>
      <c r="G78" s="4">
        <f>G73+G77</f>
        <v>0</v>
      </c>
    </row>
    <row r="79" spans="1:7" x14ac:dyDescent="0.25">
      <c r="A79" s="1" t="s">
        <v>3</v>
      </c>
      <c r="B79" s="1"/>
      <c r="C79" s="1" t="s">
        <v>153</v>
      </c>
      <c r="D79" s="1"/>
      <c r="E79" s="1"/>
      <c r="F79" s="1"/>
      <c r="G79" s="1"/>
    </row>
    <row r="80" spans="1:7" x14ac:dyDescent="0.25">
      <c r="A80" s="1" t="s">
        <v>154</v>
      </c>
      <c r="B80" s="1"/>
      <c r="C80" s="1" t="s">
        <v>155</v>
      </c>
      <c r="D80" s="1"/>
      <c r="E80" s="1"/>
      <c r="F80" s="1"/>
      <c r="G80" s="1"/>
    </row>
    <row r="81" spans="1:7" ht="99" x14ac:dyDescent="0.25">
      <c r="A81" s="2" t="s">
        <v>156</v>
      </c>
      <c r="B81" s="2" t="s">
        <v>157</v>
      </c>
      <c r="C81" s="2" t="s">
        <v>158</v>
      </c>
      <c r="D81" s="2" t="s">
        <v>44</v>
      </c>
      <c r="E81" s="3">
        <v>57.6</v>
      </c>
      <c r="F81" s="3">
        <v>0</v>
      </c>
      <c r="G81" s="3">
        <f>ROUND(E81*F81,2)</f>
        <v>0</v>
      </c>
    </row>
    <row r="82" spans="1:7" ht="49.5" x14ac:dyDescent="0.25">
      <c r="A82" s="2" t="s">
        <v>159</v>
      </c>
      <c r="B82" s="2" t="s">
        <v>157</v>
      </c>
      <c r="C82" s="2" t="s">
        <v>160</v>
      </c>
      <c r="D82" s="2" t="s">
        <v>37</v>
      </c>
      <c r="E82" s="3">
        <v>57</v>
      </c>
      <c r="F82" s="3">
        <v>0</v>
      </c>
      <c r="G82" s="3">
        <f>ROUND(E82*F82,2)</f>
        <v>0</v>
      </c>
    </row>
    <row r="83" spans="1:7" ht="82.5" x14ac:dyDescent="0.25">
      <c r="A83" s="2" t="s">
        <v>161</v>
      </c>
      <c r="B83" s="2" t="s">
        <v>157</v>
      </c>
      <c r="C83" s="2" t="s">
        <v>162</v>
      </c>
      <c r="D83" s="2" t="s">
        <v>44</v>
      </c>
      <c r="E83" s="3">
        <v>6.3</v>
      </c>
      <c r="F83" s="3">
        <v>0</v>
      </c>
      <c r="G83" s="3">
        <f>ROUND(E83*F83,2)</f>
        <v>0</v>
      </c>
    </row>
    <row r="84" spans="1:7" ht="28.5" x14ac:dyDescent="0.25">
      <c r="A84" s="4"/>
      <c r="B84" s="4"/>
      <c r="C84" s="4" t="s">
        <v>163</v>
      </c>
      <c r="D84" s="4"/>
      <c r="E84" s="4"/>
      <c r="F84" s="4"/>
      <c r="G84" s="4">
        <f>SUM(G81:G83)</f>
        <v>0</v>
      </c>
    </row>
    <row r="85" spans="1:7" x14ac:dyDescent="0.25">
      <c r="A85" s="1" t="s">
        <v>164</v>
      </c>
      <c r="B85" s="1"/>
      <c r="C85" s="1" t="s">
        <v>165</v>
      </c>
      <c r="D85" s="1"/>
      <c r="E85" s="1"/>
      <c r="F85" s="1"/>
      <c r="G85" s="1"/>
    </row>
    <row r="86" spans="1:7" ht="33" x14ac:dyDescent="0.25">
      <c r="A86" s="2" t="s">
        <v>166</v>
      </c>
      <c r="B86" s="2" t="s">
        <v>157</v>
      </c>
      <c r="C86" s="2" t="s">
        <v>167</v>
      </c>
      <c r="D86" s="2" t="s">
        <v>34</v>
      </c>
      <c r="E86" s="3">
        <v>3</v>
      </c>
      <c r="F86" s="3">
        <v>0</v>
      </c>
      <c r="G86" s="3">
        <f>ROUND(E86*F86,2)</f>
        <v>0</v>
      </c>
    </row>
    <row r="87" spans="1:7" x14ac:dyDescent="0.25">
      <c r="A87" s="4"/>
      <c r="B87" s="4"/>
      <c r="C87" s="4" t="s">
        <v>168</v>
      </c>
      <c r="D87" s="4"/>
      <c r="E87" s="4"/>
      <c r="F87" s="4"/>
      <c r="G87" s="4">
        <f>G86</f>
        <v>0</v>
      </c>
    </row>
    <row r="88" spans="1:7" x14ac:dyDescent="0.25">
      <c r="A88" s="4"/>
      <c r="B88" s="4"/>
      <c r="C88" s="4" t="s">
        <v>169</v>
      </c>
      <c r="D88" s="4"/>
      <c r="E88" s="4"/>
      <c r="F88" s="4"/>
      <c r="G88" s="4">
        <f>G84+G87</f>
        <v>0</v>
      </c>
    </row>
    <row r="89" spans="1:7" x14ac:dyDescent="0.25">
      <c r="A89" s="1" t="s">
        <v>4</v>
      </c>
      <c r="B89" s="1"/>
      <c r="C89" s="1" t="s">
        <v>170</v>
      </c>
      <c r="D89" s="1"/>
      <c r="E89" s="1"/>
      <c r="F89" s="1"/>
      <c r="G89" s="1"/>
    </row>
    <row r="90" spans="1:7" x14ac:dyDescent="0.25">
      <c r="A90" s="1" t="s">
        <v>171</v>
      </c>
      <c r="B90" s="1"/>
      <c r="C90" s="1" t="s">
        <v>172</v>
      </c>
      <c r="D90" s="1"/>
      <c r="E90" s="1"/>
      <c r="F90" s="1"/>
      <c r="G90" s="1"/>
    </row>
    <row r="91" spans="1:7" ht="66" x14ac:dyDescent="0.25">
      <c r="A91" s="2" t="s">
        <v>173</v>
      </c>
      <c r="B91" s="2" t="s">
        <v>174</v>
      </c>
      <c r="C91" s="2" t="s">
        <v>175</v>
      </c>
      <c r="D91" s="2" t="s">
        <v>44</v>
      </c>
      <c r="E91" s="3">
        <v>6.72</v>
      </c>
      <c r="F91" s="3">
        <v>0</v>
      </c>
      <c r="G91" s="3">
        <f>ROUND(E91*F91,2)</f>
        <v>0</v>
      </c>
    </row>
    <row r="92" spans="1:7" ht="33" x14ac:dyDescent="0.25">
      <c r="A92" s="2" t="s">
        <v>176</v>
      </c>
      <c r="B92" s="2" t="s">
        <v>174</v>
      </c>
      <c r="C92" s="2" t="s">
        <v>177</v>
      </c>
      <c r="D92" s="2" t="s">
        <v>37</v>
      </c>
      <c r="E92" s="3">
        <v>21</v>
      </c>
      <c r="F92" s="3">
        <v>0</v>
      </c>
      <c r="G92" s="3">
        <f>ROUND(E92*F92,2)</f>
        <v>0</v>
      </c>
    </row>
    <row r="93" spans="1:7" ht="33" x14ac:dyDescent="0.25">
      <c r="A93" s="2" t="s">
        <v>178</v>
      </c>
      <c r="B93" s="2" t="s">
        <v>174</v>
      </c>
      <c r="C93" s="2" t="s">
        <v>179</v>
      </c>
      <c r="D93" s="2" t="s">
        <v>37</v>
      </c>
      <c r="E93" s="3">
        <v>21</v>
      </c>
      <c r="F93" s="3">
        <v>0</v>
      </c>
      <c r="G93" s="3">
        <f>ROUND(E93*F93,2)</f>
        <v>0</v>
      </c>
    </row>
    <row r="94" spans="1:7" ht="33" x14ac:dyDescent="0.25">
      <c r="A94" s="2" t="s">
        <v>180</v>
      </c>
      <c r="B94" s="2" t="s">
        <v>174</v>
      </c>
      <c r="C94" s="2" t="s">
        <v>181</v>
      </c>
      <c r="D94" s="2" t="s">
        <v>37</v>
      </c>
      <c r="E94" s="3">
        <v>21</v>
      </c>
      <c r="F94" s="3">
        <v>0</v>
      </c>
      <c r="G94" s="3">
        <f>ROUND(E94*F94,2)</f>
        <v>0</v>
      </c>
    </row>
    <row r="95" spans="1:7" ht="33" x14ac:dyDescent="0.25">
      <c r="A95" s="2" t="s">
        <v>182</v>
      </c>
      <c r="B95" s="2" t="s">
        <v>174</v>
      </c>
      <c r="C95" s="2" t="s">
        <v>183</v>
      </c>
      <c r="D95" s="2" t="s">
        <v>37</v>
      </c>
      <c r="E95" s="3">
        <v>21</v>
      </c>
      <c r="F95" s="3">
        <v>0</v>
      </c>
      <c r="G95" s="3">
        <f>ROUND(E95*F95,2)</f>
        <v>0</v>
      </c>
    </row>
    <row r="96" spans="1:7" x14ac:dyDescent="0.25">
      <c r="A96" s="4"/>
      <c r="B96" s="4"/>
      <c r="C96" s="4" t="s">
        <v>184</v>
      </c>
      <c r="D96" s="4"/>
      <c r="E96" s="4"/>
      <c r="F96" s="4"/>
      <c r="G96" s="4">
        <f>SUM(G91:G95)</f>
        <v>0</v>
      </c>
    </row>
    <row r="97" spans="1:7" x14ac:dyDescent="0.25">
      <c r="A97" s="4"/>
      <c r="B97" s="4"/>
      <c r="C97" s="4" t="s">
        <v>185</v>
      </c>
      <c r="D97" s="4"/>
      <c r="E97" s="4"/>
      <c r="F97" s="4"/>
      <c r="G97" s="4">
        <f>G96</f>
        <v>0</v>
      </c>
    </row>
    <row r="98" spans="1:7" x14ac:dyDescent="0.25">
      <c r="A98" s="1" t="s">
        <v>5</v>
      </c>
      <c r="B98" s="1"/>
      <c r="C98" s="1" t="s">
        <v>186</v>
      </c>
      <c r="D98" s="1"/>
      <c r="E98" s="1"/>
      <c r="F98" s="1"/>
      <c r="G98" s="1"/>
    </row>
    <row r="99" spans="1:7" ht="28.5" x14ac:dyDescent="0.25">
      <c r="A99" s="1" t="s">
        <v>187</v>
      </c>
      <c r="B99" s="1"/>
      <c r="C99" s="1" t="s">
        <v>188</v>
      </c>
      <c r="D99" s="1"/>
      <c r="E99" s="1"/>
      <c r="F99" s="1"/>
      <c r="G99" s="1"/>
    </row>
    <row r="100" spans="1:7" ht="33" x14ac:dyDescent="0.25">
      <c r="A100" s="2" t="s">
        <v>189</v>
      </c>
      <c r="B100" s="2" t="s">
        <v>190</v>
      </c>
      <c r="C100" s="2" t="s">
        <v>191</v>
      </c>
      <c r="D100" s="2" t="s">
        <v>44</v>
      </c>
      <c r="E100" s="3">
        <v>3.2</v>
      </c>
      <c r="F100" s="3">
        <v>0</v>
      </c>
      <c r="G100" s="3">
        <f t="shared" ref="G100:G105" si="4">ROUND(E100*F100,2)</f>
        <v>0</v>
      </c>
    </row>
    <row r="101" spans="1:7" ht="33" x14ac:dyDescent="0.25">
      <c r="A101" s="2" t="s">
        <v>192</v>
      </c>
      <c r="B101" s="2" t="s">
        <v>190</v>
      </c>
      <c r="C101" s="2" t="s">
        <v>193</v>
      </c>
      <c r="D101" s="2" t="s">
        <v>37</v>
      </c>
      <c r="E101" s="3">
        <v>8</v>
      </c>
      <c r="F101" s="3">
        <v>0</v>
      </c>
      <c r="G101" s="3">
        <f t="shared" si="4"/>
        <v>0</v>
      </c>
    </row>
    <row r="102" spans="1:7" ht="33" x14ac:dyDescent="0.25">
      <c r="A102" s="2" t="s">
        <v>194</v>
      </c>
      <c r="B102" s="2" t="s">
        <v>190</v>
      </c>
      <c r="C102" s="2" t="s">
        <v>195</v>
      </c>
      <c r="D102" s="2" t="s">
        <v>37</v>
      </c>
      <c r="E102" s="3">
        <v>8</v>
      </c>
      <c r="F102" s="3">
        <v>0</v>
      </c>
      <c r="G102" s="3">
        <f t="shared" si="4"/>
        <v>0</v>
      </c>
    </row>
    <row r="103" spans="1:7" ht="33" x14ac:dyDescent="0.25">
      <c r="A103" s="2" t="s">
        <v>196</v>
      </c>
      <c r="B103" s="2" t="s">
        <v>190</v>
      </c>
      <c r="C103" s="2" t="s">
        <v>197</v>
      </c>
      <c r="D103" s="2" t="s">
        <v>37</v>
      </c>
      <c r="E103" s="3">
        <v>8</v>
      </c>
      <c r="F103" s="3">
        <v>0</v>
      </c>
      <c r="G103" s="3">
        <f t="shared" si="4"/>
        <v>0</v>
      </c>
    </row>
    <row r="104" spans="1:7" ht="33" x14ac:dyDescent="0.25">
      <c r="A104" s="2" t="s">
        <v>198</v>
      </c>
      <c r="B104" s="2" t="s">
        <v>190</v>
      </c>
      <c r="C104" s="2" t="s">
        <v>183</v>
      </c>
      <c r="D104" s="2" t="s">
        <v>37</v>
      </c>
      <c r="E104" s="3">
        <v>8</v>
      </c>
      <c r="F104" s="3">
        <v>0</v>
      </c>
      <c r="G104" s="3">
        <f t="shared" si="4"/>
        <v>0</v>
      </c>
    </row>
    <row r="105" spans="1:7" ht="16.5" x14ac:dyDescent="0.25">
      <c r="A105" s="2" t="s">
        <v>199</v>
      </c>
      <c r="B105" s="2" t="s">
        <v>190</v>
      </c>
      <c r="C105" s="2" t="s">
        <v>200</v>
      </c>
      <c r="D105" s="2" t="s">
        <v>34</v>
      </c>
      <c r="E105" s="3">
        <v>1</v>
      </c>
      <c r="F105" s="3">
        <v>0</v>
      </c>
      <c r="G105" s="3">
        <f t="shared" si="4"/>
        <v>0</v>
      </c>
    </row>
    <row r="106" spans="1:7" ht="28.5" x14ac:dyDescent="0.25">
      <c r="A106" s="4"/>
      <c r="B106" s="4"/>
      <c r="C106" s="4" t="s">
        <v>201</v>
      </c>
      <c r="D106" s="4"/>
      <c r="E106" s="4"/>
      <c r="F106" s="4"/>
      <c r="G106" s="4">
        <f>SUM(G100:G105)</f>
        <v>0</v>
      </c>
    </row>
    <row r="107" spans="1:7" x14ac:dyDescent="0.25">
      <c r="A107" s="1" t="s">
        <v>202</v>
      </c>
      <c r="B107" s="1"/>
      <c r="C107" s="1" t="s">
        <v>203</v>
      </c>
      <c r="D107" s="1"/>
      <c r="E107" s="1"/>
      <c r="F107" s="1"/>
      <c r="G107" s="1"/>
    </row>
    <row r="108" spans="1:7" ht="16.5" x14ac:dyDescent="0.25">
      <c r="A108" s="2" t="s">
        <v>204</v>
      </c>
      <c r="B108" s="2" t="s">
        <v>174</v>
      </c>
      <c r="C108" s="2" t="s">
        <v>205</v>
      </c>
      <c r="D108" s="2" t="s">
        <v>206</v>
      </c>
      <c r="E108" s="3">
        <v>2</v>
      </c>
      <c r="F108" s="3">
        <v>0</v>
      </c>
      <c r="G108" s="3">
        <f t="shared" ref="G108:G115" si="5">ROUND(E108*F108,2)</f>
        <v>0</v>
      </c>
    </row>
    <row r="109" spans="1:7" ht="181.5" x14ac:dyDescent="0.25">
      <c r="A109" s="2" t="s">
        <v>207</v>
      </c>
      <c r="B109" s="2" t="s">
        <v>174</v>
      </c>
      <c r="C109" s="2" t="s">
        <v>208</v>
      </c>
      <c r="D109" s="2" t="s">
        <v>37</v>
      </c>
      <c r="E109" s="3">
        <v>60</v>
      </c>
      <c r="F109" s="3">
        <v>0</v>
      </c>
      <c r="G109" s="3">
        <f t="shared" si="5"/>
        <v>0</v>
      </c>
    </row>
    <row r="110" spans="1:7" ht="33" x14ac:dyDescent="0.25">
      <c r="A110" s="2" t="s">
        <v>209</v>
      </c>
      <c r="B110" s="2" t="s">
        <v>174</v>
      </c>
      <c r="C110" s="2" t="s">
        <v>210</v>
      </c>
      <c r="D110" s="2" t="s">
        <v>44</v>
      </c>
      <c r="E110" s="3">
        <v>19.2</v>
      </c>
      <c r="F110" s="3">
        <v>0</v>
      </c>
      <c r="G110" s="3">
        <f t="shared" si="5"/>
        <v>0</v>
      </c>
    </row>
    <row r="111" spans="1:7" ht="33" x14ac:dyDescent="0.25">
      <c r="A111" s="2" t="s">
        <v>211</v>
      </c>
      <c r="B111" s="2" t="s">
        <v>174</v>
      </c>
      <c r="C111" s="2" t="s">
        <v>193</v>
      </c>
      <c r="D111" s="2" t="s">
        <v>37</v>
      </c>
      <c r="E111" s="3">
        <v>60</v>
      </c>
      <c r="F111" s="3">
        <v>0</v>
      </c>
      <c r="G111" s="3">
        <f t="shared" si="5"/>
        <v>0</v>
      </c>
    </row>
    <row r="112" spans="1:7" ht="33" x14ac:dyDescent="0.25">
      <c r="A112" s="2" t="s">
        <v>212</v>
      </c>
      <c r="B112" s="2" t="s">
        <v>174</v>
      </c>
      <c r="C112" s="2" t="s">
        <v>213</v>
      </c>
      <c r="D112" s="2" t="s">
        <v>37</v>
      </c>
      <c r="E112" s="3">
        <v>60</v>
      </c>
      <c r="F112" s="3">
        <v>0</v>
      </c>
      <c r="G112" s="3">
        <f t="shared" si="5"/>
        <v>0</v>
      </c>
    </row>
    <row r="113" spans="1:7" ht="33" x14ac:dyDescent="0.25">
      <c r="A113" s="2" t="s">
        <v>214</v>
      </c>
      <c r="B113" s="2" t="s">
        <v>174</v>
      </c>
      <c r="C113" s="2" t="s">
        <v>215</v>
      </c>
      <c r="D113" s="2" t="s">
        <v>37</v>
      </c>
      <c r="E113" s="3">
        <v>7</v>
      </c>
      <c r="F113" s="3">
        <v>0</v>
      </c>
      <c r="G113" s="3">
        <f t="shared" si="5"/>
        <v>0</v>
      </c>
    </row>
    <row r="114" spans="1:7" ht="33" x14ac:dyDescent="0.25">
      <c r="A114" s="2" t="s">
        <v>216</v>
      </c>
      <c r="B114" s="2" t="s">
        <v>174</v>
      </c>
      <c r="C114" s="2" t="s">
        <v>197</v>
      </c>
      <c r="D114" s="2" t="s">
        <v>37</v>
      </c>
      <c r="E114" s="3">
        <v>60</v>
      </c>
      <c r="F114" s="3">
        <v>0</v>
      </c>
      <c r="G114" s="3">
        <f t="shared" si="5"/>
        <v>0</v>
      </c>
    </row>
    <row r="115" spans="1:7" ht="33" x14ac:dyDescent="0.25">
      <c r="A115" s="2" t="s">
        <v>217</v>
      </c>
      <c r="B115" s="2" t="s">
        <v>174</v>
      </c>
      <c r="C115" s="2" t="s">
        <v>183</v>
      </c>
      <c r="D115" s="2" t="s">
        <v>37</v>
      </c>
      <c r="E115" s="3">
        <v>60</v>
      </c>
      <c r="F115" s="3">
        <v>0</v>
      </c>
      <c r="G115" s="3">
        <f t="shared" si="5"/>
        <v>0</v>
      </c>
    </row>
    <row r="116" spans="1:7" x14ac:dyDescent="0.25">
      <c r="A116" s="4"/>
      <c r="B116" s="4"/>
      <c r="C116" s="4" t="s">
        <v>218</v>
      </c>
      <c r="D116" s="4"/>
      <c r="E116" s="4"/>
      <c r="F116" s="4"/>
      <c r="G116" s="4">
        <f>SUM(G108:G115)</f>
        <v>0</v>
      </c>
    </row>
    <row r="117" spans="1:7" x14ac:dyDescent="0.25">
      <c r="A117" s="1" t="s">
        <v>219</v>
      </c>
      <c r="B117" s="1"/>
      <c r="C117" s="1" t="s">
        <v>220</v>
      </c>
      <c r="D117" s="1"/>
      <c r="E117" s="1"/>
      <c r="F117" s="1"/>
      <c r="G117" s="1"/>
    </row>
    <row r="118" spans="1:7" ht="16.5" x14ac:dyDescent="0.25">
      <c r="A118" s="2" t="s">
        <v>221</v>
      </c>
      <c r="B118" s="2" t="s">
        <v>174</v>
      </c>
      <c r="C118" s="2" t="s">
        <v>222</v>
      </c>
      <c r="D118" s="2" t="s">
        <v>206</v>
      </c>
      <c r="E118" s="3">
        <v>1</v>
      </c>
      <c r="F118" s="3">
        <v>0</v>
      </c>
      <c r="G118" s="3">
        <f t="shared" ref="G118:G123" si="6">ROUND(E118*F118,2)</f>
        <v>0</v>
      </c>
    </row>
    <row r="119" spans="1:7" ht="33" x14ac:dyDescent="0.25">
      <c r="A119" s="2" t="s">
        <v>223</v>
      </c>
      <c r="B119" s="2" t="s">
        <v>174</v>
      </c>
      <c r="C119" s="2" t="s">
        <v>210</v>
      </c>
      <c r="D119" s="2" t="s">
        <v>44</v>
      </c>
      <c r="E119" s="3">
        <v>3.2</v>
      </c>
      <c r="F119" s="3">
        <v>0</v>
      </c>
      <c r="G119" s="3">
        <f t="shared" si="6"/>
        <v>0</v>
      </c>
    </row>
    <row r="120" spans="1:7" ht="33" x14ac:dyDescent="0.25">
      <c r="A120" s="2" t="s">
        <v>224</v>
      </c>
      <c r="B120" s="2" t="s">
        <v>174</v>
      </c>
      <c r="C120" s="2" t="s">
        <v>193</v>
      </c>
      <c r="D120" s="2" t="s">
        <v>37</v>
      </c>
      <c r="E120" s="3">
        <v>8</v>
      </c>
      <c r="F120" s="3">
        <v>0</v>
      </c>
      <c r="G120" s="3">
        <f t="shared" si="6"/>
        <v>0</v>
      </c>
    </row>
    <row r="121" spans="1:7" ht="33" x14ac:dyDescent="0.25">
      <c r="A121" s="2" t="s">
        <v>225</v>
      </c>
      <c r="B121" s="2" t="s">
        <v>174</v>
      </c>
      <c r="C121" s="2" t="s">
        <v>215</v>
      </c>
      <c r="D121" s="2" t="s">
        <v>37</v>
      </c>
      <c r="E121" s="3">
        <v>8</v>
      </c>
      <c r="F121" s="3">
        <v>0</v>
      </c>
      <c r="G121" s="3">
        <f t="shared" si="6"/>
        <v>0</v>
      </c>
    </row>
    <row r="122" spans="1:7" ht="33" x14ac:dyDescent="0.25">
      <c r="A122" s="2" t="s">
        <v>226</v>
      </c>
      <c r="B122" s="2" t="s">
        <v>174</v>
      </c>
      <c r="C122" s="2" t="s">
        <v>197</v>
      </c>
      <c r="D122" s="2" t="s">
        <v>37</v>
      </c>
      <c r="E122" s="3">
        <v>8</v>
      </c>
      <c r="F122" s="3">
        <v>0</v>
      </c>
      <c r="G122" s="3">
        <f t="shared" si="6"/>
        <v>0</v>
      </c>
    </row>
    <row r="123" spans="1:7" ht="33" x14ac:dyDescent="0.25">
      <c r="A123" s="2" t="s">
        <v>227</v>
      </c>
      <c r="B123" s="2" t="s">
        <v>174</v>
      </c>
      <c r="C123" s="2" t="s">
        <v>183</v>
      </c>
      <c r="D123" s="2" t="s">
        <v>37</v>
      </c>
      <c r="E123" s="3">
        <v>8</v>
      </c>
      <c r="F123" s="3">
        <v>0</v>
      </c>
      <c r="G123" s="3">
        <f t="shared" si="6"/>
        <v>0</v>
      </c>
    </row>
    <row r="124" spans="1:7" x14ac:dyDescent="0.25">
      <c r="A124" s="4"/>
      <c r="B124" s="4"/>
      <c r="C124" s="4" t="s">
        <v>228</v>
      </c>
      <c r="D124" s="4"/>
      <c r="E124" s="4"/>
      <c r="F124" s="4"/>
      <c r="G124" s="4">
        <f>SUM(G118:G123)</f>
        <v>0</v>
      </c>
    </row>
    <row r="125" spans="1:7" x14ac:dyDescent="0.25">
      <c r="A125" s="4"/>
      <c r="B125" s="4"/>
      <c r="C125" s="4" t="s">
        <v>229</v>
      </c>
      <c r="D125" s="4"/>
      <c r="E125" s="4"/>
      <c r="F125" s="4"/>
      <c r="G125" s="4">
        <f>G106+G116+G124</f>
        <v>0</v>
      </c>
    </row>
    <row r="126" spans="1:7" x14ac:dyDescent="0.25">
      <c r="A126" s="4"/>
      <c r="B126" s="4"/>
      <c r="C126" s="4" t="s">
        <v>230</v>
      </c>
      <c r="D126" s="4"/>
      <c r="E126" s="4"/>
      <c r="F126" s="4"/>
      <c r="G126" s="4">
        <f>G68+G78+G88+G97+G125</f>
        <v>0</v>
      </c>
    </row>
  </sheetData>
  <mergeCells count="2">
    <mergeCell ref="A1:G1"/>
    <mergeCell ref="A2:G2"/>
  </mergeCells>
  <pageMargins left="0.7" right="0.7" top="0.75" bottom="0.75" header="0.3" footer="0.3"/>
  <ignoredErrors>
    <ignoredError sqref="A5:G1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Maciek</cp:lastModifiedBy>
  <dcterms:created xsi:type="dcterms:W3CDTF">2024-10-28T08:39:43Z</dcterms:created>
  <dcterms:modified xsi:type="dcterms:W3CDTF">2024-10-28T08:42:54Z</dcterms:modified>
</cp:coreProperties>
</file>