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filterPrivacy="1" codeName="ThisWorkbook" defaultThemeVersion="124226"/>
  <xr:revisionPtr revIDLastSave="0" documentId="13_ncr:1_{9849C10E-104A-4DFB-ACA6-76FF9B70FF92}" xr6:coauthVersionLast="36" xr6:coauthVersionMax="36" xr10:uidLastSave="{00000000-0000-0000-0000-000000000000}"/>
  <bookViews>
    <workbookView xWindow="0" yWindow="0" windowWidth="28800" windowHeight="11775" tabRatio="772" xr2:uid="{00000000-000D-0000-FFFF-FFFF00000000}"/>
  </bookViews>
  <sheets>
    <sheet name="wymazówki" sheetId="173" r:id="rId1"/>
  </sheets>
  <calcPr calcId="191029"/>
</workbook>
</file>

<file path=xl/calcChain.xml><?xml version="1.0" encoding="utf-8"?>
<calcChain xmlns="http://schemas.openxmlformats.org/spreadsheetml/2006/main">
  <c r="F8" i="173" l="1"/>
  <c r="G8" i="173" s="1"/>
  <c r="H8" i="173" l="1"/>
  <c r="G9" i="173"/>
  <c r="C17" i="173" l="1"/>
  <c r="E17" i="173" s="1"/>
  <c r="H9" i="173"/>
  <c r="F9" i="173"/>
  <c r="C16" i="173" l="1"/>
  <c r="E16" i="173" s="1"/>
  <c r="C18" i="173"/>
  <c r="E18" i="173" s="1"/>
</calcChain>
</file>

<file path=xl/sharedStrings.xml><?xml version="1.0" encoding="utf-8"?>
<sst xmlns="http://schemas.openxmlformats.org/spreadsheetml/2006/main" count="28" uniqueCount="26">
  <si>
    <t>Ilość</t>
  </si>
  <si>
    <t>Cena jednostkowa netto</t>
  </si>
  <si>
    <t>RAZEM</t>
  </si>
  <si>
    <t>J.m.</t>
  </si>
  <si>
    <t>Wartość netto (zł)</t>
  </si>
  <si>
    <t>Wartość brutto (zł)</t>
  </si>
  <si>
    <t>L.p.</t>
  </si>
  <si>
    <t>Nazwa asortymentu</t>
  </si>
  <si>
    <t>/słownie/</t>
  </si>
  <si>
    <t xml:space="preserve">Stawka  podatku  VAT                   </t>
  </si>
  <si>
    <t xml:space="preserve">Wartość  brutto:                      </t>
  </si>
  <si>
    <t>Wartość podatku VAT (23%)</t>
  </si>
  <si>
    <t>Wartość brutto</t>
  </si>
  <si>
    <t>FORMULARZ ASORTYMENTOWO - CENOWY</t>
  </si>
  <si>
    <t xml:space="preserve"> </t>
  </si>
  <si>
    <t>szt.</t>
  </si>
  <si>
    <t xml:space="preserve">Załącznik nr 2 do SWZ                                                                          </t>
  </si>
  <si>
    <t>FZ- 2380/12/22/MB</t>
  </si>
  <si>
    <r>
      <t>Wymazówka jednorazowego użycia</t>
    </r>
    <r>
      <rPr>
        <sz val="10"/>
        <color indexed="8"/>
        <rFont val="Arial"/>
        <family val="2"/>
        <charset val="238"/>
      </rPr>
      <t>, przeznaczona do zabezpieczania śladów biologicznych na miejscu zdarzenia oraz pobierania śladów biologicznych do badań</t>
    </r>
  </si>
  <si>
    <t>do postępowania o udzielenie zamówienia publicznego w trybie podstawowym bez negocjacji</t>
  </si>
  <si>
    <t>Nazwa producenta</t>
  </si>
  <si>
    <t xml:space="preserve">na dostawę jednorazowych wymazówek </t>
  </si>
  <si>
    <t>1) Sterylne - do każdej dostawy przedstawimy dowód potwierdzający sterylność wymazówek w postaci załączonych lub udostępnych pod wskazanym adresem internetowym Zamawiającemu certyfikatów testowania wydanych przez jednostkę badawczą, upoważnioną do tego rodzaju testowania (z certyfikatu musi wynikać, iż jest to produkt sterylny - zgodnie z zapisami OPZ);</t>
  </si>
  <si>
    <t xml:space="preserve">Oswiadczam, że wymazówki zaoferowane w ofercie sa:
</t>
  </si>
  <si>
    <t>2) czyste do PCR, (wolne od DNA pochodzenia ludzkiego, DNA-z, RNA-z i inhibitorów PCR),</t>
  </si>
  <si>
    <t>3) dopuszczone do obrotu i używania na terenie Polski, na każdorazowe wezwanie Zamawiającego przedstawiony zostanie dokument potwierdzający dopuszczenie do obrotu i używania na terenie Polski.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</si>
</sst>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Border="1"/>
    <xf numFmtId="0" fontId="12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44" fontId="13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/>
    </xf>
    <xf numFmtId="4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44" fontId="9" fillId="0" borderId="0" xfId="0" applyNumberFormat="1" applyFont="1" applyBorder="1" applyAlignment="1">
      <alignment horizontal="center" vertical="center"/>
    </xf>
    <xf numFmtId="44" fontId="13" fillId="2" borderId="0" xfId="0" applyNumberFormat="1" applyFont="1" applyFill="1" applyBorder="1" applyAlignment="1">
      <alignment vertical="center" wrapText="1"/>
    </xf>
    <xf numFmtId="44" fontId="13" fillId="2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Border="1" applyAlignment="1"/>
    <xf numFmtId="0" fontId="6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7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Excel Built-in Normal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zoomScaleNormal="100" zoomScaleSheetLayoutView="90" workbookViewId="0">
      <selection activeCell="B15" sqref="B15"/>
    </sheetView>
  </sheetViews>
  <sheetFormatPr defaultRowHeight="11.25"/>
  <cols>
    <col min="1" max="1" width="6.5703125" style="5" customWidth="1"/>
    <col min="2" max="2" width="71.85546875" style="6" customWidth="1"/>
    <col min="3" max="3" width="15.42578125" style="7" customWidth="1"/>
    <col min="4" max="4" width="15.140625" style="5" customWidth="1"/>
    <col min="5" max="7" width="15.85546875" style="7" customWidth="1"/>
    <col min="8" max="8" width="19.42578125" style="7" customWidth="1"/>
    <col min="9" max="9" width="21.42578125" style="7" customWidth="1"/>
    <col min="10" max="16384" width="9.140625" style="7"/>
  </cols>
  <sheetData>
    <row r="1" spans="1:9" ht="12">
      <c r="A1" s="5" t="s">
        <v>14</v>
      </c>
      <c r="F1" s="6"/>
      <c r="G1" s="6"/>
      <c r="I1" s="30" t="s">
        <v>16</v>
      </c>
    </row>
    <row r="2" spans="1:9" ht="12">
      <c r="I2" s="8" t="s">
        <v>17</v>
      </c>
    </row>
    <row r="3" spans="1:9" ht="14.25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</row>
    <row r="4" spans="1:9" ht="14.25" customHeight="1">
      <c r="A4" s="32" t="s">
        <v>19</v>
      </c>
      <c r="B4" s="32"/>
      <c r="C4" s="32"/>
      <c r="D4" s="32"/>
      <c r="E4" s="32"/>
      <c r="F4" s="32"/>
      <c r="G4" s="32"/>
      <c r="H4" s="32"/>
      <c r="I4" s="32"/>
    </row>
    <row r="5" spans="1:9" ht="12.75">
      <c r="A5" s="33" t="s">
        <v>21</v>
      </c>
      <c r="B5" s="33"/>
      <c r="C5" s="33"/>
      <c r="D5" s="33"/>
      <c r="E5" s="33"/>
      <c r="F5" s="33"/>
      <c r="G5" s="33"/>
      <c r="H5" s="33"/>
      <c r="I5" s="33"/>
    </row>
    <row r="7" spans="1:9" s="5" customFormat="1" ht="37.5" customHeight="1">
      <c r="A7" s="12" t="s">
        <v>6</v>
      </c>
      <c r="B7" s="12" t="s">
        <v>7</v>
      </c>
      <c r="C7" s="12" t="s">
        <v>3</v>
      </c>
      <c r="D7" s="12" t="s">
        <v>0</v>
      </c>
      <c r="E7" s="12" t="s">
        <v>1</v>
      </c>
      <c r="F7" s="12" t="s">
        <v>4</v>
      </c>
      <c r="G7" s="12" t="s">
        <v>11</v>
      </c>
      <c r="H7" s="12" t="s">
        <v>5</v>
      </c>
      <c r="I7" s="12" t="s">
        <v>20</v>
      </c>
    </row>
    <row r="8" spans="1:9" s="5" customFormat="1" ht="66" customHeight="1">
      <c r="A8" s="12">
        <v>1</v>
      </c>
      <c r="B8" s="4" t="s">
        <v>18</v>
      </c>
      <c r="C8" s="12" t="s">
        <v>15</v>
      </c>
      <c r="D8" s="13">
        <v>20000</v>
      </c>
      <c r="E8" s="14">
        <v>0</v>
      </c>
      <c r="F8" s="14">
        <f>ROUND(D8*E8,2)</f>
        <v>0</v>
      </c>
      <c r="G8" s="14">
        <f>ROUND(F8*8%,2)</f>
        <v>0</v>
      </c>
      <c r="H8" s="14">
        <f>ROUND(F8+G8,2)</f>
        <v>0</v>
      </c>
      <c r="I8" s="29"/>
    </row>
    <row r="9" spans="1:9" ht="15" customHeight="1">
      <c r="A9" s="20"/>
      <c r="B9" s="20"/>
      <c r="C9" s="20"/>
      <c r="D9" s="20"/>
      <c r="E9" s="21" t="s">
        <v>2</v>
      </c>
      <c r="F9" s="23">
        <f>SUM(F8:F8)</f>
        <v>0</v>
      </c>
      <c r="G9" s="24">
        <f>SUM(G8:G8)</f>
        <v>0</v>
      </c>
      <c r="H9" s="23">
        <f>SUM(H8:H8)</f>
        <v>0</v>
      </c>
    </row>
    <row r="10" spans="1:9" ht="15" customHeight="1">
      <c r="A10" s="16"/>
      <c r="B10" s="16"/>
      <c r="C10" s="16"/>
      <c r="D10" s="16"/>
      <c r="E10" s="16"/>
      <c r="F10" s="10"/>
      <c r="G10" s="17"/>
      <c r="H10" s="10"/>
    </row>
    <row r="11" spans="1:9" ht="21" customHeight="1">
      <c r="A11" s="16"/>
      <c r="B11" s="34" t="s">
        <v>23</v>
      </c>
      <c r="C11" s="35"/>
      <c r="D11" s="35"/>
      <c r="E11" s="35"/>
      <c r="F11" s="35"/>
      <c r="G11" s="35"/>
      <c r="H11" s="35"/>
      <c r="I11" s="35"/>
    </row>
    <row r="12" spans="1:9" ht="24" customHeight="1">
      <c r="A12" s="16"/>
      <c r="B12" s="36" t="s">
        <v>22</v>
      </c>
      <c r="C12" s="36"/>
      <c r="D12" s="36"/>
      <c r="E12" s="36"/>
      <c r="F12" s="36"/>
      <c r="G12" s="36"/>
      <c r="H12" s="36"/>
      <c r="I12" s="36"/>
    </row>
    <row r="13" spans="1:9" ht="21" customHeight="1">
      <c r="A13" s="16"/>
      <c r="B13" s="36" t="s">
        <v>24</v>
      </c>
      <c r="C13" s="36"/>
      <c r="D13" s="36"/>
      <c r="E13" s="36"/>
      <c r="F13" s="36"/>
      <c r="G13" s="36"/>
      <c r="H13" s="36"/>
      <c r="I13" s="36"/>
    </row>
    <row r="14" spans="1:9" ht="21.75" customHeight="1">
      <c r="A14" s="16"/>
      <c r="B14" s="36" t="s">
        <v>25</v>
      </c>
      <c r="C14" s="36"/>
      <c r="D14" s="36"/>
      <c r="E14" s="36"/>
      <c r="F14" s="36"/>
      <c r="G14" s="36"/>
      <c r="H14" s="36"/>
      <c r="I14" s="36"/>
    </row>
    <row r="15" spans="1:9" s="11" customFormat="1" ht="14.25" customHeight="1">
      <c r="A15" s="5"/>
      <c r="D15" s="5"/>
    </row>
    <row r="16" spans="1:9" ht="21.75" customHeight="1">
      <c r="A16" s="1"/>
      <c r="B16" s="2" t="s">
        <v>12</v>
      </c>
      <c r="C16" s="22">
        <f>F9</f>
        <v>0</v>
      </c>
      <c r="D16" s="9" t="s">
        <v>8</v>
      </c>
      <c r="E16" s="27" t="str">
        <f>TRIM(IF(INT(C16)=0,"zero",IF(MID(TEXT(INT(C16),"000000000000"),1,3)+0&gt;1,IF(LEFT(TEXT(MID(TEXT(INT(C16),"000000000000"),1,3)+0,"000"),1)+0&gt;0,INDEX({"sto";"dwieście";"trzysta";"czterysta";"pięćset";"sześćset";"siedemset";"osiemset";"dziewięćset"},LEFT(TEXT(MID(TEXT(INT(C16),"000000000000"),1,3)+0,"000"),1)+0)&amp;" ","")&amp;IF(RIGHT(TEXT(MID(TEXT(INT(C16)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16),"000000000000"),1,3)+0,"00"),2)+1),INDEX({"dwadzieścia";"trzydzieści";"czterdzieści";"pięćdziesiąt";"sześćdziesiąt";"siedemdziesiąt";"osiemdziesiąt";"dziewięćdziesiąt"},LEFT(RIGHT(TEXT(MID(TEXT(INT(C16),"000000000000"),1,3)+0,"00"),2),1)+0-1)&amp;" "&amp;INDEX({"";"jeden";"dwa";"trzy";"cztery";"pięć";"sześć";"siedem";"osiem";"dziewięć"},RIGHT(TEXT(MID(TEXT(INT(C16),"000000000000"),1,3)+0,"0"),1)+0+1)),"")&amp;" "&amp;IF(MID(TEXT(INT(C16),"000000000000"),1,3)+0&gt;0,INDEX({"miliardów";"miliard";"miliardy"},(MID(TEXT(INT(C16),"000000000000"),1,3)+0=1)+(AND(RIGHT(TEXT(MID(TEXT(INT(C16),"000000000000"),1,3)+0,"0"),1)+0&gt;=2,RIGHT(TEXT(MID(TEXT(INT(C16),"000000000000"),1,3)+0,"0"),1)+0&lt;=4,LEFT(RIGHT(TEXT(MID(TEXT(INT(C16),"000000000000"),1,3)+0,"00"),2),1)+0&lt;&gt;1))*2+1),"")&amp;" "&amp;IF(MID(TEXT(INT(C16),"000000000000"),4,3)+0&gt;1,IF(LEFT(TEXT(MID(TEXT(INT(C16),"000000000000"),4,3)+0,"000"),1)+0&gt;0,INDEX({"sto";"dwieście";"trzysta";"czterysta";"pięćset";"sześćset";"siedemset";"osiemset";"dziewięćset"},LEFT(TEXT(MID(TEXT(INT(C16),"000000000000"),4,3)+0,"000"),1)+0)&amp;" ","")&amp;IF(RIGHT(TEXT(MID(TEXT(INT(C16)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16),"000000000000"),4,3)+0,"00"),2)+1),INDEX({"dwadzieścia";"trzydzieści";"czterdzieści";"pięćdziesiąt";"sześćdziesiąt";"siedemdziesiąt";"osiemdziesiąt";"dziewięćdziesiąt"},LEFT(RIGHT(TEXT(MID(TEXT(INT(C16),"000000000000"),4,3)+0,"00"),2),1)+0-1)&amp;" "&amp;INDEX({"";"jeden";"dwa";"trzy";"cztery";"pięć";"sześć";"siedem";"osiem";"dziewięć"},RIGHT(TEXT(MID(TEXT(INT(C16),"000000000000"),4,3)+0,"0"),1)+0+1)),"")&amp;" "&amp;IF(MID(TEXT(INT(C16),"000000000000"),4,3)+0&gt;0,INDEX({"milionów";"milion";"miliony"},(MID(TEXT(INT(C16),"000000000000"),4,3)+0=1)+(AND(RIGHT(TEXT(MID(TEXT(INT(C16),"000000000000"),4,3)+0,"0"),1)+0&gt;=2,RIGHT(TEXT(MID(TEXT(INT(C16),"000000000000"),4,3)+0,"0"),1)+0&lt;=4,LEFT(RIGHT(TEXT(MID(TEXT(INT(C16),"000000000000"),4,3)+0,"00"),2),1)+0&lt;&gt;1))*2+1),"")&amp;" "&amp;IF(MID(TEXT(INT(C16),"000000000000"),7,3)+0&gt;1,IF(LEFT(TEXT(MID(TEXT(INT(C16),"000000000000"),7,3)+0,"000"),1)+0&gt;0,INDEX({"sto";"dwieście";"trzysta";"czterysta";"pięćset";"sześćset";"siedemset";"osiemset";"dziewięćset"},LEFT(TEXT(MID(TEXT(INT(C16),"000000000000"),7,3)+0,"000"),1)+0)&amp;" ","")&amp;IF(RIGHT(TEXT(MID(TEXT(INT(C16)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16),"000000000000"),7,3)+0,"00"),2)+1),INDEX({"dwadzieścia";"trzydzieści";"czterdzieści";"pięćdziesiąt";"sześćdziesiąt";"siedemdziesiąt";"osiemdziesiąt";"dziewięćdziesiąt"},LEFT(RIGHT(TEXT(MID(TEXT(INT(C16),"000000000000"),7,3)+0,"00"),2),1)+0-1)&amp;" "&amp;INDEX({"";"jeden";"dwa";"trzy";"cztery";"pięć";"sześć";"siedem";"osiem";"dziewięć"},RIGHT(TEXT(MID(TEXT(INT(C16),"000000000000"),7,3)+0,"0"),1)+0+1)),"")&amp;" "&amp;IF(MID(TEXT(INT(C16),"000000000000"),7,3)+0&gt;0,INDEX({"tysięcy";"tysiąc";"tysiące"},(MID(TEXT(INT(C16),"000000000000"),7,3)+0=1)+(AND(RIGHT(TEXT(MID(TEXT(INT(C16),"000000000000"),7,3)+0,"0"),1)+0&gt;=2,RIGHT(TEXT(MID(TEXT(INT(C16),"000000000000"),7,3)+0,"0"),1)+0&lt;=4,LEFT(RIGHT(TEXT(MID(TEXT(INT(C16),"000000000000"),7,3)+0,"00"),2),1)+0&lt;&gt;1))*2+1),"")&amp;" "&amp;IF(LEFT(TEXT(MID(TEXT(INT(C16),"000000000000"),10,3)+0,"000"),1)+0&gt;0,INDEX({"sto";"dwieście";"trzysta";"czterysta";"pięćset";"sześćset";"siedemset";"osiemset";"dziewięćset"},LEFT(TEXT(MID(TEXT(INT(C16),"000000000000"),10,3)+0,"000"),1)+0)&amp;" ","")&amp;IF(RIGHT(TEXT(MID(TEXT(INT(C16)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16),"000000000000"),10,3)+0,"00"),2)+1),INDEX({"dwadzieścia";"trzydzieści";"czterdzieści";"pięćdziesiąt";"sześćdziesiąt";"siedemdziesiąt";"osiemdziesiąt";"dziewięćdziesiąt"},LEFT(RIGHT(TEXT(MID(TEXT(INT(C16),"000000000000"),10,3)+0,"00"),2),1)+0-1)&amp;" "&amp;INDEX({"";"jeden";"dwa";"trzy";"cztery";"pięć";"sześć";"siedem";"osiem";"dziewięć"},RIGHT(TEXT(MID(TEXT(INT(C16),"000000000000"),10,3)+0,"0"),1)+0+1)))&amp;" "&amp;INDEX({"złotych";"złoty";"złote"},(INT(C16)=1)+(AND(RIGHT(TEXT(INT(C16),"0"),1)+0&gt;=2,RIGHT(TEXT(INT(C16),"0"),1)+0&lt;=4,LEFT(RIGHT(TEXT(INT(C16),"00"),2),1)+0&lt;&gt;1))*2+1)&amp;" "&amp;IF(RIGHT(TEXT(INT(C16*100)/100,"0,00"),2)+0=0,"zero",IF(RIGHT(TEXT(RIGHT(TEXT(INT(C16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16*100)/100,"0,00"),2)+0,"00"),2)+1),INDEX({"dwadzieścia";"trzydzieści";"czterdzieści";"pięćdziesiąt";"sześćdziesiąt";"siedemdziesiąt";"osiemdziesiąt";"dziewięćdziesiąt"},LEFT(RIGHT(TEXT(RIGHT(TEXT(INT(C16*100)/100,"0,00"),2)+0,"00"),2),1)+0-1)&amp;" "&amp;INDEX({"";"jeden";"dwa";"trzy";"cztery";"pięć";"sześć";"siedem";"osiem";"dziewięć"},RIGHT(TEXT(RIGHT(TEXT(INT(C16*100)/100,"0,00"),2)+0,"0"),1)+0+1)))&amp;" "&amp;INDEX({"groszy";"grosz";"grosze"},(RIGHT(TEXT(INT(C16*100)/100,"0,00"),2)+0=1)+(AND(RIGHT(TEXT(RIGHT(TEXT(INT(C16*100)/100,"0,00"),2)+0,"0"),1)+0&gt;=2,RIGHT(TEXT(RIGHT(TEXT(INT(C16*100)/100,"0,00"),2)+0,"0"),1)+0&lt;=4,LEFT(RIGHT(TEXT(RIGHT(TEXT(INT(C16*100)/100,"0,00"),2)+0,"00"),2),1)+0&lt;&gt;1))*2+1))</f>
        <v>zero złotych zero groszy</v>
      </c>
      <c r="F16" s="25"/>
      <c r="G16" s="25"/>
      <c r="H16" s="25"/>
      <c r="I16" s="3"/>
    </row>
    <row r="17" spans="2:8" ht="17.25" customHeight="1">
      <c r="B17" s="15" t="s">
        <v>9</v>
      </c>
      <c r="C17" s="22">
        <f>G9</f>
        <v>0</v>
      </c>
      <c r="D17" s="5" t="s">
        <v>8</v>
      </c>
      <c r="E17" s="27" t="str">
        <f>TRIM(IF(INT(C17)=0,"zero",IF(MID(TEXT(INT(C17),"000000000000"),1,3)+0&gt;1,IF(LEFT(TEXT(MID(TEXT(INT(C17),"000000000000"),1,3)+0,"000"),1)+0&gt;0,INDEX({"sto";"dwieście";"trzysta";"czterysta";"pięćset";"sześćset";"siedemset";"osiemset";"dziewięćset"},LEFT(TEXT(MID(TEXT(INT(C17),"000000000000"),1,3)+0,"000"),1)+0)&amp;" ","")&amp;IF(RIGHT(TEXT(MID(TEXT(INT(C17)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17),"000000000000"),1,3)+0,"00"),2)+1),INDEX({"dwadzieścia";"trzydzieści";"czterdzieści";"pięćdziesiąt";"sześćdziesiąt";"siedemdziesiąt";"osiemdziesiąt";"dziewięćdziesiąt"},LEFT(RIGHT(TEXT(MID(TEXT(INT(C17),"000000000000"),1,3)+0,"00"),2),1)+0-1)&amp;" "&amp;INDEX({"";"jeden";"dwa";"trzy";"cztery";"pięć";"sześć";"siedem";"osiem";"dziewięć"},RIGHT(TEXT(MID(TEXT(INT(C17),"000000000000"),1,3)+0,"0"),1)+0+1)),"")&amp;" "&amp;IF(MID(TEXT(INT(C17),"000000000000"),1,3)+0&gt;0,INDEX({"miliardów";"miliard";"miliardy"},(MID(TEXT(INT(C17),"000000000000"),1,3)+0=1)+(AND(RIGHT(TEXT(MID(TEXT(INT(C17),"000000000000"),1,3)+0,"0"),1)+0&gt;=2,RIGHT(TEXT(MID(TEXT(INT(C17),"000000000000"),1,3)+0,"0"),1)+0&lt;=4,LEFT(RIGHT(TEXT(MID(TEXT(INT(C17),"000000000000"),1,3)+0,"00"),2),1)+0&lt;&gt;1))*2+1),"")&amp;" "&amp;IF(MID(TEXT(INT(C17),"000000000000"),4,3)+0&gt;1,IF(LEFT(TEXT(MID(TEXT(INT(C17),"000000000000"),4,3)+0,"000"),1)+0&gt;0,INDEX({"sto";"dwieście";"trzysta";"czterysta";"pięćset";"sześćset";"siedemset";"osiemset";"dziewięćset"},LEFT(TEXT(MID(TEXT(INT(C17),"000000000000"),4,3)+0,"000"),1)+0)&amp;" ","")&amp;IF(RIGHT(TEXT(MID(TEXT(INT(C17)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17),"000000000000"),4,3)+0,"00"),2)+1),INDEX({"dwadzieścia";"trzydzieści";"czterdzieści";"pięćdziesiąt";"sześćdziesiąt";"siedemdziesiąt";"osiemdziesiąt";"dziewięćdziesiąt"},LEFT(RIGHT(TEXT(MID(TEXT(INT(C17),"000000000000"),4,3)+0,"00"),2),1)+0-1)&amp;" "&amp;INDEX({"";"jeden";"dwa";"trzy";"cztery";"pięć";"sześć";"siedem";"osiem";"dziewięć"},RIGHT(TEXT(MID(TEXT(INT(C17),"000000000000"),4,3)+0,"0"),1)+0+1)),"")&amp;" "&amp;IF(MID(TEXT(INT(C17),"000000000000"),4,3)+0&gt;0,INDEX({"milionów";"milion";"miliony"},(MID(TEXT(INT(C17),"000000000000"),4,3)+0=1)+(AND(RIGHT(TEXT(MID(TEXT(INT(C17),"000000000000"),4,3)+0,"0"),1)+0&gt;=2,RIGHT(TEXT(MID(TEXT(INT(C17),"000000000000"),4,3)+0,"0"),1)+0&lt;=4,LEFT(RIGHT(TEXT(MID(TEXT(INT(C17),"000000000000"),4,3)+0,"00"),2),1)+0&lt;&gt;1))*2+1),"")&amp;" "&amp;IF(MID(TEXT(INT(C17),"000000000000"),7,3)+0&gt;1,IF(LEFT(TEXT(MID(TEXT(INT(C17),"000000000000"),7,3)+0,"000"),1)+0&gt;0,INDEX({"sto";"dwieście";"trzysta";"czterysta";"pięćset";"sześćset";"siedemset";"osiemset";"dziewięćset"},LEFT(TEXT(MID(TEXT(INT(C17),"000000000000"),7,3)+0,"000"),1)+0)&amp;" ","")&amp;IF(RIGHT(TEXT(MID(TEXT(INT(C17)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17),"000000000000"),7,3)+0,"00"),2)+1),INDEX({"dwadzieścia";"trzydzieści";"czterdzieści";"pięćdziesiąt";"sześćdziesiąt";"siedemdziesiąt";"osiemdziesiąt";"dziewięćdziesiąt"},LEFT(RIGHT(TEXT(MID(TEXT(INT(C17),"000000000000"),7,3)+0,"00"),2),1)+0-1)&amp;" "&amp;INDEX({"";"jeden";"dwa";"trzy";"cztery";"pięć";"sześć";"siedem";"osiem";"dziewięć"},RIGHT(TEXT(MID(TEXT(INT(C17),"000000000000"),7,3)+0,"0"),1)+0+1)),"")&amp;" "&amp;IF(MID(TEXT(INT(C17),"000000000000"),7,3)+0&gt;0,INDEX({"tysięcy";"tysiąc";"tysiące"},(MID(TEXT(INT(C17),"000000000000"),7,3)+0=1)+(AND(RIGHT(TEXT(MID(TEXT(INT(C17),"000000000000"),7,3)+0,"0"),1)+0&gt;=2,RIGHT(TEXT(MID(TEXT(INT(C17),"000000000000"),7,3)+0,"0"),1)+0&lt;=4,LEFT(RIGHT(TEXT(MID(TEXT(INT(C17),"000000000000"),7,3)+0,"00"),2),1)+0&lt;&gt;1))*2+1),"")&amp;" "&amp;IF(LEFT(TEXT(MID(TEXT(INT(C17),"000000000000"),10,3)+0,"000"),1)+0&gt;0,INDEX({"sto";"dwieście";"trzysta";"czterysta";"pięćset";"sześćset";"siedemset";"osiemset";"dziewięćset"},LEFT(TEXT(MID(TEXT(INT(C17),"000000000000"),10,3)+0,"000"),1)+0)&amp;" ","")&amp;IF(RIGHT(TEXT(MID(TEXT(INT(C17)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17),"000000000000"),10,3)+0,"00"),2)+1),INDEX({"dwadzieścia";"trzydzieści";"czterdzieści";"pięćdziesiąt";"sześćdziesiąt";"siedemdziesiąt";"osiemdziesiąt";"dziewięćdziesiąt"},LEFT(RIGHT(TEXT(MID(TEXT(INT(C17),"000000000000"),10,3)+0,"00"),2),1)+0-1)&amp;" "&amp;INDEX({"";"jeden";"dwa";"trzy";"cztery";"pięć";"sześć";"siedem";"osiem";"dziewięć"},RIGHT(TEXT(MID(TEXT(INT(C17),"000000000000"),10,3)+0,"0"),1)+0+1)))&amp;" "&amp;INDEX({"złotych";"złoty";"złote"},(INT(C17)=1)+(AND(RIGHT(TEXT(INT(C17),"0"),1)+0&gt;=2,RIGHT(TEXT(INT(C17),"0"),1)+0&lt;=4,LEFT(RIGHT(TEXT(INT(C17),"00"),2),1)+0&lt;&gt;1))*2+1)&amp;" "&amp;IF(RIGHT(TEXT(INT(C17*100)/100,"0,00"),2)+0=0,"zero",IF(RIGHT(TEXT(RIGHT(TEXT(INT(C17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17*100)/100,"0,00"),2)+0,"00"),2)+1),INDEX({"dwadzieścia";"trzydzieści";"czterdzieści";"pięćdziesiąt";"sześćdziesiąt";"siedemdziesiąt";"osiemdziesiąt";"dziewięćdziesiąt"},LEFT(RIGHT(TEXT(RIGHT(TEXT(INT(C17*100)/100,"0,00"),2)+0,"00"),2),1)+0-1)&amp;" "&amp;INDEX({"";"jeden";"dwa";"trzy";"cztery";"pięć";"sześć";"siedem";"osiem";"dziewięć"},RIGHT(TEXT(RIGHT(TEXT(INT(C17*100)/100,"0,00"),2)+0,"0"),1)+0+1)))&amp;" "&amp;INDEX({"groszy";"grosz";"grosze"},(RIGHT(TEXT(INT(C17*100)/100,"0,00"),2)+0=1)+(AND(RIGHT(TEXT(RIGHT(TEXT(INT(C17*100)/100,"0,00"),2)+0,"0"),1)+0&gt;=2,RIGHT(TEXT(RIGHT(TEXT(INT(C17*100)/100,"0,00"),2)+0,"0"),1)+0&lt;=4,LEFT(RIGHT(TEXT(RIGHT(TEXT(INT(C17*100)/100,"0,00"),2)+0,"00"),2),1)+0&lt;&gt;1))*2+1))</f>
        <v>zero złotych zero groszy</v>
      </c>
      <c r="F17" s="25"/>
      <c r="G17" s="25"/>
      <c r="H17" s="25"/>
    </row>
    <row r="18" spans="2:8" ht="22.5" customHeight="1">
      <c r="B18" s="19" t="s">
        <v>10</v>
      </c>
      <c r="C18" s="22">
        <f>H9</f>
        <v>0</v>
      </c>
      <c r="D18" s="18" t="s">
        <v>8</v>
      </c>
      <c r="E18" s="28" t="str">
        <f>TRIM(IF(INT(C18)=0,"zero",IF(MID(TEXT(INT(C18),"000000000000"),1,3)+0&gt;1,IF(LEFT(TEXT(MID(TEXT(INT(C18),"000000000000"),1,3)+0,"000"),1)+0&gt;0,INDEX({"sto";"dwieście";"trzysta";"czterysta";"pięćset";"sześćset";"siedemset";"osiemset";"dziewięćset"},LEFT(TEXT(MID(TEXT(INT(C18),"000000000000"),1,3)+0,"000"),1)+0)&amp;" ","")&amp;IF(RIGHT(TEXT(MID(TEXT(INT(C18)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18),"000000000000"),1,3)+0,"00"),2)+1),INDEX({"dwadzieścia";"trzydzieści";"czterdzieści";"pięćdziesiąt";"sześćdziesiąt";"siedemdziesiąt";"osiemdziesiąt";"dziewięćdziesiąt"},LEFT(RIGHT(TEXT(MID(TEXT(INT(C18),"000000000000"),1,3)+0,"00"),2),1)+0-1)&amp;" "&amp;INDEX({"";"jeden";"dwa";"trzy";"cztery";"pięć";"sześć";"siedem";"osiem";"dziewięć"},RIGHT(TEXT(MID(TEXT(INT(C18),"000000000000"),1,3)+0,"0"),1)+0+1)),"")&amp;" "&amp;IF(MID(TEXT(INT(C18),"000000000000"),1,3)+0&gt;0,INDEX({"miliardów";"miliard";"miliardy"},(MID(TEXT(INT(C18),"000000000000"),1,3)+0=1)+(AND(RIGHT(TEXT(MID(TEXT(INT(C18),"000000000000"),1,3)+0,"0"),1)+0&gt;=2,RIGHT(TEXT(MID(TEXT(INT(C18),"000000000000"),1,3)+0,"0"),1)+0&lt;=4,LEFT(RIGHT(TEXT(MID(TEXT(INT(C18),"000000000000"),1,3)+0,"00"),2),1)+0&lt;&gt;1))*2+1),"")&amp;" "&amp;IF(MID(TEXT(INT(C18),"000000000000"),4,3)+0&gt;1,IF(LEFT(TEXT(MID(TEXT(INT(C18),"000000000000"),4,3)+0,"000"),1)+0&gt;0,INDEX({"sto";"dwieście";"trzysta";"czterysta";"pięćset";"sześćset";"siedemset";"osiemset";"dziewięćset"},LEFT(TEXT(MID(TEXT(INT(C18),"000000000000"),4,3)+0,"000"),1)+0)&amp;" ","")&amp;IF(RIGHT(TEXT(MID(TEXT(INT(C18)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18),"000000000000"),4,3)+0,"00"),2)+1),INDEX({"dwadzieścia";"trzydzieści";"czterdzieści";"pięćdziesiąt";"sześćdziesiąt";"siedemdziesiąt";"osiemdziesiąt";"dziewięćdziesiąt"},LEFT(RIGHT(TEXT(MID(TEXT(INT(C18),"000000000000"),4,3)+0,"00"),2),1)+0-1)&amp;" "&amp;INDEX({"";"jeden";"dwa";"trzy";"cztery";"pięć";"sześć";"siedem";"osiem";"dziewięć"},RIGHT(TEXT(MID(TEXT(INT(C18),"000000000000"),4,3)+0,"0"),1)+0+1)),"")&amp;" "&amp;IF(MID(TEXT(INT(C18),"000000000000"),4,3)+0&gt;0,INDEX({"milionów";"milion";"miliony"},(MID(TEXT(INT(C18),"000000000000"),4,3)+0=1)+(AND(RIGHT(TEXT(MID(TEXT(INT(C18),"000000000000"),4,3)+0,"0"),1)+0&gt;=2,RIGHT(TEXT(MID(TEXT(INT(C18),"000000000000"),4,3)+0,"0"),1)+0&lt;=4,LEFT(RIGHT(TEXT(MID(TEXT(INT(C18),"000000000000"),4,3)+0,"00"),2),1)+0&lt;&gt;1))*2+1),"")&amp;" "&amp;IF(MID(TEXT(INT(C18),"000000000000"),7,3)+0&gt;1,IF(LEFT(TEXT(MID(TEXT(INT(C18),"000000000000"),7,3)+0,"000"),1)+0&gt;0,INDEX({"sto";"dwieście";"trzysta";"czterysta";"pięćset";"sześćset";"siedemset";"osiemset";"dziewięćset"},LEFT(TEXT(MID(TEXT(INT(C18),"000000000000"),7,3)+0,"000"),1)+0)&amp;" ","")&amp;IF(RIGHT(TEXT(MID(TEXT(INT(C18)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18),"000000000000"),7,3)+0,"00"),2)+1),INDEX({"dwadzieścia";"trzydzieści";"czterdzieści";"pięćdziesiąt";"sześćdziesiąt";"siedemdziesiąt";"osiemdziesiąt";"dziewięćdziesiąt"},LEFT(RIGHT(TEXT(MID(TEXT(INT(C18),"000000000000"),7,3)+0,"00"),2),1)+0-1)&amp;" "&amp;INDEX({"";"jeden";"dwa";"trzy";"cztery";"pięć";"sześć";"siedem";"osiem";"dziewięć"},RIGHT(TEXT(MID(TEXT(INT(C18),"000000000000"),7,3)+0,"0"),1)+0+1)),"")&amp;" "&amp;IF(MID(TEXT(INT(C18),"000000000000"),7,3)+0&gt;0,INDEX({"tysięcy";"tysiąc";"tysiące"},(MID(TEXT(INT(C18),"000000000000"),7,3)+0=1)+(AND(RIGHT(TEXT(MID(TEXT(INT(C18),"000000000000"),7,3)+0,"0"),1)+0&gt;=2,RIGHT(TEXT(MID(TEXT(INT(C18),"000000000000"),7,3)+0,"0"),1)+0&lt;=4,LEFT(RIGHT(TEXT(MID(TEXT(INT(C18),"000000000000"),7,3)+0,"00"),2),1)+0&lt;&gt;1))*2+1),"")&amp;" "&amp;IF(LEFT(TEXT(MID(TEXT(INT(C18),"000000000000"),10,3)+0,"000"),1)+0&gt;0,INDEX({"sto";"dwieście";"trzysta";"czterysta";"pięćset";"sześćset";"siedemset";"osiemset";"dziewięćset"},LEFT(TEXT(MID(TEXT(INT(C18),"000000000000"),10,3)+0,"000"),1)+0)&amp;" ","")&amp;IF(RIGHT(TEXT(MID(TEXT(INT(C18)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18),"000000000000"),10,3)+0,"00"),2)+1),INDEX({"dwadzieścia";"trzydzieści";"czterdzieści";"pięćdziesiąt";"sześćdziesiąt";"siedemdziesiąt";"osiemdziesiąt";"dziewięćdziesiąt"},LEFT(RIGHT(TEXT(MID(TEXT(INT(C18),"000000000000"),10,3)+0,"00"),2),1)+0-1)&amp;" "&amp;INDEX({"";"jeden";"dwa";"trzy";"cztery";"pięć";"sześć";"siedem";"osiem";"dziewięć"},RIGHT(TEXT(MID(TEXT(INT(C18),"000000000000"),10,3)+0,"0"),1)+0+1)))&amp;" "&amp;INDEX({"złotych";"złoty";"złote"},(INT(C18)=1)+(AND(RIGHT(TEXT(INT(C18),"0"),1)+0&gt;=2,RIGHT(TEXT(INT(C18),"0"),1)+0&lt;=4,LEFT(RIGHT(TEXT(INT(C18),"00"),2),1)+0&lt;&gt;1))*2+1)&amp;" "&amp;IF(RIGHT(TEXT(INT(C18*100)/100,"0,00"),2)+0=0,"zero",IF(RIGHT(TEXT(RIGHT(TEXT(INT(C18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18*100)/100,"0,00"),2)+0,"00"),2)+1),INDEX({"dwadzieścia";"trzydzieści";"czterdzieści";"pięćdziesiąt";"sześćdziesiąt";"siedemdziesiąt";"osiemdziesiąt";"dziewięćdziesiąt"},LEFT(RIGHT(TEXT(RIGHT(TEXT(INT(C18*100)/100,"0,00"),2)+0,"00"),2),1)+0-1)&amp;" "&amp;INDEX({"";"jeden";"dwa";"trzy";"cztery";"pięć";"sześć";"siedem";"osiem";"dziewięć"},RIGHT(TEXT(RIGHT(TEXT(INT(C18*100)/100,"0,00"),2)+0,"0"),1)+0+1)))&amp;" "&amp;INDEX({"groszy";"grosz";"grosze"},(RIGHT(TEXT(INT(C18*100)/100,"0,00"),2)+0=1)+(AND(RIGHT(TEXT(RIGHT(TEXT(INT(C18*100)/100,"0,00"),2)+0,"0"),1)+0&gt;=2,RIGHT(TEXT(RIGHT(TEXT(INT(C18*100)/100,"0,00"),2)+0,"0"),1)+0&lt;=4,LEFT(RIGHT(TEXT(RIGHT(TEXT(INT(C18*100)/100,"0,00"),2)+0,"00"),2),1)+0&lt;&gt;1))*2+1))</f>
        <v>zero złotych zero groszy</v>
      </c>
      <c r="F18" s="26"/>
      <c r="G18" s="26"/>
      <c r="H18" s="26"/>
    </row>
  </sheetData>
  <mergeCells count="7">
    <mergeCell ref="B13:I13"/>
    <mergeCell ref="B14:I14"/>
    <mergeCell ref="A3:I3"/>
    <mergeCell ref="A4:I4"/>
    <mergeCell ref="A5:I5"/>
    <mergeCell ref="B11:I11"/>
    <mergeCell ref="B12:I12"/>
  </mergeCells>
  <pageMargins left="0.70866141732283472" right="0.70866141732283472" top="0.74803149606299213" bottom="0.74803149606299213" header="0.31496062992125984" footer="0.31496062992125984"/>
  <pageSetup paperSize="9" scale="3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wymazówki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2010-12-13T12:06:34Z</cp:lastPrinted>
  <dcterms:created xsi:type="dcterms:W3CDTF">2006-09-22T13:37:51Z</dcterms:created>
  <dcterms:modified xsi:type="dcterms:W3CDTF">2022-04-27T13:46:54Z</dcterms:modified>
</cp:coreProperties>
</file>