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F:\2024\ZP BASIA\2024 133 narzędzia chirurgiczne urologiczne CKD 2\SWZ_modyfik_18.12.24\"/>
    </mc:Choice>
  </mc:AlternateContent>
  <xr:revisionPtr revIDLastSave="0" documentId="13_ncr:1_{6B6ABAC5-68F1-442A-AC15-0C86F3F2EEFF}" xr6:coauthVersionLast="47" xr6:coauthVersionMax="47" xr10:uidLastSave="{00000000-0000-0000-0000-000000000000}"/>
  <bookViews>
    <workbookView xWindow="-120" yWindow="-120" windowWidth="29040" windowHeight="15840" xr2:uid="{00000000-000D-0000-FFFF-FFFF00000000}"/>
  </bookViews>
  <sheets>
    <sheet name="Arkusz1" sheetId="1" r:id="rId1"/>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8" i="1" l="1"/>
  <c r="F226" i="1"/>
  <c r="F416" i="1" l="1"/>
  <c r="F415" i="1"/>
  <c r="F414" i="1"/>
  <c r="F255" i="1"/>
  <c r="F225" i="1" l="1"/>
  <c r="F334" i="1" l="1"/>
  <c r="F327" i="1" l="1"/>
  <c r="F328" i="1"/>
  <c r="F329" i="1"/>
  <c r="F330" i="1"/>
  <c r="F331" i="1"/>
  <c r="F332" i="1"/>
  <c r="F333" i="1"/>
  <c r="F418" i="1" l="1"/>
  <c r="F417"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0" i="1"/>
  <c r="F369"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A342" i="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70" i="1" s="1"/>
  <c r="F341"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58" i="1"/>
  <c r="F257" i="1"/>
  <c r="F256" i="1"/>
  <c r="F254" i="1"/>
  <c r="F253" i="1"/>
  <c r="F252" i="1"/>
  <c r="F251" i="1"/>
  <c r="F250" i="1"/>
  <c r="F249" i="1"/>
  <c r="F248" i="1"/>
  <c r="F247" i="1"/>
  <c r="F246" i="1"/>
  <c r="F245" i="1"/>
  <c r="F244" i="1"/>
  <c r="F243" i="1"/>
  <c r="F242" i="1"/>
  <c r="F241" i="1"/>
  <c r="F240" i="1"/>
  <c r="F239" i="1"/>
  <c r="F238" i="1"/>
  <c r="F237" i="1"/>
  <c r="F236" i="1"/>
  <c r="F229" i="1"/>
  <c r="F228" i="1"/>
  <c r="F227"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335" i="1" l="1"/>
  <c r="F371" i="1"/>
  <c r="F419" i="1"/>
  <c r="F420" i="1" s="1"/>
  <c r="F230" i="1"/>
  <c r="F259" i="1"/>
  <c r="F260" i="1" s="1"/>
  <c r="F173" i="1"/>
  <c r="F172" i="1"/>
  <c r="F171" i="1"/>
  <c r="F170" i="1"/>
  <c r="F169" i="1"/>
  <c r="F168" i="1"/>
  <c r="F167" i="1"/>
  <c r="F166" i="1"/>
  <c r="F165" i="1"/>
  <c r="F164" i="1"/>
  <c r="F163" i="1"/>
  <c r="F162" i="1"/>
  <c r="F161" i="1"/>
  <c r="F160" i="1"/>
  <c r="F159" i="1"/>
  <c r="F158" i="1"/>
  <c r="F157" i="1"/>
  <c r="F156" i="1"/>
  <c r="F155" i="1"/>
  <c r="F154" i="1"/>
  <c r="F153" i="1"/>
  <c r="F152" i="1"/>
  <c r="A152" i="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F151" i="1"/>
  <c r="F142" i="1"/>
  <c r="F141" i="1"/>
  <c r="F140" i="1"/>
  <c r="F139" i="1"/>
  <c r="F138" i="1"/>
  <c r="F137" i="1"/>
  <c r="F136" i="1"/>
  <c r="F135" i="1"/>
  <c r="F134" i="1"/>
  <c r="F133" i="1"/>
  <c r="A133" i="1"/>
  <c r="A134" i="1" s="1"/>
  <c r="A135" i="1" s="1"/>
  <c r="A136" i="1" s="1"/>
  <c r="A137" i="1" s="1"/>
  <c r="A138" i="1" s="1"/>
  <c r="A139" i="1" s="1"/>
  <c r="A140" i="1" s="1"/>
  <c r="A141" i="1" s="1"/>
  <c r="A142" i="1" s="1"/>
  <c r="F132" i="1"/>
  <c r="F123" i="1"/>
  <c r="F122" i="1"/>
  <c r="F121" i="1"/>
  <c r="F120" i="1"/>
  <c r="F119" i="1"/>
  <c r="F118" i="1"/>
  <c r="A118" i="1"/>
  <c r="A119" i="1" s="1"/>
  <c r="A120" i="1" s="1"/>
  <c r="A121" i="1" s="1"/>
  <c r="A122" i="1" s="1"/>
  <c r="A123" i="1" s="1"/>
  <c r="F117" i="1"/>
  <c r="F109" i="1"/>
  <c r="F108" i="1"/>
  <c r="F107" i="1"/>
  <c r="F106" i="1"/>
  <c r="F105" i="1"/>
  <c r="A105" i="1"/>
  <c r="A106" i="1" s="1"/>
  <c r="A107" i="1" s="1"/>
  <c r="A108" i="1" s="1"/>
  <c r="A109" i="1" s="1"/>
  <c r="F104" i="1"/>
  <c r="F95" i="1"/>
  <c r="F96"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174" i="1" l="1"/>
  <c r="F175" i="1" s="1"/>
  <c r="F110" i="1"/>
  <c r="F111" i="1" s="1"/>
  <c r="F124" i="1"/>
  <c r="F125" i="1" s="1"/>
  <c r="F143" i="1"/>
  <c r="F97" i="1"/>
  <c r="F98" i="1" s="1"/>
  <c r="A43" i="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alcChain>
</file>

<file path=xl/sharedStrings.xml><?xml version="1.0" encoding="utf-8"?>
<sst xmlns="http://schemas.openxmlformats.org/spreadsheetml/2006/main" count="758" uniqueCount="281">
  <si>
    <t>l.p</t>
  </si>
  <si>
    <t>Jednostka miary</t>
  </si>
  <si>
    <t>Ilość</t>
  </si>
  <si>
    <t>Opis narzędzia</t>
  </si>
  <si>
    <t>Cena jednostkowa netto (zł)</t>
  </si>
  <si>
    <t>Wartość netto (zł)</t>
  </si>
  <si>
    <t>Vat</t>
  </si>
  <si>
    <t>Nazwa handlowa, nr katalogowy</t>
  </si>
  <si>
    <t>Nazwa i nr dokumentu dopuszczającego do obrotu i używania</t>
  </si>
  <si>
    <t>szt.</t>
  </si>
  <si>
    <t>Wartość netto 1 zestawu</t>
  </si>
  <si>
    <t>Wartość netto 4 zestawów</t>
  </si>
  <si>
    <t>Kompletny kontener do przechowywania i sterylizacji narzędzi chirurgicznych składający się z aluminiowej wanny (nieperforowanej) z uchwytami pokrytymi silikonem, blokującymi się pod katem 90 stopni oraz pokrywy aluminiowej w kolorze złotym, perforowanej na jeden filtr</t>
  </si>
  <si>
    <t>Kosz stalowy do sterylizacji, perforowany</t>
  </si>
  <si>
    <t>Kleszcze atraumatyczne POTTS, zakrzywione kątowo, bransze fakturowane ząbkami DE BAKEY, dł. 21 cm</t>
  </si>
  <si>
    <t>Klem naczyniowy GLOVER POTTS, atraumatyczny, bransze płynnie zakrzywione i fakturowane ząbkami DE BAKEY, dł. 21 cm</t>
  </si>
  <si>
    <t>Klem atraumatyczny MORRIS DE BAKEY, bransze zagięte pod kątem 50 stopni i fakturowane ząbkami DE BAKEY, ramiona narzędzia lekko odgięte, dł. 20 cm</t>
  </si>
  <si>
    <t>Kleszcze naczyniowe, DE BAKEY atraumatyczne, końcówka narzędzia zagięta w szyję łabędzia, dł. 22 cm</t>
  </si>
  <si>
    <t>Kleszcze naczyniowe DE BAKEY-BECK, część robocza podwójnie zakrzywiona i fakturowana ząbkami DE BAKEY, dł. części roboczej 45 mm, dł. 21 cm</t>
  </si>
  <si>
    <t>Wartość netto 2 zestawów</t>
  </si>
  <si>
    <t>Wartość netto 10 zestawów</t>
  </si>
  <si>
    <t>Wartość netto 8 zestawów</t>
  </si>
  <si>
    <t>Paramy wymagane</t>
  </si>
  <si>
    <t xml:space="preserve">Rok produkcji narzędzi – min. 2024. 
Oferowane narzędzia są fabrycznie nowe. Nie dopuszcza się oferowania narzędzi np. po regeneracji.
</t>
  </si>
  <si>
    <t>Haki operacyjne i retraktory -  X20CR13, 42-47 HRC.</t>
  </si>
  <si>
    <t>Nożyczki z twardą wkładką – X20Cr13, 42-47 HRC / 60-64 HRC.</t>
  </si>
  <si>
    <t>Pincety X20Cr13, 42-47 HRC; X15Cr13, 42-46 HRC.</t>
  </si>
  <si>
    <t>Kleszcze hemostatyczne X20CR13</t>
  </si>
  <si>
    <t>Kleszcze do serwet operacyjnych i kleszczyki do opatrunków X20CR13</t>
  </si>
  <si>
    <t>Retraktory X20Cr13</t>
  </si>
  <si>
    <t>Kleszcze X20Cr13, 42-47 HRC.</t>
  </si>
  <si>
    <t>Klemy X20Cr13, 42-47 HRC.</t>
  </si>
  <si>
    <t>Imadła X20Cr13, 42-47 HRC.</t>
  </si>
  <si>
    <t>Zaoferowane wyroby trwale oznakowane nazwa wytwórcy.</t>
  </si>
  <si>
    <t>Narzędzia zmatowione, hartowane próżniowo, ze wstępną pasywacją wykonana przez wytwórcę.</t>
  </si>
  <si>
    <t>Opakowania oferowanych wyrobów zawierające informacje: nr katalogowy wyrobu, nazwę wyrobu, nazwę wytwórcy.</t>
  </si>
  <si>
    <t>Wszystkie narzędzia muszą być trwale oznakowane kodem matrycowym dwuwymiarowym (kod kreskowy 2D), składającym się z czarnych i białych pół (modułow), zamieszczonych w granicach tzw. wzoru wyszukiwania – Data Matrix, zawierającym zakodowana informacje o unikalnym numerze narzędzia. Dodatkowo narzędzia oznakowane kodem data matrix zawierającym takie informacje jak miesiąc i rok sprzedaży oraz miesiąc i rok końca gwarancji. Kod możliwy do odczytania bez specjalistycznych czytników</t>
  </si>
  <si>
    <t>Wszystkie narzędzia muszą posiadać naniesiony oznakowanie uzgodnione ze szpitalem po podpisaniu umowy. Napisy maja być trwałe, czytelne, odporne na działanie chemicznych środków do dezynfekcji oraz czynniki sterylizujące, głównie na nasyconą parę wodną.</t>
  </si>
  <si>
    <t xml:space="preserve">Wobec zaoferowanych wyrobów mogą być stosowane :  </t>
  </si>
  <si>
    <t>Parametry oferowane</t>
  </si>
  <si>
    <t>Mycie automatyczne w myjniach – dezynfektorach z dezynfekcją termiczną 90ºC, czas 5 min;</t>
  </si>
  <si>
    <t>kpl.</t>
  </si>
  <si>
    <t>op.</t>
  </si>
  <si>
    <t>HAK BRZUSZNY MIKULICZ 121X50MM DŁUGOŚĆ 250 MM</t>
  </si>
  <si>
    <t>HAK BRZUSZNY TYP GOSSET ŚREDNI DŁUGOŚĆ 170 MM SZEROKOŚĆ ROZWARCIA 125 MM WYMIARY ŁYŻEK 200 MM X 55 MM</t>
  </si>
  <si>
    <t>HAK OPERACYJNY TYP KORTE CZTEROZĘBNY TĘPY 45X55 MM DŁUGOŚĆ 230 MM</t>
  </si>
  <si>
    <t>HAK OPERACYJNY TYP US-ARMY DŁUGOŚĆ 220 MM DWUSTRONNY WYMIARY ŁYŻEK 26X15/43X15-22X15/39X15 MM</t>
  </si>
  <si>
    <t>ŁYŻKA JELITOWA I BRZUSZNA TYP HABERER GIĘTKA 40/50 MM DŁUGOŚĆ 305 MM</t>
  </si>
  <si>
    <t>HACZYK SIODEŁKOWY DESMARRES CZEŚĆ ROBOCZA 9X12MM DŁUGOŚĆ 140MM</t>
  </si>
  <si>
    <t>SONDA PUSTA W ŚRODKU Z KOŃCÓWKĄ ŚREDNICA 3,3MM DŁUGOŚĆ 140 MM</t>
  </si>
  <si>
    <t>SONDA DO PRZETOK TYP LOCKHART-MUMMERY PROSTA#1 DŁUGOŚĆ 165 MM</t>
  </si>
  <si>
    <t>PINCETA ANATOMICZNA STANDARD PROSTA DŁUGOŚĆ 250 MM</t>
  </si>
  <si>
    <t>PINCETA ANATOMICZNA STANDARD PROSTA DŁUGOŚĆ 200 MM</t>
  </si>
  <si>
    <t>PINCETA ANATOMICZNA TYP CUSHING DELIKATNA PROSTA DŁUGOŚĆ 200 MM</t>
  </si>
  <si>
    <t>PINCETA ANATOMICZNA STANDARD PROSTA DŁUGOŚĆ 145 MM</t>
  </si>
  <si>
    <t>PINCETA CHIRURGICZNA STANDARD PROSTA KOŃCÓWKA ROBOCZA 1X2 ZĄBKI DŁUGOŚĆ 200 MM</t>
  </si>
  <si>
    <t>PINCETA CHIRURGICZNA STANDARD PROSTA KOŃCÓWKA ROBOCZA 1X2 ZĄBKI DŁUGOŚĆ 145 MM</t>
  </si>
  <si>
    <t>UCHWYT SKALPELA NR 3 DŁUGOŚĆ 125 MM</t>
  </si>
  <si>
    <t>KLESZCZYKI NACZYNIOWE TYP KOCHER-OCHSNER PROSTE DŁUGOŚĆ 200 MM KOŃCÓWKA ROBOCZA 1X2 ZĄBKI SKOK ZĄBKÓW 0,9 MM</t>
  </si>
  <si>
    <t>KLESZCZYKI NACZYNIOWE TYP KOCHER-OCHSNER PROSTE DŁUGOŚĆ 240 MM KOŃCÓWKA ROBOCZA 1X2 ZĄBKI SKOK ZĄBKÓW 0,9 MM</t>
  </si>
  <si>
    <t>KLESZCZYKI NACZYNIOWE TYP ROCHESTER-PEAN PROSTE DŁUGOŚĆ 240 MM SKOK ZĄBKÓW 0,9 MM</t>
  </si>
  <si>
    <t>KLESZCZYKI NACZYNIOWE TYP ROCHESTER-PEAN ODGIĘTE DŁUGOŚĆ 240 MM SKOK ZĄBKÓW 0,9 MM</t>
  </si>
  <si>
    <t>KLESZCZYKI NACZYNIOWE TYP ROCHESTER-PEAN ODGIĘTE DŁUGOŚĆ 185 MM SKOK ZĄBKÓW 0,9 MM</t>
  </si>
  <si>
    <t>KLESZCZYKI NACZYNIOWE TYP ROCHESTER-PEAN ODGIĘTE DŁUGOŚĆ 160 MM SKOK ZĄBKÓW 0,9 MM</t>
  </si>
  <si>
    <t>KLESZCZYKI NACZYNIOWE TYP PEAN PROSTE DŁUGOŚĆ 140 MM SKOK ZĄBKÓW 0,9 MM</t>
  </si>
  <si>
    <t>KLESZCZYKI PREPARACYJNE TYP MIXTER ODGIĘTE DŁUGOŚĆ 220 MM</t>
  </si>
  <si>
    <t>KLESZCZYKI PREPARACYJNE DO PODWIĄZEK TYP BABY-MIXTER ODGIĘTE DŁUGOŚĆ 180 MM SKOK ZĄBKÓW 0,5 MM</t>
  </si>
  <si>
    <t>KLESZCZYKI PREPARACYJNE TYP GEMINI ODGIĘTE DŁUGOŚĆ 200 MM</t>
  </si>
  <si>
    <t>KLESZCZYKI PREPARACYJNE TYP OVERHOLT-GEISSENDOERFER ODGIĘTE DŁUGOŚĆ 210MM FIGURA 1 SKOK ZĄBKÓW 0,7 M</t>
  </si>
  <si>
    <t>KLESZCZYKI DO OTRZEWNEJ MIKULICZ 205MM</t>
  </si>
  <si>
    <t>KLESZCZYKI JELITOWE TYP ALLIS DŁUGOŚĆ 155 MM PROSTE 5X6 ZĄBKÓW</t>
  </si>
  <si>
    <t>KLESZCZYKI ALLIS DŁUGOŚĆ 220MM</t>
  </si>
  <si>
    <t>KLESZCZE SATINSKY ZAGIĘTE W DWÓCH MIEJSCACH DŁUGOŚĆ 265MM</t>
  </si>
  <si>
    <t>ATRAUMATYCZNE KLESZCZ SZYPUŁY NEKOWEJ TYP GUYON DŁUGOŚĆ 230 MM MOCNO ODGIĘTY</t>
  </si>
  <si>
    <t>ATRAUMATYCZNE KLESZCZE SZYPUŁY NEKOWEJ TYP GUYON DŁUGOŚĆ 240 MM ODGIĘTY</t>
  </si>
  <si>
    <t>KLESZCZE DO JĘZYKA TYPU HEYEWOOD-SMITH DŁUGOŚĆ 210 MM</t>
  </si>
  <si>
    <t>IMADŁO CHIRURGICZNE TYP HEGAR-MAYO Z ZAPADKĄ DŁUGOŚĆ 185 MM CZĘŚĆ ROBOCZA Z TWARDĄ WKŁADKĄ SZCZĘKI ZĄBKOWANE KRZYŻOWO SKOK 0,5 MM</t>
  </si>
  <si>
    <t>IMADŁO CHIRURGICZNE TYP HEGAR-MAYO Z ZAPADKĄ DŁUGOŚĆ 205 MM CZĘŚĆ ROBOCZA Z TWARDĄ WKŁADKĄ SZCZĘKI ZĄBKOWANE KRZYŻOWO SKOK 0,5 MM</t>
  </si>
  <si>
    <t>IMADŁO CHIRURGICZNE TYP HEGAR-MAYO Z ZAPADKĄ DŁUGOŚĆ 265 MM CZĘŚĆ ROBOCZA Z TWARDĄ WKŁADKĄ SZCZĘKI ZĄBKOWANE KRZYŻOWO SKOK 0,5 MM</t>
  </si>
  <si>
    <t>NOŻYCZKI PREPARACYJNE ODGIĘTE TYP METZENBAUM DŁUGOŚĆ 180 MM KOŃCE TEPO TĘPE</t>
  </si>
  <si>
    <t>NOŻYCZKI  PREPARACYJNE ODGIĘTE TYP METZENBAUM DŁUGOŚĆ 200 MM OSTRZA TĘPO TEPE UTWARDZONE Z TWARDĄ WKŁADKĄ ZŁOTE UCHA</t>
  </si>
  <si>
    <t>NOŻYCZKI  PREPARACYJNE  ODGIĘTE TYP NELSON METZENBAUM DŁUGOŚĆ 230 MM OSTRZA TĘPO TEPE UTWARDZONE Z TWARDĄ WKŁADKĄ ZŁOTE UCHA</t>
  </si>
  <si>
    <t>NOŻYCZKI PREPARACYJNE ODGIĘTE TYP NELSON METZENBAUM DŁUGOŚĆ 280 MM OSTRZA TĘPO TEPE UTWARDZONE Z TWARDĄ WKŁADKĄ ZŁOTE UCHA</t>
  </si>
  <si>
    <t>ZACISK OPATRUNKOWY TYP BACKHAUS ODGIĘTY 55 STOPNI DŁUGOŚĆ 135 MM ROZSTAW SZCZĘK 16,5 MM</t>
  </si>
  <si>
    <t>KLESZCZYKI DO OPATRUNKÓW PROSTE TYP MAIER DŁUGOŚĆ 265 MM Z ZAMKIEM SZEROKOŚĆ SZCZĘKI 7 MM SKOK ZĄBKÓW 1,25 MM</t>
  </si>
  <si>
    <t>MISKA CHIRURGICZNA, POJEMNOŚĆ 1 L</t>
  </si>
  <si>
    <t>KUBEK STALOWY, POJEMNOŚĆ 0.25 LTR.</t>
  </si>
  <si>
    <t>STANDARDOWA PĘSETA DO KOAGULACJI BIPOLARNEJ, PROSTA, SZEROKOŚĆ KONCÓWKI 0,9MM, DŁUGOŚĆ CZŁKOWITA 200MM</t>
  </si>
  <si>
    <t>"KABEL DWUBIEGUNOWY 5/2MMM, PASUJĄCY DO WTYCZKI AESCULAP W NARZĘDZIU ORAZ BERCHTOLD, MARTIN, ACMI, WOLF I AESCULAP W URZĄDZENIU, DŁUGOŚĆ CAŁKOWITA 4M</t>
  </si>
  <si>
    <t>KOMPLETNY KONTENER DO PRZECHOWYWANIA I STERYLIZACJI NARZĘDZI CHIRURGICZNYCH SKŁADAJĄCY SIĘ Z ALUMINIOWEJ WANNY (NIEPERFOROWANEJ) W ROZMIARZE 1/1 O WYSOKOŚCI 135MM  ORAZ POKRYWY ALUMINIOWEJ W 5  KOLORACH DO WYBORU ZAMAWIAJĄCEGO, POKRYWA BEZOBSŁUGOWA Z FILTRAMI WIELORAZOWYMI NA MINIMUM 5000 CYKLI</t>
  </si>
  <si>
    <t>KOSZ PERFOROWANY NA NARZĘDZIA WYMIARY 540X253X76MM</t>
  </si>
  <si>
    <t>KLESZCZYKI NACZYNIOWE TYP PEAN PROSTE DŁUGOŚĆ 140 MM SMUKŁY WZÓR SKOK ZĄBKÓW 0,7MM</t>
  </si>
  <si>
    <t>KLESZCZYKI NACZYNIOWE TYP PEAN ODGIETE DŁUGOŚĆ 140 MM SMUKŁY WZÓR SKOK ZĄBKÓW 0,7MM</t>
  </si>
  <si>
    <t>MISKA CHIRURGICZNA, POJEMNOŚĆ 0.3 L</t>
  </si>
  <si>
    <t xml:space="preserve">KOMPLETNY KONTENER DO PRZECHOWYWANIA I STERYLIZACJI NARZĘDZI CHIRURGICZNYCH SKŁADAJĄCY SIĘ Z ALUMINIOWEJ WANNY ORAZ POKRYWY ALUMINIOWEJ, POKRYWA BEZOBSŁUGOWA Z FILTRAMI WIELORAZOWYMI NA MINIMUM 1000 CYKLI, WYMIARY ZEWNĘTRZNE KONTENERA 312X190X130MM	</t>
  </si>
  <si>
    <t>KOSZ PERFOROWANY NA NARZĘDZIA WYMIARY 269X171X93MM</t>
  </si>
  <si>
    <t>LISTON ZAGIĘTY Z PRZEKŁADNIĄ DŁUGOŚĆ  240MM</t>
  </si>
  <si>
    <t>LUER Z PRZEKŁADNIĄ, DŁUGOŚĆ 240MM</t>
  </si>
  <si>
    <t>RASPATOR TYP DOYEN DLA DOROSŁYCH PRAWOSTRONNIE ZAKRZYWIONY DŁUGOŚĆ 175 MM</t>
  </si>
  <si>
    <t>RASPATOR LAMBOTTE SZEROKOŚĆ CZĘŚCI ROBOCZEJ 10MM DŁUGOŚĆ  215MM</t>
  </si>
  <si>
    <t>DRUT KIRCHNERA ŚREDNICA 2MM Z JEDNOSTRONNYM TRÓJGRANIASTYM KOŃCEM</t>
  </si>
  <si>
    <t>KLESZCZE DO DRUTÓW SZCZĘKI ZWĘŻAJĄCE SIĘ KU KOŃCOWI DŁUGOŚĆ 180 MM</t>
  </si>
  <si>
    <t xml:space="preserve">PINCETA ANATOMICZNA TYP SEMKEN DELIKATNA PROSTA DŁUGOŚĆ 150 MM SKOK ZĄBKÓW 0,25 MM </t>
  </si>
  <si>
    <t>IMADŁO CHIRURGICZNE TYP HEGAR-MAYO Z ZAPADKĄ DŁUGOŚĆ 150 MM CZĘŚĆ ROBOCZA Z TWARDĄ WKŁADKĄ SZCZĘKI ZĄBKOWANE KRZYŻOWO SKOK 0,5 MM</t>
  </si>
  <si>
    <t>NOŻYCZKI PREPARACYJNE ODGIĘTE TYP METZENBAUM DŁUGOŚĆ 180 MM OSTRZA TĘPO TEPE UTWARDZONE Z TWARDĄ WKŁADKĄ ZŁOTE UCHA ZE SZLIFEM FALISTYM</t>
  </si>
  <si>
    <t>NOŻYCZKI PREPARACYJNE ODGIĘTE TYP TOENNIS ADSON DŁ. 175MM  KOŃCE TĘPO TĘPE DELIKATNE</t>
  </si>
  <si>
    <t>NOŻYCZKI CHIRURGICZNE ODGIĘTE TĘPO OSTRE DŁUGOŚĆ 145 MM</t>
  </si>
  <si>
    <t>SONDA TYP NELATON PUSTA W ŚRODKU DŁUGOŚĆ 160 MM ODGIĘTA</t>
  </si>
  <si>
    <t>OSTRA ŁYŻKA TYP SCHEDE FIGURA 00 SZEROKOŚĆ 3,4 MM DŁUGOŚĆ 170 MM</t>
  </si>
  <si>
    <t>MISKA NERKOWATA DŁUGOŚĆ 250MM</t>
  </si>
  <si>
    <t>HAK OPERACYJNY TYP FRITSCH 64X85 MM FIGURA 5 DŁUGOŚĆ 235 MM</t>
  </si>
  <si>
    <t>KLESZCZYKI NACZYNIOWE TYP KOCHER ODGIĘTE DŁUGOŚĆ 140 MM KOŃCÓWKA ROBOCZA 1X2 ZĄBKI SKOK ZĄBKÓW 0,8 MM</t>
  </si>
  <si>
    <t>KULOCIĄG SCHROEDER  1X1 ZĘBY, DŁUGOŚĆ 250MM</t>
  </si>
  <si>
    <t>KLESZCZYKI NACZYNIOWE TYP KOCHER-OCHSNER ODGIĘTE DŁUGOŚĆ 200 MM KOŃCÓWKA ROBOCZA 1X2 ZĄBKI SKOK ZĄBKÓW 0,9 MM</t>
  </si>
  <si>
    <t>KLESZCZYKI NACZYNIOWE TYP KOCHER-OCHSNER ODGIĘTE DŁUGOŚĆ 185 MM KOŃCÓWKA ROBOCZA 1X2 ZĄBKI SKOK ZĄBKÓW 0,8 MM</t>
  </si>
  <si>
    <t>NOŻYCZKI PREPARACYJNE ODGIĘTE TYP METZENBAUM DŁUGOŚĆ 200 MM KOŃCE TEPO TĘPE, NARZĘDZIE Z POWŁOKĄ TYTANOWO NITRYTOWĄ ZWIĘKSZAJĄCĄ ODPORNOŚĆ NARZĘDZIA NA KOROZJĘ. OSTRZE ZE SPECJALNYM SZLIFEM FALISTYM ZAPOBIEGAJĄCYM WYSUWANIU SIĘ TKANEK</t>
  </si>
  <si>
    <t>PINCETA CHIRURGICZNA ŚREDNIO SZEROKA PROSTA KOŃCÓWKA ROBOCZA 1/2 ZĄBKI DŁUGOŚĆ 145 MM</t>
  </si>
  <si>
    <t>NOŻYCZKI MACICZNE ODGIĘTE TYP SIMS DŁUGOŚĆ 200 MM OSTRZA TĘPO TEPE UTWARDZONE Z TWARDĄ WKŁADKĄ ZŁOTE UCHA</t>
  </si>
  <si>
    <t>NOŻYCZKI MACICZNE ODGIĘTE TYP SIMS DŁUGOŚĆ 230 MM OSTRZA TĘPO TEPE UTWARDZONE Z TWARDĄ WKŁADKĄ ZŁOTE UCHA</t>
  </si>
  <si>
    <t>NOŻYCZKI PREPARACYJNE ODGIĘTE TYP NELSON METZENBAUM DŁUGOŚĆ 260 MM OSTRZA TĘPO TEPE UTWARDZONE Z TWARDĄ WKŁADKĄ ZŁOTE UCHA</t>
  </si>
  <si>
    <t>KLESZCZYKI NACZYNIOWE TYP ROCHESTER-PEAN ODGIĘTE DŁUGOŚĆ 200 MM SKOK ZĄBKÓW 0,9 MM</t>
  </si>
  <si>
    <t>KLESZCZYKI PREPARACYJNE TYP OVERHOLT-GEISSENDOERFER ODGIĘTE DŁUGOŚĆ 220MM FIGURA 4</t>
  </si>
  <si>
    <t>KLESZCZYKI NACZYNIOWE TYP ROCHESTER-PEAN PROSTE DŁUGOŚĆ 160 MM SKOK ZĄBKÓW 0,9 MM</t>
  </si>
  <si>
    <t>KLESZCZYKI NACZYNIOWE TYP ROCHESTER-PEAN PROSTE DŁUGOŚĆ 185 MM SKOK ZĄBKÓW 0,9 MM</t>
  </si>
  <si>
    <t>KLESZCZYKI DO OPATRUNKÓW PROSTE TYP FOERSTERBALLENGER DŁUGOŚĆ 245 MM Z ZAMKIEM SZEROKOŚĆ OCZKA 13,5 MM SZCZĘKI GŁADKIE</t>
  </si>
  <si>
    <t>KLESZCZYKI JELITOWE TYP ALLIS DŁUGOŚĆ 255 MM PROSTE 5X6 ZĄBKÓW DELIKATNY MODEL</t>
  </si>
  <si>
    <t>KLESZCZE DO PRZYMACICZA TYP WERTHEIM Z UZĘBIENIEM ATRAUMATYCZNYM TYP DE BAKEY LEKKO ZAKRZYWIONE DŁUGOŚĆ 245 MM</t>
  </si>
  <si>
    <t>KLESZCZE DO PRZYMACICZA TYP WERTHEIM Z UZĘBIENIEM ATRAUMATYCZNYM TYP DE BAKEY MOCNO ZAKRZYWIONE DŁUGOŚĆ 240 MM</t>
  </si>
  <si>
    <t>WZIERNIK GINEKOLOGICZNY DWUŁYŻKOWY TYP KALLMORGEN WIELKOŚĆ ŁYŻEK 95X39 MM DŁUGOŚĆ 200 MM</t>
  </si>
  <si>
    <t>NOŻYCZKI PREPARACYJNE TYP MAYO SUPER CUT ODGIĘTE DŁUGOŚĆ 145 MM UCHA CZERNIONE</t>
  </si>
  <si>
    <t>Atraumatyczne kleszcze do chwytania, szczęki z otworami, narzędzie obrotowe, rozbieralne-4 częściowe,  wielorazowego użytku, z ergonomiczną rękojeścią z blokadą, śr. 5 mm, dł. 310 mm</t>
  </si>
  <si>
    <t>Kleszcze chwytające do tkanek typu Babcock, monopolarne, obrotowe, rozbieralne-4 częściowe,  wielorazowego użytku, z ergonomiczną rękojeścią z blokadą, śr. 5 mm, dł. 310 mm</t>
  </si>
  <si>
    <t>Kleszczyki chwytające 2x4 zęby, jedna szczęka ruchoma, monopolarne, obrotowe, rozbieralne-4 częściowe,  wielorazowego użytku, z ergonomiczną rękojeścią z blokadą, śr. 5 mm, dł. 310 mm</t>
  </si>
  <si>
    <t>Zacisk do dysekcji, 90° typu Mixter, narzędzie monopolarne, obrotowe, rozbieralne-4 częściowe wielorazowego użytku, z ergonomiczną rękojeścią bez blokady, śr. 5 mm, dł. 310 mm</t>
  </si>
  <si>
    <t>KOMPLETNY KONTENER DO PRZECHOWYWANIA I STERYLIZACJI NARZĘDZI CHIRURGICZNYCH SKŁADAJĄCY SIĘ Z ALUMINIOWEJ WANNY (NIEPERFOROWANEJ) W ROZMIARZE 1/1 O WYSOKOŚCI 187MM  ORAZ POKRYWY ALUMINIOWEJ W 5  KOLORACH DO WYBORU ZAMAWIAJĄCEGO, POKRYWA BEZOBSŁUGOWA Z FILTRAMI WIELORAZOWYMI NA MINIMUM 5000 CYKLI</t>
  </si>
  <si>
    <t>Aplikator/kleszcze do usuwania klipsów jelitowych i klipsów typu Bulldog,
klips można ustawić pod kątem śr. 12,5 mm i dł. 350 mm</t>
  </si>
  <si>
    <t>Aplikator/kleszcze do usuwania klipsów jelitowych i klipsów typu Bulldog,
śr. 12,5 mm i dł. 350 mm</t>
  </si>
  <si>
    <t>Atraumatyczny klips typu Bulldog (tymczasowy) z ząbkami DE BAKEY. Klipsy naczyniowy o zmniejszonej sile zamykania z końcówką oznaczoną kodem kolorów, prosty, długość szczęk 25 mm, siła zamykania 2,45 N</t>
  </si>
  <si>
    <t>Atraumatyczny klips typu Bulldog (tymczasowy) z ząbkami DE BAKEY. Klipsy naczyniowy o zmniejszonej sile zamykania z końcówką oznaczoną kodem kolorów, prosty, długość szczęk 45 mm, siła
zamykania 2,94 N</t>
  </si>
  <si>
    <t>Atraumatyczny klips typu Bulldog (tymczasowy) z ząbkami DE BAKEY. Klipsy naczyniowy o zmniejszonej sile zamykania z końcówką oznaczoną kodem kolorów, zagięty, długość szczęk 25 mm, siła zamykania 2,45 N</t>
  </si>
  <si>
    <t>Atraumatyczny klips typu Bulldog (tymczasowy) z ząbkami DE BAKEY. Klipsy naczyniowy o zmniejszonej sile zamykania z końcówką oznaczoną kodem kolorów, zagięty, długość szczęk 45 mm, siła zamykania 2,94 N</t>
  </si>
  <si>
    <t>Narzędzie do retrakcji narządów i tkanek, rozwieracz wachlarzowy śr. 10 mm, dł. 400 mm</t>
  </si>
  <si>
    <t>KLESZCZE DO KAMIENI ŻÓŁCIOWYCH TYP RANDALL LEKKO ODGIĘTE DŁUGOŚĆ 225 MM</t>
  </si>
  <si>
    <t>KLESZCZE DO KAMIENI ŻÓŁCIOWYCH TYP RANDALL MOCNO ODGIĘTE DŁUGOŚĆ 225 MM</t>
  </si>
  <si>
    <t>KLESZCZE DO KAMIENI ŻÓŁCIOWYCH TYP RANDALL BARDZO MOCNO ODGIĘTE DŁUGOŚĆ 225 MM</t>
  </si>
  <si>
    <t>KLESZCZE DO KAMIENI ŻÓŁCIOWYCH TYP RANDALL MOCNO ODGIĘTE DŁUGOŚĆ 190 MM MODEL ROZKŁADANY</t>
  </si>
  <si>
    <t>ŁYŻKA KOSTNA SZEROKOŚĆ CZEŚCI ROBOCZEJ 5.2MM DŁUGOŚĆ 180MM</t>
  </si>
  <si>
    <t>ŁYŻKA KOSTNA SZEROKOŚĆ CZEŚCI ROBOCZEJ 8.5MM DŁUGOŚĆ 180MM</t>
  </si>
  <si>
    <t>ŁYŻKA KOSTNA SZEROKOŚĆ CZEŚCI ROBOCZEJ 3,6MM DŁUGOŚĆ 180MM</t>
  </si>
  <si>
    <t>UCHWYT SKALPELA NR 3 DŁUGOŚĆ 210 MM TRZONEK DŁUGI</t>
  </si>
  <si>
    <t>UCHWYT SKALPELA NR 4 DŁUGOŚĆ 215 MM L TRZONEK DŁUGI</t>
  </si>
  <si>
    <t>NOŻYCZKI PREPARACYJNE ODGIĘTE TYP METZENBAUM DŁUGOŚĆ 180 MM OSTRZA TĘPO TEPE UTWARDZONE Z TWARDĄ WKŁADKĄ ZŁOTE UCHA</t>
  </si>
  <si>
    <t>ROZSZERZADŁO DRÓG ŻÓŁCIOWYCH TYP DITTEL DŁUGOŚĆ 345 MM ODGIĘTE CHARR. 8 ( ŚREDNICA 2,65 MM )</t>
  </si>
  <si>
    <t>ROZSZERZADŁO DRÓG ŻÓŁCIOWYCH TYP DITTEL DŁUGOŚĆ 345 MM ODGIĘTE CHARR. 9 ( ŚREDNICA 3 MM )</t>
  </si>
  <si>
    <t>ROZSZERZADŁO DRÓG ŻÓŁCIOWYCH TYP DITTEL DŁUGOŚĆ 345 MM ODGIĘTE CHARR. 11 ( ŚREDNICA 3,65 MM )</t>
  </si>
  <si>
    <t>ROZSZERZADŁO DRÓG ŻÓŁCIOWYCH TYP DITTEL DŁUGOŚĆ 345 MM ODGIĘTE CHARR. 12 ( ŚREDNICA 4 MM )</t>
  </si>
  <si>
    <t>ROZSZERZADŁO DRÓG ŻÓŁCIOWYCH TYP DITTEL DŁUGOŚĆ 345 MM ODGIĘTE CHARR. 13 ( ŚREDNICA 4,35 MM )</t>
  </si>
  <si>
    <t>ROZSZERZADŁO DRÓG ŻÓŁCIOWYCH TYP DITTEL DŁUGOŚĆ 345 MM ODGIĘTE CHARR. 14 ( ŚREDNICA 4,65 MM )</t>
  </si>
  <si>
    <t>ROZSZERZADŁO DRÓG ŻÓŁCIOWYCH TYP DITTEL DŁUGOŚĆ 345 MM ODGIĘTE CHARR. 15 ( ŚREDNICA 5 MM )</t>
  </si>
  <si>
    <t>ROZSZERZADŁO DRÓG ŻÓŁCIOWYCH TYP DITTEL DŁUGOŚĆ 345 MM ODGIĘTE CHARR. 16 ( ŚREDNICA 5,35 MM )</t>
  </si>
  <si>
    <t>ROZSZERZADŁO DRÓG ŻÓŁCIOWYCH TYP DITTEL DŁUGOŚĆ 345 MM ODGIĘTE CHARR. 17 ( ŚREDNICA 5,65 MM )</t>
  </si>
  <si>
    <t>ROZSZERZADŁO DRÓG ŻÓŁCIOWYCH TYP DITTEL DŁUGOŚĆ 345 MM ODGIĘTE CHARR. 18 ( ŚREDNICA 6 MM )</t>
  </si>
  <si>
    <t>ROZSZERZADŁO DRÓG ŻÓŁCIOWYCH TYP DITTEL DŁUGOŚĆ 345 MM ODGIĘTE CHARR. 19 ( ŚREDNICA 6,35 MM )</t>
  </si>
  <si>
    <t>ROZSZERZADŁO DRÓG ŻÓŁCIOWYCH TYP DITTEL DŁUGOŚĆ 345 MM ODGIĘTE CHARR. 20 ( ŚREDNICA 6,65 MM )</t>
  </si>
  <si>
    <t>ROZSZERZADŁO DRÓG ŻÓŁCIOWYCH TYP DITTEL DŁUGOŚĆ 345 MM ODGIĘTE CHARR. 21 ( ŚREDNICA 7 MM )</t>
  </si>
  <si>
    <t>ROZSZERZADŁO DRÓG ŻÓŁCIOWYCH TYP DITTEL DŁUGOŚĆ 345 MM ODGIĘTE CHARR. 22 ( ŚREDNICA 7,35 MM )</t>
  </si>
  <si>
    <t>ROZSZERZADŁO DRÓG ŻÓŁCIOWYCH TYP DITTEL DŁUGOŚĆ 345 MM ODGIĘTE CHARR. 23 ( ŚREDNICA 7,65 MM )</t>
  </si>
  <si>
    <t>ROZSZERZADŁO DRÓG ŻÓŁCIOWYCH TYP DITTEL DŁUGOŚĆ 345 MM ODGIĘTE CHARR. 24 ( ŚREDNICA 8 MM )</t>
  </si>
  <si>
    <t>ROZSZERZADŁO DRÓG ŻÓŁCIOWYCH TYP DITTEL DŁUGOŚĆ 345 MM ODGIĘTE CHARR. 25 ( ŚREDNICA 8,35 MM )</t>
  </si>
  <si>
    <t>ROZSZERZADŁO DRÓG ŻÓŁCIOWYCH TYP DITTEL DŁUGOŚĆ 345 MM ODGIĘTE CHARR. 26 ( ŚREDNICA 8,65 MM )</t>
  </si>
  <si>
    <t>ROZSZERZADŁO DRÓG ŻÓŁCIOWYCH TYP DITTEL DŁUGOŚĆ 345 MM ODGIĘTE CHARR. 27 ( ŚREDNICA 9 MM )</t>
  </si>
  <si>
    <t>ROZSZERZADŁO DRÓG ŻÓŁCIOWYCH TYP DITTEL DŁUGOŚĆ 345 MM ODGIĘTE CHARR. 28 ( ŚREDNICA 9,35 MM )</t>
  </si>
  <si>
    <t>ROZSZERZADŁO DRÓG ŻÓŁCIOWYCH TYP DITTEL DŁUGOŚĆ 345 MM ODGIĘTE CHARR. 29 ( ŚREDNICA 9,65 MM )</t>
  </si>
  <si>
    <t>ROZSZERZADŁO DRÓG ŻÓŁCIOWYCH TYP DITTEL DŁUGOŚĆ 345 MM ODGIĘTE CHARR. 30 ( ŚREDNICA 10 MM )</t>
  </si>
  <si>
    <t>KLESZCZE NACZYNIOWE ATRAUMATYCZNE  DE'BAKEY-BECK ZAGIĘTE W DWÓCH IEJSCACH CIĘCIWA 30MM, DŁUGOŚĆ CAŁKOWITA 205MM</t>
  </si>
  <si>
    <t>KLESZCZYKI NACZYNIOWE TYP HALSTED-MOSQUITO PROSTE DŁUGOŚĆ 200 MM DELIKATNE SKOK ZĄBKÓW 0,7 MM</t>
  </si>
  <si>
    <t>ŁYŻKA PĘCHERZOWA DŁUGOŚĆ CAŁKOWITA 260 MM WYMIARY SAMEJ ŁYŻKI DŁUGOŚĆ 90 MM SZEROKOŚĆ 35 MM</t>
  </si>
  <si>
    <t>ZACISK JELITOWY ATRAUMATYCZNY TYP MAYO-ROBSON PROSTY DŁUGOŚĆ 250 MM TWARDY ELASTYCZNY</t>
  </si>
  <si>
    <t>WZIERNIK GINEKOLOGICZNY TYP DOYEN WYMIARY 90X35MM DŁUGOŚĆ 240MM</t>
  </si>
  <si>
    <t>ROZWIERACZ TYP ADSON BABY Z PRZEGUBEM DŁUGOŚĆ 140 MM</t>
  </si>
  <si>
    <t>ULTRA-LEKKA AŻUROWA PĘSETA ATRAUMATYCZNA DE BAKEY CZEŚĆ ROBOCZA 1.2MM DŁUGOŚĆ 150MM</t>
  </si>
  <si>
    <t>PĘSETA ATRAUMATYCZNA DE'BAKEY CZEŚĆ ROBOCZA 2.8MM  DŁUGOŚĆ 150MM</t>
  </si>
  <si>
    <t xml:space="preserve">PINCETA ATRAUMATYCZNA STANDARD PROSTA CZĘŚĆ ROBOCZA Z TWARDĄ WKŁADKĄ KOŃCÓWKA ZŁOCONA DŁUGOŚĆ 145 MM </t>
  </si>
  <si>
    <t>PINCETA NACZYNIOWA Z UZĘBIENIEM ATRAUMATYCZNYM TYP DE BAKEY PROSTA SZEROKOŚĆ SZCZĘKI 1,5 MM DŁUGOŚĆ 150 MM</t>
  </si>
  <si>
    <t>PINCETA CHIRURGICZNA TYP GERALD PROSTA KOŃCÓWKA ROBOCZA 1X2 ZĄBKI DŁUGOŚĆ 175 MM</t>
  </si>
  <si>
    <t>KLESZCZYKI JELITOWE TYP BABCOCK DŁUGOŚĆ 215 MM PROSTE SKOK SZEROKOŚĆ PYSZCZKA 10 MM</t>
  </si>
  <si>
    <t>KLESZCZYKI JELITOWE TYP ALLIS DŁUGOŚĆ 190 MM PROSTE 5X6 ZĄBKÓW DELIKATNY MODEL</t>
  </si>
  <si>
    <t>UCHWYT SKALPELA NR 4 DŁUGOŚĆ 135 MM</t>
  </si>
  <si>
    <t>KLESZCZYKI PREPARACYJNE TYP GEMINI ODGIĘTE DŁUGOŚĆ 180 MM</t>
  </si>
  <si>
    <t>KLESZCZYKI PREPARACYJNE DO PODWIĄZEK TYP BABY-ADSON ODGIĘTE DŁUGOŚĆ 140 MM SKOK ZĄBKÓW 0,7 MM</t>
  </si>
  <si>
    <t>ROZWIERACZ TYP ADSON-BABY ZAKRZYWIONY 3X4 ZĄBKI OSTRY 140 MM</t>
  </si>
  <si>
    <t>HAK OPERACYJNY TYP KOENING 13X13MM DŁUGOŚĆ 178 MM</t>
  </si>
  <si>
    <t>KLESZCZYKI NACZYNIOWE TYP CRILE BABY ODGIĘTE DŁUGOŚĆ 140 MM DELIKATNE SKOK ZĄBKÓW 0,7 MM</t>
  </si>
  <si>
    <t>NOŻYCZKI PREPARACYJNE ODGIĘTE DELIKATNE TYP BABY-METZENBAUM DŁUGOŚĆ 145 MM OSTRZA TĘPO TEPE UTWARDZONE Z TWARDĄ WKŁADKĄ ZŁOTE UCHA, NARZĘDZIA ZE SPECJALNĄ CZARNĄ POWŁOKĄ TYTANOWO NITRYTOWĄ ZWIĘKSZAJĄCĄ ODPORNOŚĆ NARZĘDZIA NA KOROZJĘ. OSTRZE ZE SPECJALNYM SZPIFELM FALISTYM.</t>
  </si>
  <si>
    <t>NOŻYCZKI PREPARACYJNE ODGIĘTE TYP METZENBAUM DŁUGOŚĆ 145 MM KOŃCE TEPO TĘPE</t>
  </si>
  <si>
    <t>NOŻYCZKI  PREPARACYJNE  ODGIĘTE TYP METZENBAUM DŁUGOŚĆ 145 MM OSTRZA TĘPO TEPE UTWARDZONE Z TWARDĄ WKŁADKĄ ZE SZLIFEM FALISTYM ZŁOTE UCHA</t>
  </si>
  <si>
    <t>NOŻYCZKI CHIRURGICZNE TYP MAYO ODGIĘTE DŁUGOŚĆ 140 MM KOŃCE TĘPO/TĘPE</t>
  </si>
  <si>
    <t>ZACISK TYP BULDOG Z UZĘBIENIEM ATRAUMATYCZNYM TYP DE'BAKEY ZAKRZYWIONY DŁUGOŚĆ CZĘŚCI ROBOCZEJ 68 MM DŁUGOŚĆ CAŁKOWITA 124 MM</t>
  </si>
  <si>
    <t>ELEWATOR FREER ELEVATOR DWUSTRONNY, TĘPO OSTRY, DŁUGOŚĆ 185MM</t>
  </si>
  <si>
    <t>DISEKTOR TYPU DAVIS, DWUSTRONNY, DŁUGOŚĆ 245MM</t>
  </si>
  <si>
    <t>NOŻYCZKI FOMON ZAGIĘTE, DŁUGOŚĆ 135MM</t>
  </si>
  <si>
    <t>PINCETA ANATOMICZNA ZAKRZYWIONA DŁUGOŚĆ 200 MM</t>
  </si>
  <si>
    <t>NOŻYCZKI NACZYNIOWE TYP POTTS-SMITH ODGIĘTE POD KĄTEM 60° DŁUGOŚĆ 175 MM KOŃCE OSTRO OSTRE</t>
  </si>
  <si>
    <t>UCHWYT SKALPELA NR 7 DŁUGOŚĆ 160 MM TRZONEK WASKI</t>
  </si>
  <si>
    <t>NOŻYCZKI PREPARACYJNE ODGIĘTE DELIKATNE TYP BABY-METZENBAUM DŁUGOŚĆ 145 MM OSTRZA TĘPO TEPE UTWARDZONE Z TWARDĄ WKŁADKĄ ZŁOTE UCHA</t>
  </si>
  <si>
    <t>NOŻYCZKI PREPARACYJNE ODGIĘTE TYP METZENBAUM DŁUGOŚĆ 200 MM KOŃCE TEPO TĘPE</t>
  </si>
  <si>
    <t>NOŻYCZKI PREPARACYJNE ODGIETE TYP MAYO DŁUGOŚĆ 170 MM OSTRZA TĘPO TEPE UTWARDZONE Z TWARDĄ WKŁADKĄ ZŁOTE UCHA</t>
  </si>
  <si>
    <t>NOŻYCZKI CHIRURGICZNE PROSTE TĘPO OSTRE DŁUGOŚĆ 145 MM</t>
  </si>
  <si>
    <t>PĘSETA ATRAUMATYCZNA DE'BAKEY CZEŚĆ ROBOCZA 2.0MM  DŁUGOŚĆ 150MM</t>
  </si>
  <si>
    <t>KLESZCZYKI NACZYNIOWE TYP KOCHER PROSTE DŁUGOŚĆ 140 MM KOŃCÓWKA ROBOCZA 1X2 ZĄBKI SKOK ZĄBKÓW 0,8 MM</t>
  </si>
  <si>
    <t>KLESZCZYKI NACZYNIOWE TYP HALSTED-MOSQUITO ODGIĘTE DŁUGOŚĆ 125 MM DELIKATNE SKOK ZĄBKÓW 0,6 MM</t>
  </si>
  <si>
    <t>KLESZCZYKI NACZYNIOWE TYP CRILE ODGIĘTE DŁUGOŚĆ 140 MM DELIKATNE SKOK ZĄBKÓW 0,7 MM</t>
  </si>
  <si>
    <t>KLESZCZYKI NACZYNIOWE TYP HALSTED ODGIĘTE DŁUGOŚĆ 185 MM DELIKATNE SKOK ZĄBKÓW 0,7 MM</t>
  </si>
  <si>
    <t>KLESZCZYKI PREPARACYJNE DO PODWIĄZEK TYP BABY-MIXTER ODGIĘTE DŁUGOŚĆ 140 MM SKOK ZĄBKÓW 0,5 MM</t>
  </si>
  <si>
    <t>KLESZCZYKI JELITOWE TYP BABCOCK DŁUGOŚĆ 155 MM PROSTE SKOK ZĄBKÓW 0,3 MM</t>
  </si>
  <si>
    <t>KLESZCZYKI JELITOWE ATRAUMATYCZNE TYP ALLIS DŁUGOŚĆ 155 MM PROSTE SZEROKOŚĆ PYSZCZKA 6,2 MM</t>
  </si>
  <si>
    <t>OSTRY HACZYK GILLIES DUGOŚĆ 180MM</t>
  </si>
  <si>
    <t>HAK OPERACYJNY TYP CUSHING 14X18MM DŁUGOŚĆ 205 MM</t>
  </si>
  <si>
    <t>SONDA Z OKIENKIEM ŚREDNICA 2,5 MM DŁUGOŚĆ 145 MM</t>
  </si>
  <si>
    <t>WZIERNIK GINEKOLOGICZNY JEDNOŁYŻKOWY TYP SIMON WYMIARY 115X22MM DŁUGOŚĆ 275 MM</t>
  </si>
  <si>
    <t>MISKA CHIRURGICZNA, POJEMNOŚĆ 0.16 L</t>
  </si>
  <si>
    <t>MISKA NERKOWATA, DŁUGOŚĆ 250MM</t>
  </si>
  <si>
    <r>
      <t>UCHWYT SKALPELA NR 3</t>
    </r>
    <r>
      <rPr>
        <sz val="10"/>
        <color rgb="FFFF0000"/>
        <rFont val="Cambria"/>
        <family val="1"/>
        <charset val="238"/>
      </rPr>
      <t xml:space="preserve"> 4 </t>
    </r>
    <r>
      <rPr>
        <sz val="10"/>
        <color rgb="FF000000"/>
        <rFont val="Cambria"/>
        <family val="1"/>
        <charset val="238"/>
      </rPr>
      <t>DŁUGOŚĆ 125 MM</t>
    </r>
  </si>
  <si>
    <t>KLESZCZYKI PREPARACYJNE OVERHOLT-GEISSEND LEKKO ZAGIĘTE, DŁUGOŚĆ 260MM</t>
  </si>
  <si>
    <t>HAK BRZUSZNY TYP BALFOUR Z REGULOWANYM POŁOŻENIEM ŁYŻKI ŚRODKOWEJ, WYSOKOŚĆ 200 MM SZEROKOŚĆ 250 MM ROZWARCIE 255 MM ŁYŻKA ŚRODKOWA WYMIARY 107X59 MM ŁYŻKI BOCZNE 105 MM GŁĘBOKOŚĆ,ŁYŻKI BOCZNE O BRANŻACH PERFOROWANYCH PRAWA STAŁA LEWA RUCHOMA</t>
  </si>
  <si>
    <t>HAK BRZUSZNY DENIS-BROWNE KOMPLET SKŁADAJĄCY SIĘ Z RAMY O WYMIARZE 150 X 175MM ORAZ 2 BLASZEK O WYMIARZE 40 X 30MM ORAZ 2 BLASZEK O WYMIARZE 40 X 40 MM</t>
  </si>
  <si>
    <t>ZESTAW WZIERNIKÓW KALLMORGEN CZĘŚĆ ROBOCZA 95X39MM DŁUGOŚĆ 200MM</t>
  </si>
  <si>
    <t>WZIERNIK POCHWOWTY KRISTELLER CZĘŚĆ ROBOCZA 90X36MM DŁUGOŚĆ 185MM, CZEŚĆ DOLNA ZESTAWU</t>
  </si>
  <si>
    <t>WZIERNIK POCHWOWY KRISTELLER CZĘŚĆ GÓRNA ZESTAWU, DŁUGOŚĆ 185MM</t>
  </si>
  <si>
    <t>Oferowane narzędzia wykonane ze stali chirurgicznej spełniającej wymagania normy PN-EN 10088-1: 2007 lub równoważnej (ISO 7153-1 lub równoważnego) wraz z aktualizacjami.  Wymagane są następujące rodzaje i twardości stali dla poszczególnych grup narzędzi chirurgicznych:</t>
  </si>
  <si>
    <t xml:space="preserve">Dekontaminacja zgodnie z normą EN ISO 17664:2004 lub równoważną (wymagana możliwość sterylizacji parowej w sterylizatorach z frakcjonowaną próżnią w programach o parametrach: 134ºC; 5,5 minuty.  </t>
  </si>
  <si>
    <t>Autoryzowany serwis narzędzi. Serwis umożliwiajacy pełną regenerację/naprawę narzędzia łącznie z przeprowadzeniem nowej pasywacji i nałożeniem powierzchni galwanicznych.</t>
  </si>
  <si>
    <t>Formularz ma być podpisany kwalifikowanym podpisem elektronicznym</t>
  </si>
  <si>
    <t>Załącznik nr 2.1</t>
  </si>
  <si>
    <t>OPIS PRZEDMIOTU ZAMÓWIENIA
FORMULARZ ASORTYMENTOWO-CENOWY</t>
  </si>
  <si>
    <t>Pakiet I
narzędzia urologiczne BO</t>
  </si>
  <si>
    <t>ZP/133/2024</t>
  </si>
  <si>
    <t>Zestaw I:  zestaw podstawowy urologiczny - 4 zestawy</t>
  </si>
  <si>
    <t>Zestaw II:  zestaw narzędzi chirurgicznych do zabiegu RIRS - 10 zestawów</t>
  </si>
  <si>
    <t>Zestaw III: Zestaw klem naczyniowych - 2 zestawy</t>
  </si>
  <si>
    <t>Zestaw IV:  zestaw narzędzi do resekcji żebra - 1 zestaw</t>
  </si>
  <si>
    <t>Zestaw V:  zestaw narzędzi chirurgicznych do wodniaka - 10 zestawów</t>
  </si>
  <si>
    <t>Zestaw VI:  zestaw narzędzii chirurgicznych do zabiegów uro-ginekologicznych - 1 zestaw</t>
  </si>
  <si>
    <t>Zestaw VII:  zestaw narzędzi do zabiegów laparoskopowych - 8 zestawów</t>
  </si>
  <si>
    <t>Zestaw IX: zestaw narzędzi chirurgicznych do cewki - 1 zestaw</t>
  </si>
  <si>
    <t>Zestaw X: zestaw narzędzii chirurgicznych pochwowych - 2 zestawy</t>
  </si>
  <si>
    <t>Zestaw VIII: zestaw narzędzi chirurgicznych - dodatkowy - 1 zestaw</t>
  </si>
  <si>
    <r>
      <t xml:space="preserve">KLESZCZYKI NACZYNIOWE TYP KOCHER-OCHSNER PROSTE DŁUGOŚĆ 185 </t>
    </r>
    <r>
      <rPr>
        <sz val="10"/>
        <color rgb="FFFF0000"/>
        <rFont val="Cambria"/>
        <family val="1"/>
        <charset val="238"/>
      </rPr>
      <t xml:space="preserve">-200 </t>
    </r>
    <r>
      <rPr>
        <sz val="10"/>
        <color rgb="FF000000"/>
        <rFont val="Cambria"/>
        <family val="1"/>
        <charset val="238"/>
      </rPr>
      <t>MM KOŃCÓWKA ROBOCZA 1X2 ZĄBKI SKOK ZĄBKÓW 0,8 MM</t>
    </r>
  </si>
  <si>
    <r>
      <t>HAK OPERACYJNY TYP VOLKMANN TRÓJZĘBNY</t>
    </r>
    <r>
      <rPr>
        <strike/>
        <sz val="10"/>
        <color rgb="FFFF0000"/>
        <rFont val="Cambria"/>
        <family val="1"/>
        <charset val="238"/>
      </rPr>
      <t xml:space="preserve"> PÓŁOSTRY</t>
    </r>
    <r>
      <rPr>
        <sz val="10"/>
        <color rgb="FF000000"/>
        <rFont val="Cambria"/>
        <family val="1"/>
        <charset val="238"/>
      </rPr>
      <t xml:space="preserve"> 8,5X13 MM DŁUGOŚĆ 220 MM</t>
    </r>
  </si>
  <si>
    <r>
      <t xml:space="preserve">WZIERNIK GINEKOLOGICZNY JEDNOŁYŻKOWY TYP BREISKY </t>
    </r>
    <r>
      <rPr>
        <strike/>
        <sz val="10"/>
        <color rgb="FFFF0000"/>
        <rFont val="Cambria"/>
        <family val="1"/>
        <charset val="238"/>
      </rPr>
      <t>WIELKOŚĆ ŁYŻKI 130X40 MM</t>
    </r>
    <r>
      <rPr>
        <sz val="10"/>
        <color rgb="FF000000"/>
        <rFont val="Cambria"/>
        <family val="1"/>
        <charset val="238"/>
      </rPr>
      <t xml:space="preserve"> DŁUGOŚĆ 320 MM MODEL WIEDEŃSKI</t>
    </r>
  </si>
  <si>
    <r>
      <t>KLESZCZYKI NACZYNIOWE TYP KOCHER-OCHSNER PROSTE DŁUGOŚĆ 185</t>
    </r>
    <r>
      <rPr>
        <sz val="10"/>
        <color rgb="FFFF0000"/>
        <rFont val="Cambria"/>
        <family val="1"/>
        <charset val="238"/>
      </rPr>
      <t>-200</t>
    </r>
    <r>
      <rPr>
        <sz val="10"/>
        <color rgb="FF000000"/>
        <rFont val="Cambria"/>
        <family val="1"/>
        <charset val="238"/>
      </rPr>
      <t xml:space="preserve"> MM KOŃCÓWKA ROBOCZA 1X2 ZĄBKI SKOK ZĄBKÓW 0,8 MM</t>
    </r>
  </si>
  <si>
    <r>
      <t xml:space="preserve">HAK OPERACYJNY TYP MEYERDING </t>
    </r>
    <r>
      <rPr>
        <strike/>
        <sz val="10"/>
        <color rgb="FFFF0000"/>
        <rFont val="Cambria"/>
        <family val="1"/>
        <charset val="238"/>
      </rPr>
      <t>MAŁY 52X16 MM</t>
    </r>
    <r>
      <rPr>
        <sz val="10"/>
        <color rgb="FF000000"/>
        <rFont val="Cambria"/>
        <family val="1"/>
        <charset val="238"/>
      </rPr>
      <t xml:space="preserve"> DŁUGOŚĆ 230 MM</t>
    </r>
  </si>
  <si>
    <r>
      <t>HAK BRZUSZNY TYP BALFOUR Z REGULOWANYM POŁOŻENIEM ŁYŻKI ŚRODKOWEJ, WYSOKOŚĆ 200 MM SZEROKOŚĆ 250 MM ROZWARCIE 235 MM ŁYŻKA ŚRODKOWA WYMIARY 62</t>
    </r>
    <r>
      <rPr>
        <sz val="10"/>
        <color rgb="FFFF0000"/>
        <rFont val="Cambria"/>
        <family val="1"/>
        <charset val="238"/>
      </rPr>
      <t>-80</t>
    </r>
    <r>
      <rPr>
        <sz val="10"/>
        <color rgb="FF000000"/>
        <rFont val="Cambria"/>
        <family val="1"/>
        <charset val="238"/>
      </rPr>
      <t>X76</t>
    </r>
    <r>
      <rPr>
        <sz val="10"/>
        <color rgb="FFFF0000"/>
        <rFont val="Cambria"/>
        <family val="1"/>
        <charset val="238"/>
      </rPr>
      <t>-80</t>
    </r>
    <r>
      <rPr>
        <sz val="10"/>
        <color rgb="FF000000"/>
        <rFont val="Cambria"/>
        <family val="1"/>
        <charset val="238"/>
      </rPr>
      <t xml:space="preserve"> MM ŁYŻKI BOCZNE 60 MM GŁĘBOKOŚĆ,ŁYŻKI BOCZNE O BRANŻACH PERFOROWANYCH PRAWA STAŁA LEWA RUCHOMA</t>
    </r>
  </si>
  <si>
    <r>
      <t>KLESZCZYKI DO OPATRUNKÓW PROSTE</t>
    </r>
    <r>
      <rPr>
        <sz val="10"/>
        <color rgb="FFFF0000"/>
        <rFont val="Cambria"/>
        <family val="1"/>
        <charset val="238"/>
      </rPr>
      <t xml:space="preserve">/zagiete </t>
    </r>
    <r>
      <rPr>
        <sz val="10"/>
        <color rgb="FF000000"/>
        <rFont val="Cambria"/>
        <family val="1"/>
        <charset val="238"/>
      </rPr>
      <t xml:space="preserve"> TYP FOERSTERBALLENGER DŁUGOŚĆ 245 MM Z ZAMKIEM SZEROKOŚĆ OCZKA 13,5 MM SZCZĘKI ZĄBKOWANE SKOK ZĄBKA 1,75 MM</t>
    </r>
  </si>
  <si>
    <r>
      <t xml:space="preserve">Kabel monopolarny </t>
    </r>
    <r>
      <rPr>
        <sz val="10"/>
        <color rgb="FFA20000"/>
        <rFont val="Cambria"/>
        <family val="1"/>
        <charset val="238"/>
      </rPr>
      <t>kompatybilny z diatermią elektrochirurgiczną ERBR VIO 300</t>
    </r>
  </si>
  <si>
    <r>
      <t xml:space="preserve">KLIPSOWNICA DO PODWÓJNYCH KLIPSÓW TYTANOWYCH - </t>
    </r>
    <r>
      <rPr>
        <sz val="10"/>
        <color rgb="FFA20000"/>
        <rFont val="Cambria"/>
        <family val="1"/>
        <charset val="238"/>
      </rPr>
      <t>kompatybilna z klipsami w rozmiarze ML</t>
    </r>
  </si>
  <si>
    <r>
      <t>HAK OPERACYJNY TYP FRITSCH 46-</t>
    </r>
    <r>
      <rPr>
        <sz val="10"/>
        <color rgb="FFFF0000"/>
        <rFont val="Cambria"/>
        <family val="1"/>
        <charset val="238"/>
      </rPr>
      <t>64</t>
    </r>
    <r>
      <rPr>
        <sz val="10"/>
        <color rgb="FF000000"/>
        <rFont val="Cambria"/>
        <family val="1"/>
        <charset val="238"/>
      </rPr>
      <t>X75</t>
    </r>
    <r>
      <rPr>
        <sz val="10"/>
        <color rgb="FFFF0000"/>
        <rFont val="Cambria"/>
        <family val="1"/>
        <charset val="238"/>
      </rPr>
      <t>-85</t>
    </r>
    <r>
      <rPr>
        <sz val="10"/>
        <color rgb="FF000000"/>
        <rFont val="Cambria"/>
        <family val="1"/>
        <charset val="238"/>
      </rPr>
      <t xml:space="preserve"> MM FIGURA 4</t>
    </r>
    <r>
      <rPr>
        <sz val="10"/>
        <color rgb="FFA20000"/>
        <rFont val="Cambria"/>
        <family val="1"/>
        <charset val="238"/>
      </rPr>
      <t>-5</t>
    </r>
    <r>
      <rPr>
        <sz val="10"/>
        <color rgb="FF000000"/>
        <rFont val="Cambria"/>
        <family val="1"/>
        <charset val="238"/>
      </rPr>
      <t xml:space="preserve"> DŁUGOŚĆ 235 MM</t>
    </r>
  </si>
  <si>
    <r>
      <t xml:space="preserve">HAK OPERACYJNY TYP DEAVER FIGURA 2,5 SZEROKOŚĆ 25 MM DŁUGOŚĆ </t>
    </r>
    <r>
      <rPr>
        <strike/>
        <sz val="10"/>
        <color rgb="FF000000"/>
        <rFont val="Cambria"/>
        <family val="1"/>
        <charset val="238"/>
      </rPr>
      <t>265 MM</t>
    </r>
    <r>
      <rPr>
        <sz val="10"/>
        <color rgb="FF000000"/>
        <rFont val="Cambria"/>
        <family val="1"/>
        <charset val="238"/>
      </rPr>
      <t xml:space="preserve"> </t>
    </r>
    <r>
      <rPr>
        <sz val="10"/>
        <color rgb="FFA20000"/>
        <rFont val="Cambria"/>
        <family val="1"/>
        <charset val="238"/>
      </rPr>
      <t>(265-315 mm)</t>
    </r>
  </si>
  <si>
    <r>
      <t>KLESZCZYKI JACOBSON</t>
    </r>
    <r>
      <rPr>
        <sz val="10"/>
        <color rgb="FFA20000"/>
        <rFont val="Cambria"/>
        <family val="1"/>
        <charset val="238"/>
      </rPr>
      <t>/halsted</t>
    </r>
    <r>
      <rPr>
        <sz val="10"/>
        <color rgb="FF000000"/>
        <rFont val="Cambria"/>
        <family val="1"/>
        <charset val="238"/>
      </rPr>
      <t xml:space="preserve"> </t>
    </r>
    <r>
      <rPr>
        <sz val="10"/>
        <color rgb="FFA20000"/>
        <rFont val="Cambria"/>
        <family val="1"/>
        <charset val="238"/>
      </rPr>
      <t>mosquito</t>
    </r>
    <r>
      <rPr>
        <sz val="10"/>
        <color rgb="FF000000"/>
        <rFont val="Cambria"/>
        <family val="1"/>
        <charset val="238"/>
      </rPr>
      <t xml:space="preserve"> LEKKO ZAGIĘTE, DŁUGOŚĆ </t>
    </r>
    <r>
      <rPr>
        <strike/>
        <sz val="10"/>
        <color rgb="FF000000"/>
        <rFont val="Cambria"/>
        <family val="1"/>
        <charset val="238"/>
      </rPr>
      <t>130MM</t>
    </r>
    <r>
      <rPr>
        <sz val="10"/>
        <color rgb="FF000000"/>
        <rFont val="Cambria"/>
        <family val="1"/>
        <charset val="238"/>
      </rPr>
      <t xml:space="preserve"> </t>
    </r>
    <r>
      <rPr>
        <sz val="10"/>
        <color rgb="FFA20000"/>
        <rFont val="Cambria"/>
        <family val="1"/>
        <charset val="238"/>
      </rPr>
      <t>(125-130 mm)</t>
    </r>
  </si>
  <si>
    <r>
      <t>NOŻYCZKI PREPARACYJNE TYP MAYO</t>
    </r>
    <r>
      <rPr>
        <sz val="10"/>
        <color rgb="FFA20000"/>
        <rFont val="Cambria"/>
        <family val="1"/>
        <charset val="238"/>
      </rPr>
      <t>/ metzenbaum</t>
    </r>
    <r>
      <rPr>
        <sz val="10"/>
        <color rgb="FF000000"/>
        <rFont val="Cambria"/>
        <family val="1"/>
        <charset val="238"/>
      </rPr>
      <t xml:space="preserve"> ODGIĘTE DŁUGOŚĆ 200 MM OSTRZA TĘPO TĘPE</t>
    </r>
  </si>
  <si>
    <r>
      <t xml:space="preserve">PILNIK KOSTNY ZAGIĘTY, BAGNETOWY, DŁUGOŚĆ </t>
    </r>
    <r>
      <rPr>
        <strike/>
        <sz val="10"/>
        <color rgb="FF000000"/>
        <rFont val="Cambria"/>
        <family val="1"/>
        <charset val="238"/>
      </rPr>
      <t>240MM</t>
    </r>
    <r>
      <rPr>
        <sz val="10"/>
        <color rgb="FF000000"/>
        <rFont val="Cambria"/>
        <family val="1"/>
        <charset val="238"/>
      </rPr>
      <t xml:space="preserve"> </t>
    </r>
    <r>
      <rPr>
        <sz val="10"/>
        <color rgb="FFA20000"/>
        <rFont val="Cambria"/>
        <family val="1"/>
        <charset val="238"/>
      </rPr>
      <t>(240-270 mm)</t>
    </r>
  </si>
  <si>
    <r>
      <t xml:space="preserve">NOŻYCE DO ŻEBER DŁUGOŚĆ </t>
    </r>
    <r>
      <rPr>
        <strike/>
        <sz val="10"/>
        <color rgb="FF000000"/>
        <rFont val="Cambria"/>
        <family val="1"/>
        <charset val="238"/>
      </rPr>
      <t>230 MM</t>
    </r>
    <r>
      <rPr>
        <sz val="10"/>
        <color rgb="FF000000"/>
        <rFont val="Cambria"/>
        <family val="1"/>
        <charset val="238"/>
      </rPr>
      <t xml:space="preserve"> </t>
    </r>
    <r>
      <rPr>
        <sz val="10"/>
        <color rgb="FFA20000"/>
        <rFont val="Cambria"/>
        <family val="1"/>
        <charset val="238"/>
      </rPr>
      <t>(230-250 mm)</t>
    </r>
  </si>
  <si>
    <r>
      <t>KLESZCZYKI NACZYNIOWE TYP FRASER-KELLY (CRILE)</t>
    </r>
    <r>
      <rPr>
        <sz val="10"/>
        <color rgb="FFA20000"/>
        <rFont val="Cambria"/>
        <family val="1"/>
        <charset val="238"/>
      </rPr>
      <t xml:space="preserve">/birkett </t>
    </r>
    <r>
      <rPr>
        <sz val="10"/>
        <color rgb="FF000000"/>
        <rFont val="Cambria"/>
        <family val="1"/>
        <charset val="238"/>
      </rPr>
      <t xml:space="preserve"> ODGIĘTE DŁUGOŚĆ 180 -</t>
    </r>
    <r>
      <rPr>
        <sz val="10"/>
        <color rgb="FFA20000"/>
        <rFont val="Cambria"/>
        <family val="1"/>
        <charset val="238"/>
      </rPr>
      <t xml:space="preserve"> 185 </t>
    </r>
    <r>
      <rPr>
        <sz val="10"/>
        <color rgb="FF000000"/>
        <rFont val="Cambria"/>
        <family val="1"/>
        <charset val="238"/>
      </rPr>
      <t>MM DELIKATNE</t>
    </r>
  </si>
  <si>
    <r>
      <t>IMADŁO CHIRURGICZNE TYP DE'BEKEY Z ZAPADKĄ DŁUGOŚĆ 150</t>
    </r>
    <r>
      <rPr>
        <sz val="10"/>
        <color rgb="FFA20000"/>
        <rFont val="Cambria"/>
        <family val="1"/>
        <charset val="238"/>
      </rPr>
      <t>-165</t>
    </r>
    <r>
      <rPr>
        <sz val="10"/>
        <color rgb="FF000000"/>
        <rFont val="Cambria"/>
        <family val="1"/>
        <charset val="238"/>
      </rPr>
      <t xml:space="preserve"> MM CZĘŚĆ ROBOCZA Z TWARDĄ WKŁADKĄ SZCZĘKI ZĄBKOWANE KRZYŻOWO SKOK 0,4 MM</t>
    </r>
  </si>
  <si>
    <r>
      <t>IMADŁO CHIRURGICZNE TYP HEGAR-MAYO Z ZAPADKĄ DŁUGOŚĆ 235</t>
    </r>
    <r>
      <rPr>
        <sz val="10"/>
        <color rgb="FFA20000"/>
        <rFont val="Cambria"/>
        <family val="1"/>
        <charset val="238"/>
      </rPr>
      <t>-245</t>
    </r>
    <r>
      <rPr>
        <sz val="10"/>
        <color rgb="FF000000"/>
        <rFont val="Cambria"/>
        <family val="1"/>
        <charset val="238"/>
      </rPr>
      <t xml:space="preserve"> MM CZĘŚĆ ROBOCZA Z TWARDĄ WKŁADKĄ SZCZĘKI ZĄBKOWANE KRZYŻOWO SKOK 0,5 MM</t>
    </r>
  </si>
  <si>
    <r>
      <t>KLESZCZYKI DO OPATRUNKÓW PROSTE/</t>
    </r>
    <r>
      <rPr>
        <sz val="10"/>
        <color rgb="FFA20000"/>
        <rFont val="Cambria"/>
        <family val="1"/>
        <charset val="238"/>
      </rPr>
      <t>zagięte</t>
    </r>
    <r>
      <rPr>
        <sz val="10"/>
        <color rgb="FF000000"/>
        <rFont val="Cambria"/>
        <family val="1"/>
        <charset val="238"/>
      </rPr>
      <t xml:space="preserve"> TYP FOERSTERBALLENGER DŁUGOŚĆ 245 MM Z ZAMKIEM SZEROKOŚĆ OCZKA 13,5 MM SZCZĘKI ZĄBKOWANE </t>
    </r>
    <r>
      <rPr>
        <sz val="10"/>
        <rFont val="Cambria"/>
        <family val="1"/>
        <charset val="238"/>
      </rPr>
      <t>SKOK ZĄBKA 1,75 MM</t>
    </r>
  </si>
  <si>
    <r>
      <t>KLESZCZE ŁOŻYSKOWO-PORONNE TYP SAENGER ZAKRZYWIONE</t>
    </r>
    <r>
      <rPr>
        <sz val="10"/>
        <color rgb="FFA20000"/>
        <rFont val="Cambria"/>
        <family val="1"/>
        <charset val="238"/>
      </rPr>
      <t>/proste</t>
    </r>
    <r>
      <rPr>
        <sz val="10"/>
        <color rgb="FF000000"/>
        <rFont val="Cambria"/>
        <family val="1"/>
        <charset val="238"/>
      </rPr>
      <t xml:space="preserve"> SZCZĘKI ZĄBKOWANE ZŁĄCZE ŚRUBOWE DŁUGOŚĆ 265 MM</t>
    </r>
  </si>
  <si>
    <r>
      <t>KLESZCZYKI PREPARACYJNE TYP GEMINI</t>
    </r>
    <r>
      <rPr>
        <sz val="10"/>
        <color rgb="FFA20000"/>
        <rFont val="Cambria"/>
        <family val="1"/>
        <charset val="238"/>
      </rPr>
      <t>/barre</t>
    </r>
    <r>
      <rPr>
        <sz val="10"/>
        <color rgb="FF000000"/>
        <rFont val="Cambria"/>
        <family val="1"/>
        <charset val="238"/>
      </rPr>
      <t xml:space="preserve"> ODGIĘTE DŁUGOŚĆ 280 MM</t>
    </r>
  </si>
  <si>
    <r>
      <t>KLESZCZYKI NACZYNIOWE TYP KOCHER-OCHSNER PROSTE DŁUGOŚĆ 185-</t>
    </r>
    <r>
      <rPr>
        <sz val="10"/>
        <color rgb="FFA20000"/>
        <rFont val="Cambria"/>
        <family val="1"/>
        <charset val="238"/>
      </rPr>
      <t>200</t>
    </r>
    <r>
      <rPr>
        <sz val="10"/>
        <color rgb="FF000000"/>
        <rFont val="Cambria"/>
        <family val="1"/>
        <charset val="238"/>
      </rPr>
      <t xml:space="preserve"> MM KOŃCÓWKA ROBOCZA 1X2 ZĄBKI SKOK ZĄBKÓW 0,8 MM</t>
    </r>
  </si>
  <si>
    <r>
      <t>NOŻYCZKI PREPARACYJNE ODGIĘTE METZNEBAUM CZARNE, POKRYTE POWŁOKĄ TYTANOWO-NITRYTOWĄ ZAPOBIEGAJĄCĄ ODBIJANIU SIĘ ŚWIATŁA OPERACYJNEGO, POWŁOKA ZWIĘKSZAJĄCA ODPORNOŚĆ NARZĘDZIA NA KOROZJĘ. DŁUGOŚĆ 180</t>
    </r>
    <r>
      <rPr>
        <sz val="10"/>
        <color rgb="FFA20000"/>
        <rFont val="Cambria"/>
        <family val="1"/>
        <charset val="238"/>
      </rPr>
      <t xml:space="preserve">-200 </t>
    </r>
    <r>
      <rPr>
        <sz val="10"/>
        <color rgb="FF000000"/>
        <rFont val="Cambria"/>
        <family val="1"/>
        <charset val="238"/>
      </rPr>
      <t>MM</t>
    </r>
  </si>
  <si>
    <r>
      <t>NOŻYCZKI NACZYNIOWE TYP POTTS-DE MARTEL</t>
    </r>
    <r>
      <rPr>
        <sz val="10"/>
        <color rgb="FFA20000"/>
        <rFont val="Cambria"/>
        <family val="1"/>
        <charset val="238"/>
      </rPr>
      <t>/ de bakey</t>
    </r>
    <r>
      <rPr>
        <sz val="10"/>
        <color rgb="FFFF0000"/>
        <rFont val="Cambria"/>
        <family val="1"/>
        <charset val="238"/>
      </rPr>
      <t xml:space="preserve"> </t>
    </r>
    <r>
      <rPr>
        <sz val="10"/>
        <color rgb="FF000000"/>
        <rFont val="Cambria"/>
        <family val="1"/>
        <charset val="238"/>
      </rPr>
      <t xml:space="preserve"> ODGIĘTE POD KĄTEM 45° DŁUGOŚĆ </t>
    </r>
    <r>
      <rPr>
        <sz val="10"/>
        <color rgb="FFA20000"/>
        <rFont val="Cambria"/>
        <family val="1"/>
        <charset val="238"/>
      </rPr>
      <t>155-</t>
    </r>
    <r>
      <rPr>
        <sz val="10"/>
        <color rgb="FF000000"/>
        <rFont val="Cambria"/>
        <family val="1"/>
        <charset val="238"/>
      </rPr>
      <t>185 MM KOŃCE OSTRO/OSTRE</t>
    </r>
  </si>
  <si>
    <r>
      <t>IMADŁO CHIRURGICZNE TYP CRILLE-WOOD Z ZAPADKĄ DŁUGOŚĆ 145-</t>
    </r>
    <r>
      <rPr>
        <sz val="10"/>
        <color rgb="FFA20000"/>
        <rFont val="Cambria"/>
        <family val="1"/>
        <charset val="238"/>
      </rPr>
      <t>150</t>
    </r>
    <r>
      <rPr>
        <sz val="10"/>
        <color rgb="FF000000"/>
        <rFont val="Cambria"/>
        <family val="1"/>
        <charset val="238"/>
      </rPr>
      <t xml:space="preserve"> MM CZĘŚĆ ROBOCZA Z TWARDĄ WKŁADKĄ SZCZĘKI ZĄBKOWANE KRZYŻOWO SKOK 0,4 MM</t>
    </r>
  </si>
  <si>
    <r>
      <t xml:space="preserve">ZACISK OPATRUNKOWY DO PAPIERU </t>
    </r>
    <r>
      <rPr>
        <strike/>
        <sz val="10"/>
        <color rgb="FFFF0000"/>
        <rFont val="Cambria"/>
        <family val="1"/>
        <charset val="238"/>
      </rPr>
      <t>TYP LORNA</t>
    </r>
    <r>
      <rPr>
        <sz val="10"/>
        <color rgb="FF000000"/>
        <rFont val="Cambria"/>
        <family val="1"/>
        <charset val="238"/>
      </rPr>
      <t xml:space="preserve"> DŁUGOŚĆ 140-</t>
    </r>
    <r>
      <rPr>
        <sz val="10"/>
        <color rgb="FFA20000"/>
        <rFont val="Cambria"/>
        <family val="1"/>
        <charset val="238"/>
      </rPr>
      <t>150</t>
    </r>
    <r>
      <rPr>
        <sz val="10"/>
        <color rgb="FF000000"/>
        <rFont val="Cambria"/>
        <family val="1"/>
        <charset val="238"/>
      </rPr>
      <t xml:space="preserve"> MM ODGIĘTY </t>
    </r>
    <r>
      <rPr>
        <strike/>
        <sz val="10"/>
        <color rgb="FFFF0000"/>
        <rFont val="Cambria"/>
        <family val="1"/>
        <charset val="238"/>
      </rPr>
      <t>ROZSTAW SZCZĘK 19,5 MM</t>
    </r>
    <r>
      <rPr>
        <sz val="10"/>
        <color rgb="FF000000"/>
        <rFont val="Cambria"/>
        <family val="1"/>
        <charset val="238"/>
      </rPr>
      <t xml:space="preserve"> JEDEN KONIEC SZCZĘK KIELICHOWATY DRUGI KULISTY</t>
    </r>
  </si>
  <si>
    <r>
      <t xml:space="preserve">PĘSETA ATRAUMATYCZNA DE'BAKEY CZEŚĆ ROBOCZA 2.8MM  DŁUGOŚĆ </t>
    </r>
    <r>
      <rPr>
        <sz val="10"/>
        <color rgb="FFA20000"/>
        <rFont val="Cambria"/>
        <family val="1"/>
        <charset val="238"/>
      </rPr>
      <t>150-</t>
    </r>
    <r>
      <rPr>
        <sz val="10"/>
        <color rgb="FF000000"/>
        <rFont val="Cambria"/>
        <family val="1"/>
        <charset val="238"/>
      </rPr>
      <t>200 MM</t>
    </r>
  </si>
  <si>
    <r>
      <t>IMADŁO CHIRURGICZNE TYP CRILLE-WOOD/</t>
    </r>
    <r>
      <rPr>
        <sz val="10"/>
        <color rgb="FFA20000"/>
        <rFont val="Cambria"/>
        <family val="1"/>
        <charset val="238"/>
      </rPr>
      <t xml:space="preserve">hegar mayo </t>
    </r>
    <r>
      <rPr>
        <sz val="10"/>
        <color rgb="FF000000"/>
        <rFont val="Cambria"/>
        <family val="1"/>
        <charset val="238"/>
      </rPr>
      <t xml:space="preserve"> Z ZAPADKĄ DŁUGOŚĆ 145</t>
    </r>
    <r>
      <rPr>
        <sz val="10"/>
        <color rgb="FFA20000"/>
        <rFont val="Cambria"/>
        <family val="1"/>
        <charset val="238"/>
      </rPr>
      <t>-150</t>
    </r>
    <r>
      <rPr>
        <sz val="10"/>
        <color rgb="FF000000"/>
        <rFont val="Cambria"/>
        <family val="1"/>
        <charset val="238"/>
      </rPr>
      <t xml:space="preserve"> MM CZĘŚĆ ROBOCZA Z TWARDĄ WKŁADKĄ SZCZĘKI ZĄBKOWANE KRZYŻOWO SKOK 0,4</t>
    </r>
    <r>
      <rPr>
        <sz val="10"/>
        <color rgb="FFA20000"/>
        <rFont val="Cambria"/>
        <family val="1"/>
        <charset val="238"/>
      </rPr>
      <t>-0,5</t>
    </r>
    <r>
      <rPr>
        <sz val="10"/>
        <color rgb="FF000000"/>
        <rFont val="Cambria"/>
        <family val="1"/>
        <charset val="238"/>
      </rPr>
      <t xml:space="preserve"> MM</t>
    </r>
  </si>
  <si>
    <r>
      <t xml:space="preserve">IMADŁO CHIRURGICZNE TYP DE'BEKEY Z ZAPADKĄ DŁUGOŚĆ </t>
    </r>
    <r>
      <rPr>
        <sz val="10"/>
        <color rgb="FFA20000"/>
        <rFont val="Cambria"/>
        <family val="1"/>
        <charset val="238"/>
      </rPr>
      <t>165-</t>
    </r>
    <r>
      <rPr>
        <sz val="10"/>
        <color rgb="FF000000"/>
        <rFont val="Cambria"/>
        <family val="1"/>
        <charset val="238"/>
      </rPr>
      <t>180 MM CZĘŚĆ ROBOCZA Z TWARDĄ WKŁADKĄ SZCZĘKI ZĄBKOWANE KRZYŻOWO SKOK 0,4 MM</t>
    </r>
  </si>
  <si>
    <r>
      <t xml:space="preserve">HAK OPERACYJNY TYP SEEN-MILLER DŁUGOŚĆ </t>
    </r>
    <r>
      <rPr>
        <sz val="10"/>
        <color rgb="FFA20000"/>
        <rFont val="Cambria"/>
        <family val="1"/>
        <charset val="238"/>
      </rPr>
      <t>155-</t>
    </r>
    <r>
      <rPr>
        <sz val="10"/>
        <color rgb="FF000000"/>
        <rFont val="Cambria"/>
        <family val="1"/>
        <charset val="238"/>
      </rPr>
      <t xml:space="preserve">165 MM DWUSTRONNY 3 ZĘBNY </t>
    </r>
    <r>
      <rPr>
        <strike/>
        <sz val="10"/>
        <color rgb="FFFF0000"/>
        <rFont val="Cambria"/>
        <family val="1"/>
        <charset val="238"/>
      </rPr>
      <t>OSTRY SZEROKOŚĆ 8 MM ŁOPATA SZEROKOŚĆ 7 MM 18X5,5 MM</t>
    </r>
  </si>
  <si>
    <t>MODYFIKACJA 05.12.2024</t>
  </si>
  <si>
    <r>
      <t>RETRAKTOR DO RAN TYPU NORFOLK/NORWICH</t>
    </r>
    <r>
      <rPr>
        <sz val="10"/>
        <color rgb="FFA20000"/>
        <rFont val="Cambria"/>
        <family val="1"/>
        <charset val="238"/>
      </rPr>
      <t>/travers</t>
    </r>
    <r>
      <rPr>
        <sz val="10"/>
        <color rgb="FFFF0000"/>
        <rFont val="Cambria"/>
        <family val="1"/>
        <charset val="238"/>
      </rPr>
      <t xml:space="preserve"> </t>
    </r>
    <r>
      <rPr>
        <sz val="10"/>
        <color rgb="FF000000"/>
        <rFont val="Cambria"/>
        <family val="1"/>
        <charset val="238"/>
      </rPr>
      <t xml:space="preserve"> 4x5 TĘPYCH ZĘBÓW DŁUGOŚĆ CAŁKOWITA </t>
    </r>
    <r>
      <rPr>
        <sz val="10"/>
        <color rgb="FFA20000"/>
        <rFont val="Cambria"/>
        <family val="1"/>
        <charset val="238"/>
      </rPr>
      <t>215-</t>
    </r>
    <r>
      <rPr>
        <sz val="10"/>
        <color rgb="FF000000"/>
        <rFont val="Cambria"/>
        <family val="1"/>
        <charset val="238"/>
      </rPr>
      <t>220MM</t>
    </r>
  </si>
  <si>
    <t>Dla narzędzi laparoskopowych oraz przewodów Zamawiający dopuszcza komponenty izolujące wykonane z materiału innego niż stal nierdzewna</t>
  </si>
  <si>
    <t>MODYFIKACJA 18.12.2024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</si>
</sst>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23" x14ac:knownFonts="1">
    <font>
      <sz val="11"/>
      <color theme="1"/>
      <name val="Calibri"/>
      <family val="2"/>
      <charset val="238"/>
      <scheme val="minor"/>
    </font>
    <font>
      <sz val="11"/>
      <color theme="1"/>
      <name val="Calibri"/>
      <family val="2"/>
      <charset val="238"/>
      <scheme val="minor"/>
    </font>
    <font>
      <b/>
      <sz val="11"/>
      <color rgb="FFFF0000"/>
      <name val="Calibri"/>
      <family val="2"/>
      <charset val="238"/>
      <scheme val="minor"/>
    </font>
    <font>
      <sz val="11"/>
      <name val="Calibri"/>
      <family val="2"/>
      <charset val="238"/>
      <scheme val="minor"/>
    </font>
    <font>
      <sz val="9"/>
      <color rgb="FF000000"/>
      <name val="Calibri"/>
      <family val="2"/>
      <charset val="238"/>
      <scheme val="minor"/>
    </font>
    <font>
      <sz val="9"/>
      <color theme="1"/>
      <name val="Calibri"/>
      <family val="2"/>
      <charset val="238"/>
      <scheme val="minor"/>
    </font>
    <font>
      <sz val="10"/>
      <color rgb="FF000000"/>
      <name val="Cambria"/>
      <family val="1"/>
      <charset val="238"/>
    </font>
    <font>
      <b/>
      <sz val="11"/>
      <color theme="1"/>
      <name val="Calibri"/>
      <family val="2"/>
      <charset val="238"/>
      <scheme val="minor"/>
    </font>
    <font>
      <sz val="10"/>
      <color theme="1"/>
      <name val="Cambria"/>
      <family val="1"/>
      <charset val="238"/>
    </font>
    <font>
      <b/>
      <sz val="11"/>
      <name val="Calibri"/>
      <family val="2"/>
      <charset val="238"/>
      <scheme val="minor"/>
    </font>
    <font>
      <sz val="10"/>
      <color rgb="FFFF0000"/>
      <name val="Cambria"/>
      <family val="1"/>
      <charset val="238"/>
    </font>
    <font>
      <sz val="11"/>
      <color rgb="FFFF0000"/>
      <name val="Calibri"/>
      <family val="2"/>
      <charset val="238"/>
      <scheme val="minor"/>
    </font>
    <font>
      <b/>
      <sz val="12"/>
      <color theme="1"/>
      <name val="Calibri"/>
      <family val="2"/>
      <charset val="238"/>
      <scheme val="minor"/>
    </font>
    <font>
      <b/>
      <sz val="12"/>
      <color rgb="FF000000"/>
      <name val="Cambria"/>
      <family val="1"/>
      <charset val="238"/>
    </font>
    <font>
      <sz val="11"/>
      <color rgb="FF00B050"/>
      <name val="Calibri"/>
      <family val="2"/>
      <charset val="238"/>
      <scheme val="minor"/>
    </font>
    <font>
      <sz val="12"/>
      <color rgb="FF7030A0"/>
      <name val="Calibri"/>
      <family val="2"/>
      <charset val="238"/>
      <scheme val="minor"/>
    </font>
    <font>
      <strike/>
      <sz val="10"/>
      <color rgb="FFFF0000"/>
      <name val="Cambria"/>
      <family val="1"/>
      <charset val="238"/>
    </font>
    <font>
      <sz val="10"/>
      <color rgb="FFA20000"/>
      <name val="Cambria"/>
      <family val="1"/>
      <charset val="238"/>
    </font>
    <font>
      <strike/>
      <sz val="10"/>
      <color rgb="FF000000"/>
      <name val="Cambria"/>
      <family val="1"/>
      <charset val="238"/>
    </font>
    <font>
      <sz val="10"/>
      <name val="Cambria"/>
      <family val="1"/>
      <charset val="238"/>
    </font>
    <font>
      <b/>
      <sz val="11"/>
      <color rgb="FFA20000"/>
      <name val="Calibri"/>
      <family val="2"/>
      <charset val="238"/>
      <scheme val="minor"/>
    </font>
    <font>
      <sz val="12"/>
      <name val="Calibri"/>
      <family val="2"/>
      <charset val="238"/>
      <scheme val="minor"/>
    </font>
    <font>
      <sz val="11"/>
      <color rgb="FFA20000"/>
      <name val="Calibri"/>
      <family val="2"/>
      <charset val="238"/>
      <scheme val="minor"/>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21">
    <xf numFmtId="0" fontId="0" fillId="0" borderId="0" xfId="0"/>
    <xf numFmtId="0" fontId="2" fillId="0" borderId="0" xfId="0" applyFont="1"/>
    <xf numFmtId="0" fontId="3" fillId="0" borderId="0" xfId="0" applyFont="1"/>
    <xf numFmtId="0" fontId="0" fillId="0" borderId="3"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44" fontId="0" fillId="0" borderId="1" xfId="1" applyFon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9" fontId="0" fillId="0" borderId="1" xfId="0" applyNumberFormat="1" applyBorder="1" applyAlignment="1">
      <alignment horizontal="center" vertical="center"/>
    </xf>
    <xf numFmtId="0" fontId="6" fillId="0" borderId="4" xfId="0" applyFont="1" applyBorder="1" applyAlignment="1">
      <alignment vertical="center" wrapText="1"/>
    </xf>
    <xf numFmtId="0" fontId="6" fillId="0" borderId="4" xfId="0" applyFont="1" applyBorder="1" applyAlignment="1">
      <alignment horizontal="center" vertical="center"/>
    </xf>
    <xf numFmtId="0" fontId="0" fillId="0" borderId="4" xfId="0" applyBorder="1" applyAlignment="1">
      <alignment horizontal="center" vertical="center"/>
    </xf>
    <xf numFmtId="44" fontId="0" fillId="0" borderId="4" xfId="1" applyFont="1" applyBorder="1" applyAlignment="1">
      <alignment horizontal="center" vertical="center"/>
    </xf>
    <xf numFmtId="9" fontId="0" fillId="0" borderId="4" xfId="0" applyNumberFormat="1" applyBorder="1" applyAlignment="1">
      <alignment horizontal="center" vertical="center"/>
    </xf>
    <xf numFmtId="0" fontId="0" fillId="0" borderId="8" xfId="0" applyBorder="1" applyAlignment="1">
      <alignment horizontal="center" vertical="center"/>
    </xf>
    <xf numFmtId="0" fontId="6" fillId="0" borderId="9" xfId="0" applyFont="1" applyBorder="1" applyAlignment="1">
      <alignment vertical="center" wrapText="1"/>
    </xf>
    <xf numFmtId="0" fontId="6" fillId="0" borderId="9" xfId="0" applyFont="1" applyBorder="1" applyAlignment="1">
      <alignment horizontal="center" vertical="center"/>
    </xf>
    <xf numFmtId="0" fontId="0" fillId="0" borderId="9" xfId="0" applyBorder="1" applyAlignment="1">
      <alignment horizontal="center" vertical="center"/>
    </xf>
    <xf numFmtId="44" fontId="0" fillId="0" borderId="9" xfId="1" applyFont="1" applyBorder="1" applyAlignment="1">
      <alignment horizontal="center" vertical="center"/>
    </xf>
    <xf numFmtId="9" fontId="0" fillId="0" borderId="9" xfId="0" applyNumberFormat="1" applyBorder="1" applyAlignment="1">
      <alignment horizontal="center" vertical="center"/>
    </xf>
    <xf numFmtId="44" fontId="0" fillId="0" borderId="16" xfId="0" applyNumberFormat="1" applyBorder="1"/>
    <xf numFmtId="44" fontId="0" fillId="0" borderId="2" xfId="0" applyNumberFormat="1" applyBorder="1"/>
    <xf numFmtId="0" fontId="0" fillId="2" borderId="12" xfId="0" applyFill="1" applyBorder="1" applyAlignment="1">
      <alignment horizontal="center" vertical="center"/>
    </xf>
    <xf numFmtId="0" fontId="4" fillId="2" borderId="1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xf>
    <xf numFmtId="0" fontId="9" fillId="0" borderId="0" xfId="0" applyFont="1"/>
    <xf numFmtId="0" fontId="0" fillId="0" borderId="1" xfId="0" applyBorder="1" applyAlignment="1">
      <alignment horizontal="left" vertical="top"/>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5" fillId="0" borderId="0" xfId="0" applyFont="1" applyAlignment="1">
      <alignment horizontal="center"/>
    </xf>
    <xf numFmtId="44" fontId="0" fillId="0" borderId="0" xfId="0" applyNumberFormat="1"/>
    <xf numFmtId="0" fontId="8" fillId="0" borderId="1" xfId="0" applyFont="1" applyBorder="1" applyAlignment="1">
      <alignment horizontal="center" vertical="center" wrapText="1"/>
    </xf>
    <xf numFmtId="0" fontId="6" fillId="0" borderId="27" xfId="0" applyFont="1" applyBorder="1" applyAlignment="1">
      <alignment horizontal="center" vertical="center" wrapText="1"/>
    </xf>
    <xf numFmtId="9" fontId="0" fillId="0" borderId="27" xfId="0" applyNumberFormat="1" applyBorder="1" applyAlignment="1">
      <alignment horizontal="center" vertical="center"/>
    </xf>
    <xf numFmtId="0" fontId="0" fillId="0" borderId="29" xfId="0" applyBorder="1" applyAlignment="1">
      <alignment horizontal="center" vertical="center"/>
    </xf>
    <xf numFmtId="0" fontId="8" fillId="0" borderId="27" xfId="0" applyFont="1" applyBorder="1" applyAlignment="1">
      <alignment horizontal="center" vertical="center" wrapText="1"/>
    </xf>
    <xf numFmtId="0" fontId="0" fillId="0" borderId="27" xfId="0" applyBorder="1" applyAlignment="1">
      <alignment horizontal="center" vertical="center"/>
    </xf>
    <xf numFmtId="44" fontId="0" fillId="0" borderId="27" xfId="1" applyFont="1" applyBorder="1" applyAlignment="1">
      <alignment horizontal="center" vertical="center"/>
    </xf>
    <xf numFmtId="0" fontId="6" fillId="3" borderId="1" xfId="0" applyFont="1" applyFill="1" applyBorder="1" applyAlignment="1">
      <alignment horizontal="center" vertical="center" wrapText="1"/>
    </xf>
    <xf numFmtId="0" fontId="11" fillId="0" borderId="0" xfId="0" applyFont="1"/>
    <xf numFmtId="0" fontId="0" fillId="0" borderId="18" xfId="0" applyBorder="1" applyAlignment="1">
      <alignment horizontal="center" vertical="center"/>
    </xf>
    <xf numFmtId="0" fontId="7" fillId="0" borderId="0" xfId="0" applyFont="1"/>
    <xf numFmtId="0" fontId="5" fillId="2" borderId="31" xfId="0" applyFont="1" applyFill="1" applyBorder="1" applyAlignment="1">
      <alignment horizontal="center" vertical="center" wrapText="1"/>
    </xf>
    <xf numFmtId="0" fontId="15" fillId="0" borderId="0" xfId="0" applyFont="1"/>
    <xf numFmtId="0" fontId="15" fillId="0" borderId="4" xfId="0" applyFont="1" applyBorder="1" applyAlignment="1">
      <alignment horizontal="left" vertical="top"/>
    </xf>
    <xf numFmtId="0" fontId="15" fillId="0" borderId="1" xfId="0" applyFont="1" applyBorder="1" applyAlignment="1">
      <alignment horizontal="left" vertical="top"/>
    </xf>
    <xf numFmtId="0" fontId="15" fillId="0" borderId="9" xfId="0" applyFont="1" applyBorder="1" applyAlignment="1">
      <alignment horizontal="left" vertical="top"/>
    </xf>
    <xf numFmtId="0" fontId="15" fillId="0" borderId="0" xfId="0" applyFont="1" applyAlignment="1">
      <alignment wrapText="1"/>
    </xf>
    <xf numFmtId="0" fontId="15" fillId="0" borderId="1" xfId="0" applyFont="1" applyBorder="1" applyAlignment="1">
      <alignment horizontal="left" vertical="top" wrapText="1"/>
    </xf>
    <xf numFmtId="0" fontId="15" fillId="0" borderId="27" xfId="0" applyFont="1"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vertical="top"/>
    </xf>
    <xf numFmtId="0" fontId="21" fillId="2" borderId="13" xfId="0" applyFont="1" applyFill="1" applyBorder="1" applyAlignment="1">
      <alignment horizontal="center" vertical="center" wrapText="1"/>
    </xf>
    <xf numFmtId="0" fontId="14" fillId="0" borderId="4" xfId="0" applyFont="1" applyBorder="1" applyAlignment="1">
      <alignment horizontal="left" vertical="top"/>
    </xf>
    <xf numFmtId="0" fontId="14" fillId="0" borderId="33" xfId="0" applyFont="1" applyBorder="1" applyAlignment="1">
      <alignment vertical="center" wrapText="1"/>
    </xf>
    <xf numFmtId="0" fontId="0" fillId="0" borderId="27" xfId="0" applyBorder="1" applyAlignment="1">
      <alignment horizontal="left" vertical="top"/>
    </xf>
    <xf numFmtId="0" fontId="14" fillId="0" borderId="1" xfId="0" applyFont="1" applyBorder="1" applyAlignment="1">
      <alignment vertical="center" wrapText="1"/>
    </xf>
    <xf numFmtId="0" fontId="14" fillId="0" borderId="1" xfId="0" applyFont="1" applyBorder="1" applyAlignment="1">
      <alignment wrapText="1"/>
    </xf>
    <xf numFmtId="0" fontId="15" fillId="0" borderId="0" xfId="0" applyFont="1" applyAlignment="1">
      <alignment vertical="top" wrapText="1"/>
    </xf>
    <xf numFmtId="0" fontId="21" fillId="2" borderId="31" xfId="0" applyFont="1" applyFill="1" applyBorder="1" applyAlignment="1">
      <alignment horizontal="center" vertical="center" wrapText="1"/>
    </xf>
    <xf numFmtId="0" fontId="15" fillId="0" borderId="32" xfId="0" applyFont="1" applyBorder="1" applyAlignment="1">
      <alignment horizontal="left" vertical="top"/>
    </xf>
    <xf numFmtId="0" fontId="15" fillId="0" borderId="24" xfId="0" applyFont="1" applyBorder="1" applyAlignment="1">
      <alignment horizontal="left" vertical="top"/>
    </xf>
    <xf numFmtId="0" fontId="5" fillId="2" borderId="1" xfId="0" applyFont="1" applyFill="1" applyBorder="1" applyAlignment="1">
      <alignment horizontal="center" vertical="center" wrapText="1"/>
    </xf>
    <xf numFmtId="0" fontId="14" fillId="0" borderId="1" xfId="0" applyFont="1" applyBorder="1" applyAlignment="1">
      <alignment vertical="top" wrapText="1"/>
    </xf>
    <xf numFmtId="0" fontId="15" fillId="0" borderId="1" xfId="0" applyFont="1" applyBorder="1" applyAlignment="1">
      <alignment vertical="center" wrapText="1"/>
    </xf>
    <xf numFmtId="0" fontId="0" fillId="0" borderId="35" xfId="0" applyBorder="1"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20" fillId="4" borderId="14" xfId="0" applyFont="1" applyFill="1" applyBorder="1" applyAlignment="1">
      <alignment horizontal="center"/>
    </xf>
    <xf numFmtId="0" fontId="20" fillId="4" borderId="15" xfId="0" applyFont="1" applyFill="1" applyBorder="1" applyAlignment="1">
      <alignment horizontal="center"/>
    </xf>
    <xf numFmtId="0" fontId="20" fillId="4" borderId="16" xfId="0" applyFont="1" applyFill="1" applyBorder="1" applyAlignment="1">
      <alignment horizontal="center"/>
    </xf>
    <xf numFmtId="0" fontId="20" fillId="0" borderId="0" xfId="0" applyFont="1" applyAlignment="1">
      <alignment horizontal="center"/>
    </xf>
    <xf numFmtId="0" fontId="0" fillId="0" borderId="0" xfId="0" applyAlignment="1">
      <alignment horizontal="center"/>
    </xf>
    <xf numFmtId="0" fontId="7" fillId="0" borderId="0" xfId="0" applyFont="1" applyAlignment="1">
      <alignment horizontal="center"/>
    </xf>
    <xf numFmtId="0" fontId="7" fillId="0" borderId="0" xfId="0" applyFont="1" applyAlignment="1">
      <alignment horizontal="center" wrapText="1"/>
    </xf>
    <xf numFmtId="0" fontId="12" fillId="0" borderId="0" xfId="0" applyFont="1" applyAlignment="1">
      <alignment horizontal="center" wrapText="1"/>
    </xf>
    <xf numFmtId="0" fontId="12" fillId="0" borderId="0" xfId="0" applyFont="1" applyAlignment="1">
      <alignment horizontal="center"/>
    </xf>
    <xf numFmtId="0" fontId="5" fillId="0" borderId="14"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5" fillId="0" borderId="11" xfId="0" applyFont="1" applyBorder="1" applyAlignment="1">
      <alignment horizont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34" xfId="0" applyFont="1" applyBorder="1" applyAlignment="1">
      <alignment horizontal="center" vertical="center"/>
    </xf>
    <xf numFmtId="0" fontId="13" fillId="0" borderId="16" xfId="0" applyFont="1" applyBorder="1" applyAlignment="1">
      <alignment horizontal="center" vertical="center"/>
    </xf>
    <xf numFmtId="0" fontId="5" fillId="0" borderId="30" xfId="0" applyFont="1" applyBorder="1" applyAlignment="1">
      <alignment horizontal="center"/>
    </xf>
    <xf numFmtId="0" fontId="5" fillId="0" borderId="28" xfId="0" applyFont="1" applyBorder="1" applyAlignment="1">
      <alignment horizontal="center"/>
    </xf>
    <xf numFmtId="0" fontId="5" fillId="0" borderId="26" xfId="0" applyFont="1" applyBorder="1" applyAlignment="1">
      <alignment horizontal="center"/>
    </xf>
    <xf numFmtId="44" fontId="0" fillId="0" borderId="28" xfId="0" applyNumberFormat="1" applyBorder="1" applyAlignment="1">
      <alignment horizontal="center"/>
    </xf>
    <xf numFmtId="44" fontId="0" fillId="0" borderId="26" xfId="0" applyNumberFormat="1" applyBorder="1" applyAlignment="1">
      <alignment horizontal="center"/>
    </xf>
    <xf numFmtId="0" fontId="0" fillId="0" borderId="6" xfId="0" applyBorder="1" applyAlignment="1">
      <alignment horizontal="left" vertical="top" wrapText="1"/>
    </xf>
    <xf numFmtId="0" fontId="0" fillId="0" borderId="1" xfId="0" applyBorder="1" applyAlignment="1">
      <alignment horizontal="left" vertical="top" wrapText="1"/>
    </xf>
    <xf numFmtId="0" fontId="0" fillId="0" borderId="24" xfId="0" applyBorder="1" applyAlignment="1">
      <alignment horizontal="left" vertical="top" wrapText="1"/>
    </xf>
    <xf numFmtId="0" fontId="0" fillId="0" borderId="6" xfId="0" applyBorder="1" applyAlignment="1">
      <alignment horizontal="left" vertical="top"/>
    </xf>
    <xf numFmtId="0" fontId="0" fillId="0" borderId="1" xfId="0" applyBorder="1" applyAlignment="1">
      <alignment horizontal="left" vertical="top"/>
    </xf>
    <xf numFmtId="0" fontId="0" fillId="0" borderId="24" xfId="0" applyBorder="1" applyAlignment="1">
      <alignment horizontal="left" vertical="top"/>
    </xf>
    <xf numFmtId="0" fontId="7" fillId="2" borderId="20" xfId="0" applyFont="1" applyFill="1" applyBorder="1" applyAlignment="1">
      <alignment horizontal="center"/>
    </xf>
    <xf numFmtId="0" fontId="7" fillId="2" borderId="21" xfId="0" applyFont="1" applyFill="1" applyBorder="1" applyAlignment="1">
      <alignment horizontal="center"/>
    </xf>
    <xf numFmtId="0" fontId="7" fillId="2" borderId="22" xfId="0" applyFont="1" applyFill="1" applyBorder="1" applyAlignment="1">
      <alignment horizontal="center"/>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3" xfId="0" applyBorder="1" applyAlignment="1">
      <alignment horizontal="left" vertical="top" wrapText="1"/>
    </xf>
    <xf numFmtId="0" fontId="22" fillId="0" borderId="35" xfId="0" applyFont="1" applyBorder="1" applyAlignment="1">
      <alignment horizontal="left" vertical="top" wrapText="1"/>
    </xf>
    <xf numFmtId="0" fontId="22" fillId="0" borderId="36" xfId="0" applyFont="1" applyBorder="1" applyAlignment="1">
      <alignment horizontal="left" vertical="top" wrapText="1"/>
    </xf>
    <xf numFmtId="0" fontId="22" fillId="0" borderId="37" xfId="0" applyFont="1" applyBorder="1" applyAlignment="1">
      <alignment horizontal="left" vertical="top" wrapText="1"/>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25" xfId="0" applyBorder="1" applyAlignment="1">
      <alignment horizontal="left" vertical="top" wrapText="1"/>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1097428</xdr:colOff>
      <xdr:row>2</xdr:row>
      <xdr:rowOff>106722</xdr:rowOff>
    </xdr:to>
    <xdr:pic>
      <xdr:nvPicPr>
        <xdr:cNvPr id="6" name="Obraz 5">
          <a:extLst>
            <a:ext uri="{FF2B5EF4-FFF2-40B4-BE49-F238E27FC236}">
              <a16:creationId xmlns:a16="http://schemas.microsoft.com/office/drawing/2014/main" id="{F3D57105-9C7D-0BA9-A6AE-03F71241FE7D}"/>
            </a:ext>
          </a:extLst>
        </xdr:cNvPr>
        <xdr:cNvPicPr>
          <a:picLocks noChangeAspect="1"/>
        </xdr:cNvPicPr>
      </xdr:nvPicPr>
      <xdr:blipFill>
        <a:blip xmlns:r="http://schemas.openxmlformats.org/officeDocument/2006/relationships" r:embed="rId1"/>
        <a:stretch>
          <a:fillRect/>
        </a:stretch>
      </xdr:blipFill>
      <xdr:spPr>
        <a:xfrm>
          <a:off x="0" y="0"/>
          <a:ext cx="1707028" cy="487722"/>
        </a:xfrm>
        <a:prstGeom prst="rect">
          <a:avLst/>
        </a:prstGeom>
      </xdr:spPr>
    </xdr:pic>
    <xdr:clientData/>
  </xdr:twoCellAnchor>
  <xdr:twoCellAnchor editAs="oneCell">
    <xdr:from>
      <xdr:col>6</xdr:col>
      <xdr:colOff>0</xdr:colOff>
      <xdr:row>0</xdr:row>
      <xdr:rowOff>0</xdr:rowOff>
    </xdr:from>
    <xdr:to>
      <xdr:col>7</xdr:col>
      <xdr:colOff>560933</xdr:colOff>
      <xdr:row>2</xdr:row>
      <xdr:rowOff>143301</xdr:rowOff>
    </xdr:to>
    <xdr:pic>
      <xdr:nvPicPr>
        <xdr:cNvPr id="8" name="Obraz 7">
          <a:extLst>
            <a:ext uri="{FF2B5EF4-FFF2-40B4-BE49-F238E27FC236}">
              <a16:creationId xmlns:a16="http://schemas.microsoft.com/office/drawing/2014/main" id="{10236B8F-4391-AE30-4E9D-D54B6ED8DEE2}"/>
            </a:ext>
          </a:extLst>
        </xdr:cNvPr>
        <xdr:cNvPicPr>
          <a:picLocks noChangeAspect="1"/>
        </xdr:cNvPicPr>
      </xdr:nvPicPr>
      <xdr:blipFill>
        <a:blip xmlns:r="http://schemas.openxmlformats.org/officeDocument/2006/relationships" r:embed="rId2"/>
        <a:stretch>
          <a:fillRect/>
        </a:stretch>
      </xdr:blipFill>
      <xdr:spPr>
        <a:xfrm>
          <a:off x="5867400" y="0"/>
          <a:ext cx="1170533" cy="52430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4"/>
  <sheetViews>
    <sheetView tabSelected="1" topLeftCell="A4" zoomScale="130" zoomScaleNormal="130" workbookViewId="0">
      <selection activeCell="H10" sqref="H10"/>
    </sheetView>
  </sheetViews>
  <sheetFormatPr defaultRowHeight="15.75" x14ac:dyDescent="0.25"/>
  <cols>
    <col min="2" max="2" width="36.42578125" customWidth="1"/>
    <col min="5" max="5" width="6.140625" customWidth="1"/>
    <col min="6" max="6" width="12" customWidth="1"/>
    <col min="8" max="8" width="20.28515625" style="46" customWidth="1"/>
    <col min="9" max="9" width="26.28515625" customWidth="1"/>
  </cols>
  <sheetData>
    <row r="1" spans="1:9" ht="15" x14ac:dyDescent="0.25">
      <c r="A1" s="75"/>
      <c r="B1" s="75"/>
      <c r="G1" s="75"/>
      <c r="H1" s="75"/>
      <c r="I1" s="75"/>
    </row>
    <row r="2" spans="1:9" ht="15" x14ac:dyDescent="0.25">
      <c r="A2" s="75"/>
      <c r="B2" s="75"/>
      <c r="G2" s="75"/>
      <c r="H2" s="75"/>
      <c r="I2" s="75"/>
    </row>
    <row r="3" spans="1:9" ht="15" x14ac:dyDescent="0.25">
      <c r="A3" s="75"/>
      <c r="B3" s="75"/>
      <c r="G3" s="75"/>
      <c r="H3" s="75"/>
      <c r="I3" s="75"/>
    </row>
    <row r="4" spans="1:9" ht="15" customHeight="1" x14ac:dyDescent="0.25">
      <c r="B4" s="44" t="s">
        <v>236</v>
      </c>
      <c r="C4" s="77" t="s">
        <v>234</v>
      </c>
      <c r="D4" s="76"/>
      <c r="E4" s="76"/>
      <c r="F4" s="76"/>
      <c r="H4" s="76" t="s">
        <v>233</v>
      </c>
      <c r="I4" s="76"/>
    </row>
    <row r="5" spans="1:9" ht="15" customHeight="1" x14ac:dyDescent="0.25">
      <c r="C5" s="76"/>
      <c r="D5" s="76"/>
      <c r="E5" s="76"/>
      <c r="F5" s="76"/>
      <c r="H5" s="76"/>
      <c r="I5" s="76"/>
    </row>
    <row r="6" spans="1:9" ht="15" customHeight="1" thickBot="1" x14ac:dyDescent="0.3">
      <c r="B6" s="1"/>
      <c r="C6" s="76"/>
      <c r="D6" s="76"/>
      <c r="E6" s="76"/>
      <c r="F6" s="76"/>
    </row>
    <row r="7" spans="1:9" ht="16.5" thickBot="1" x14ac:dyDescent="0.3">
      <c r="B7" s="27"/>
      <c r="C7" s="71" t="s">
        <v>277</v>
      </c>
      <c r="D7" s="72"/>
      <c r="E7" s="72"/>
      <c r="F7" s="73"/>
    </row>
    <row r="8" spans="1:9" ht="16.5" thickBot="1" x14ac:dyDescent="0.3">
      <c r="B8" s="27"/>
      <c r="C8" s="71" t="s">
        <v>280</v>
      </c>
      <c r="D8" s="72"/>
      <c r="E8" s="72"/>
      <c r="F8" s="73"/>
    </row>
    <row r="9" spans="1:9" x14ac:dyDescent="0.25">
      <c r="C9" s="78" t="s">
        <v>235</v>
      </c>
      <c r="D9" s="79"/>
      <c r="E9" s="79"/>
      <c r="F9" s="79"/>
    </row>
    <row r="10" spans="1:9" x14ac:dyDescent="0.25">
      <c r="C10" s="79"/>
      <c r="D10" s="79"/>
      <c r="E10" s="79"/>
      <c r="F10" s="79"/>
    </row>
    <row r="11" spans="1:9" ht="16.5" thickBot="1" x14ac:dyDescent="0.3"/>
    <row r="12" spans="1:9" thickBot="1" x14ac:dyDescent="0.3">
      <c r="B12" s="99" t="s">
        <v>22</v>
      </c>
      <c r="C12" s="100"/>
      <c r="D12" s="101"/>
      <c r="E12" s="115" t="s">
        <v>39</v>
      </c>
      <c r="F12" s="116"/>
      <c r="G12" s="116"/>
      <c r="H12" s="117"/>
    </row>
    <row r="13" spans="1:9" ht="51" customHeight="1" x14ac:dyDescent="0.25">
      <c r="B13" s="102" t="s">
        <v>23</v>
      </c>
      <c r="C13" s="103"/>
      <c r="D13" s="104"/>
      <c r="E13" s="118"/>
      <c r="F13" s="119"/>
      <c r="G13" s="119"/>
      <c r="H13" s="120"/>
    </row>
    <row r="14" spans="1:9" ht="76.5" customHeight="1" x14ac:dyDescent="0.25">
      <c r="B14" s="93" t="s">
        <v>229</v>
      </c>
      <c r="C14" s="94"/>
      <c r="D14" s="95"/>
      <c r="E14" s="96"/>
      <c r="F14" s="97"/>
      <c r="G14" s="97"/>
      <c r="H14" s="108"/>
    </row>
    <row r="15" spans="1:9" ht="48.75" customHeight="1" x14ac:dyDescent="0.25">
      <c r="B15" s="105" t="s">
        <v>279</v>
      </c>
      <c r="C15" s="106"/>
      <c r="D15" s="107"/>
      <c r="E15" s="68"/>
      <c r="F15" s="69"/>
      <c r="G15" s="69"/>
      <c r="H15" s="70"/>
    </row>
    <row r="16" spans="1:9" ht="23.25" customHeight="1" x14ac:dyDescent="0.25">
      <c r="B16" s="93" t="s">
        <v>24</v>
      </c>
      <c r="C16" s="94"/>
      <c r="D16" s="95"/>
      <c r="E16" s="96"/>
      <c r="F16" s="97"/>
      <c r="G16" s="97"/>
      <c r="H16" s="108"/>
    </row>
    <row r="17" spans="2:8" ht="21.75" customHeight="1" x14ac:dyDescent="0.25">
      <c r="B17" s="93" t="s">
        <v>25</v>
      </c>
      <c r="C17" s="94"/>
      <c r="D17" s="95"/>
      <c r="E17" s="96"/>
      <c r="F17" s="97"/>
      <c r="G17" s="97"/>
      <c r="H17" s="108"/>
    </row>
    <row r="18" spans="2:8" ht="23.25" customHeight="1" x14ac:dyDescent="0.25">
      <c r="B18" s="93" t="s">
        <v>26</v>
      </c>
      <c r="C18" s="94"/>
      <c r="D18" s="95"/>
      <c r="E18" s="96"/>
      <c r="F18" s="97"/>
      <c r="G18" s="97"/>
      <c r="H18" s="108"/>
    </row>
    <row r="19" spans="2:8" ht="15" x14ac:dyDescent="0.25">
      <c r="B19" s="93" t="s">
        <v>27</v>
      </c>
      <c r="C19" s="94"/>
      <c r="D19" s="95"/>
      <c r="E19" s="96"/>
      <c r="F19" s="97"/>
      <c r="G19" s="97"/>
      <c r="H19" s="108"/>
    </row>
    <row r="20" spans="2:8" ht="30" customHeight="1" x14ac:dyDescent="0.25">
      <c r="B20" s="93" t="s">
        <v>28</v>
      </c>
      <c r="C20" s="94"/>
      <c r="D20" s="95"/>
      <c r="E20" s="96"/>
      <c r="F20" s="97"/>
      <c r="G20" s="97"/>
      <c r="H20" s="108"/>
    </row>
    <row r="21" spans="2:8" ht="15" x14ac:dyDescent="0.25">
      <c r="B21" s="96" t="s">
        <v>29</v>
      </c>
      <c r="C21" s="97"/>
      <c r="D21" s="98"/>
      <c r="E21" s="96"/>
      <c r="F21" s="97"/>
      <c r="G21" s="97"/>
      <c r="H21" s="108"/>
    </row>
    <row r="22" spans="2:8" ht="15" x14ac:dyDescent="0.25">
      <c r="B22" s="96" t="s">
        <v>30</v>
      </c>
      <c r="C22" s="97"/>
      <c r="D22" s="98"/>
      <c r="E22" s="96"/>
      <c r="F22" s="97"/>
      <c r="G22" s="97"/>
      <c r="H22" s="108"/>
    </row>
    <row r="23" spans="2:8" ht="15" x14ac:dyDescent="0.25">
      <c r="B23" s="96" t="s">
        <v>31</v>
      </c>
      <c r="C23" s="97"/>
      <c r="D23" s="98"/>
      <c r="E23" s="96"/>
      <c r="F23" s="97"/>
      <c r="G23" s="97"/>
      <c r="H23" s="108"/>
    </row>
    <row r="24" spans="2:8" ht="15" x14ac:dyDescent="0.25">
      <c r="B24" s="96" t="s">
        <v>32</v>
      </c>
      <c r="C24" s="97"/>
      <c r="D24" s="98"/>
      <c r="E24" s="96"/>
      <c r="F24" s="97"/>
      <c r="G24" s="97"/>
      <c r="H24" s="108"/>
    </row>
    <row r="25" spans="2:8" ht="21" customHeight="1" x14ac:dyDescent="0.25">
      <c r="B25" s="93" t="s">
        <v>33</v>
      </c>
      <c r="C25" s="94"/>
      <c r="D25" s="95"/>
      <c r="E25" s="96"/>
      <c r="F25" s="97"/>
      <c r="G25" s="97"/>
      <c r="H25" s="108"/>
    </row>
    <row r="26" spans="2:8" ht="32.25" customHeight="1" x14ac:dyDescent="0.25">
      <c r="B26" s="93" t="s">
        <v>34</v>
      </c>
      <c r="C26" s="94"/>
      <c r="D26" s="95"/>
      <c r="E26" s="96"/>
      <c r="F26" s="97"/>
      <c r="G26" s="97"/>
      <c r="H26" s="108"/>
    </row>
    <row r="27" spans="2:8" ht="32.25" customHeight="1" x14ac:dyDescent="0.25">
      <c r="B27" s="93" t="s">
        <v>35</v>
      </c>
      <c r="C27" s="94"/>
      <c r="D27" s="95"/>
      <c r="E27" s="96"/>
      <c r="F27" s="97"/>
      <c r="G27" s="97"/>
      <c r="H27" s="108"/>
    </row>
    <row r="28" spans="2:8" ht="138" customHeight="1" x14ac:dyDescent="0.25">
      <c r="B28" s="93" t="s">
        <v>36</v>
      </c>
      <c r="C28" s="94"/>
      <c r="D28" s="95"/>
      <c r="E28" s="96"/>
      <c r="F28" s="97"/>
      <c r="G28" s="97"/>
      <c r="H28" s="108"/>
    </row>
    <row r="29" spans="2:8" ht="79.5" customHeight="1" x14ac:dyDescent="0.25">
      <c r="B29" s="93" t="s">
        <v>37</v>
      </c>
      <c r="C29" s="94"/>
      <c r="D29" s="95"/>
      <c r="E29" s="96"/>
      <c r="F29" s="97"/>
      <c r="G29" s="97"/>
      <c r="H29" s="108"/>
    </row>
    <row r="30" spans="2:8" ht="20.25" customHeight="1" x14ac:dyDescent="0.25">
      <c r="B30" s="93" t="s">
        <v>38</v>
      </c>
      <c r="C30" s="94"/>
      <c r="D30" s="95"/>
      <c r="E30" s="96"/>
      <c r="F30" s="97"/>
      <c r="G30" s="97"/>
      <c r="H30" s="108"/>
    </row>
    <row r="31" spans="2:8" ht="32.25" customHeight="1" x14ac:dyDescent="0.25">
      <c r="B31" s="93" t="s">
        <v>40</v>
      </c>
      <c r="C31" s="94"/>
      <c r="D31" s="95"/>
      <c r="E31" s="96"/>
      <c r="F31" s="97"/>
      <c r="G31" s="97"/>
      <c r="H31" s="108"/>
    </row>
    <row r="32" spans="2:8" ht="63" customHeight="1" x14ac:dyDescent="0.25">
      <c r="B32" s="93" t="s">
        <v>230</v>
      </c>
      <c r="C32" s="94"/>
      <c r="D32" s="95"/>
      <c r="E32" s="96"/>
      <c r="F32" s="97"/>
      <c r="G32" s="97"/>
      <c r="H32" s="108"/>
    </row>
    <row r="33" spans="1:9" ht="65.25" customHeight="1" thickBot="1" x14ac:dyDescent="0.3">
      <c r="B33" s="112" t="s">
        <v>231</v>
      </c>
      <c r="C33" s="113"/>
      <c r="D33" s="114"/>
      <c r="E33" s="109"/>
      <c r="F33" s="110"/>
      <c r="G33" s="110"/>
      <c r="H33" s="111"/>
    </row>
    <row r="39" spans="1:9" ht="16.5" thickBot="1" x14ac:dyDescent="0.3">
      <c r="B39" s="2"/>
    </row>
    <row r="40" spans="1:9" ht="16.5" thickBot="1" x14ac:dyDescent="0.3">
      <c r="A40" s="84" t="s">
        <v>237</v>
      </c>
      <c r="B40" s="85"/>
      <c r="C40" s="85"/>
      <c r="D40" s="85"/>
      <c r="E40" s="85"/>
      <c r="F40" s="85"/>
      <c r="G40" s="85"/>
      <c r="H40" s="85"/>
      <c r="I40" s="87"/>
    </row>
    <row r="41" spans="1:9" ht="46.5" customHeight="1" thickBot="1" x14ac:dyDescent="0.3">
      <c r="A41" s="23" t="s">
        <v>0</v>
      </c>
      <c r="B41" s="24" t="s">
        <v>3</v>
      </c>
      <c r="C41" s="24" t="s">
        <v>2</v>
      </c>
      <c r="D41" s="24" t="s">
        <v>1</v>
      </c>
      <c r="E41" s="25" t="s">
        <v>4</v>
      </c>
      <c r="F41" s="25" t="s">
        <v>5</v>
      </c>
      <c r="G41" s="26" t="s">
        <v>6</v>
      </c>
      <c r="H41" s="55" t="s">
        <v>7</v>
      </c>
      <c r="I41" s="25" t="s">
        <v>8</v>
      </c>
    </row>
    <row r="42" spans="1:9" ht="25.5" x14ac:dyDescent="0.25">
      <c r="A42" s="3">
        <v>1</v>
      </c>
      <c r="B42" s="29" t="s">
        <v>256</v>
      </c>
      <c r="C42" s="29">
        <v>3</v>
      </c>
      <c r="D42" s="12" t="s">
        <v>9</v>
      </c>
      <c r="E42" s="13"/>
      <c r="F42" s="13">
        <f>C42*E42</f>
        <v>0</v>
      </c>
      <c r="G42" s="14">
        <v>0.08</v>
      </c>
      <c r="H42" s="47"/>
      <c r="I42" s="56"/>
    </row>
    <row r="43" spans="1:9" ht="25.5" x14ac:dyDescent="0.25">
      <c r="A43" s="4">
        <f>SUM(A42)+1</f>
        <v>2</v>
      </c>
      <c r="B43" s="30" t="s">
        <v>43</v>
      </c>
      <c r="C43" s="30">
        <v>4</v>
      </c>
      <c r="D43" s="5" t="s">
        <v>9</v>
      </c>
      <c r="E43" s="6"/>
      <c r="F43" s="6">
        <f t="shared" ref="F43:F96" si="0">C43*E43</f>
        <v>0</v>
      </c>
      <c r="G43" s="9">
        <v>0.08</v>
      </c>
      <c r="H43" s="48"/>
      <c r="I43" s="28"/>
    </row>
    <row r="44" spans="1:9" ht="51" x14ac:dyDescent="0.25">
      <c r="A44" s="4">
        <f t="shared" ref="A44:A96" si="1">SUM(A43)+1</f>
        <v>3</v>
      </c>
      <c r="B44" s="30" t="s">
        <v>44</v>
      </c>
      <c r="C44" s="30">
        <v>1</v>
      </c>
      <c r="D44" s="5" t="s">
        <v>9</v>
      </c>
      <c r="E44" s="6"/>
      <c r="F44" s="6">
        <f t="shared" si="0"/>
        <v>0</v>
      </c>
      <c r="G44" s="9">
        <v>0.08</v>
      </c>
      <c r="H44" s="48"/>
      <c r="I44" s="28"/>
    </row>
    <row r="45" spans="1:9" ht="38.25" x14ac:dyDescent="0.25">
      <c r="A45" s="4">
        <f t="shared" si="1"/>
        <v>4</v>
      </c>
      <c r="B45" s="30" t="s">
        <v>257</v>
      </c>
      <c r="C45" s="30">
        <v>2</v>
      </c>
      <c r="D45" s="5" t="s">
        <v>9</v>
      </c>
      <c r="E45" s="6"/>
      <c r="F45" s="6">
        <f t="shared" si="0"/>
        <v>0</v>
      </c>
      <c r="G45" s="9">
        <v>0.08</v>
      </c>
      <c r="H45" s="48"/>
      <c r="I45" s="57"/>
    </row>
    <row r="46" spans="1:9" ht="38.25" x14ac:dyDescent="0.25">
      <c r="A46" s="4">
        <f t="shared" si="1"/>
        <v>5</v>
      </c>
      <c r="B46" s="30" t="s">
        <v>45</v>
      </c>
      <c r="C46" s="30">
        <v>2</v>
      </c>
      <c r="D46" s="5" t="s">
        <v>9</v>
      </c>
      <c r="E46" s="6"/>
      <c r="F46" s="6">
        <f t="shared" si="0"/>
        <v>0</v>
      </c>
      <c r="G46" s="9">
        <v>0.08</v>
      </c>
      <c r="H46" s="48"/>
      <c r="I46" s="28"/>
    </row>
    <row r="47" spans="1:9" ht="38.25" x14ac:dyDescent="0.25">
      <c r="A47" s="4">
        <f t="shared" si="1"/>
        <v>6</v>
      </c>
      <c r="B47" s="30" t="s">
        <v>46</v>
      </c>
      <c r="C47" s="30">
        <v>2</v>
      </c>
      <c r="D47" s="5" t="s">
        <v>41</v>
      </c>
      <c r="E47" s="6"/>
      <c r="F47" s="6">
        <f t="shared" si="0"/>
        <v>0</v>
      </c>
      <c r="G47" s="9">
        <v>0.08</v>
      </c>
      <c r="H47" s="48"/>
      <c r="I47" s="28"/>
    </row>
    <row r="48" spans="1:9" ht="38.25" x14ac:dyDescent="0.25">
      <c r="A48" s="4">
        <f t="shared" si="1"/>
        <v>7</v>
      </c>
      <c r="B48" s="30" t="s">
        <v>47</v>
      </c>
      <c r="C48" s="30">
        <v>1</v>
      </c>
      <c r="D48" s="5" t="s">
        <v>9</v>
      </c>
      <c r="E48" s="6"/>
      <c r="F48" s="6">
        <f t="shared" si="0"/>
        <v>0</v>
      </c>
      <c r="G48" s="9">
        <v>0.08</v>
      </c>
      <c r="H48" s="48"/>
      <c r="I48" s="28"/>
    </row>
    <row r="49" spans="1:9" ht="25.5" x14ac:dyDescent="0.25">
      <c r="A49" s="4">
        <f t="shared" si="1"/>
        <v>8</v>
      </c>
      <c r="B49" s="30" t="s">
        <v>48</v>
      </c>
      <c r="C49" s="30">
        <v>2</v>
      </c>
      <c r="D49" s="5" t="s">
        <v>9</v>
      </c>
      <c r="E49" s="6"/>
      <c r="F49" s="6">
        <f t="shared" si="0"/>
        <v>0</v>
      </c>
      <c r="G49" s="9">
        <v>0.08</v>
      </c>
      <c r="H49" s="48"/>
      <c r="I49" s="28"/>
    </row>
    <row r="50" spans="1:9" ht="25.5" x14ac:dyDescent="0.25">
      <c r="A50" s="4">
        <f t="shared" si="1"/>
        <v>9</v>
      </c>
      <c r="B50" s="30" t="s">
        <v>49</v>
      </c>
      <c r="C50" s="30">
        <v>1</v>
      </c>
      <c r="D50" s="5" t="s">
        <v>9</v>
      </c>
      <c r="E50" s="6"/>
      <c r="F50" s="6">
        <f t="shared" si="0"/>
        <v>0</v>
      </c>
      <c r="G50" s="9">
        <v>0.08</v>
      </c>
      <c r="H50" s="48"/>
      <c r="I50" s="28"/>
    </row>
    <row r="51" spans="1:9" ht="25.5" x14ac:dyDescent="0.25">
      <c r="A51" s="4">
        <f t="shared" si="1"/>
        <v>10</v>
      </c>
      <c r="B51" s="30" t="s">
        <v>50</v>
      </c>
      <c r="C51" s="30">
        <v>1</v>
      </c>
      <c r="D51" s="5" t="s">
        <v>9</v>
      </c>
      <c r="E51" s="6"/>
      <c r="F51" s="6">
        <f t="shared" si="0"/>
        <v>0</v>
      </c>
      <c r="G51" s="9">
        <v>0.08</v>
      </c>
      <c r="H51" s="48"/>
      <c r="I51" s="28"/>
    </row>
    <row r="52" spans="1:9" ht="25.5" x14ac:dyDescent="0.25">
      <c r="A52" s="4">
        <f t="shared" si="1"/>
        <v>11</v>
      </c>
      <c r="B52" s="30" t="s">
        <v>51</v>
      </c>
      <c r="C52" s="30">
        <v>2</v>
      </c>
      <c r="D52" s="5" t="s">
        <v>9</v>
      </c>
      <c r="E52" s="6"/>
      <c r="F52" s="6">
        <f t="shared" si="0"/>
        <v>0</v>
      </c>
      <c r="G52" s="9">
        <v>0.08</v>
      </c>
      <c r="H52" s="48"/>
      <c r="I52" s="28"/>
    </row>
    <row r="53" spans="1:9" ht="25.5" x14ac:dyDescent="0.25">
      <c r="A53" s="4">
        <f t="shared" si="1"/>
        <v>12</v>
      </c>
      <c r="B53" s="30" t="s">
        <v>52</v>
      </c>
      <c r="C53" s="30">
        <v>4</v>
      </c>
      <c r="D53" s="5" t="s">
        <v>9</v>
      </c>
      <c r="E53" s="6"/>
      <c r="F53" s="6">
        <f t="shared" si="0"/>
        <v>0</v>
      </c>
      <c r="G53" s="9">
        <v>0.08</v>
      </c>
      <c r="H53" s="48"/>
      <c r="I53" s="28"/>
    </row>
    <row r="54" spans="1:9" ht="25.5" x14ac:dyDescent="0.25">
      <c r="A54" s="4">
        <f t="shared" si="1"/>
        <v>13</v>
      </c>
      <c r="B54" s="30" t="s">
        <v>53</v>
      </c>
      <c r="C54" s="30">
        <v>4</v>
      </c>
      <c r="D54" s="5" t="s">
        <v>9</v>
      </c>
      <c r="E54" s="6"/>
      <c r="F54" s="6">
        <f t="shared" si="0"/>
        <v>0</v>
      </c>
      <c r="G54" s="9">
        <v>0.08</v>
      </c>
      <c r="H54" s="48"/>
      <c r="I54" s="28"/>
    </row>
    <row r="55" spans="1:9" ht="25.5" x14ac:dyDescent="0.25">
      <c r="A55" s="4">
        <f t="shared" si="1"/>
        <v>14</v>
      </c>
      <c r="B55" s="30" t="s">
        <v>54</v>
      </c>
      <c r="C55" s="30">
        <v>2</v>
      </c>
      <c r="D55" s="5" t="s">
        <v>9</v>
      </c>
      <c r="E55" s="6"/>
      <c r="F55" s="6">
        <f t="shared" si="0"/>
        <v>0</v>
      </c>
      <c r="G55" s="9">
        <v>0.08</v>
      </c>
      <c r="H55" s="48"/>
      <c r="I55" s="28"/>
    </row>
    <row r="56" spans="1:9" ht="38.25" x14ac:dyDescent="0.25">
      <c r="A56" s="4">
        <f t="shared" si="1"/>
        <v>15</v>
      </c>
      <c r="B56" s="30" t="s">
        <v>55</v>
      </c>
      <c r="C56" s="30">
        <v>2</v>
      </c>
      <c r="D56" s="5" t="s">
        <v>9</v>
      </c>
      <c r="E56" s="6"/>
      <c r="F56" s="6">
        <f t="shared" si="0"/>
        <v>0</v>
      </c>
      <c r="G56" s="9">
        <v>0.08</v>
      </c>
      <c r="H56" s="48"/>
      <c r="I56" s="28"/>
    </row>
    <row r="57" spans="1:9" ht="38.25" x14ac:dyDescent="0.25">
      <c r="A57" s="4">
        <f t="shared" si="1"/>
        <v>16</v>
      </c>
      <c r="B57" s="30" t="s">
        <v>56</v>
      </c>
      <c r="C57" s="30">
        <v>2</v>
      </c>
      <c r="D57" s="5" t="s">
        <v>9</v>
      </c>
      <c r="E57" s="6"/>
      <c r="F57" s="6">
        <f t="shared" si="0"/>
        <v>0</v>
      </c>
      <c r="G57" s="9">
        <v>0.08</v>
      </c>
      <c r="H57" s="48"/>
      <c r="I57" s="28"/>
    </row>
    <row r="58" spans="1:9" ht="25.5" x14ac:dyDescent="0.25">
      <c r="A58" s="4">
        <f t="shared" si="1"/>
        <v>17</v>
      </c>
      <c r="B58" s="30" t="s">
        <v>57</v>
      </c>
      <c r="C58" s="30">
        <v>1</v>
      </c>
      <c r="D58" s="5" t="s">
        <v>9</v>
      </c>
      <c r="E58" s="6"/>
      <c r="F58" s="6">
        <f t="shared" si="0"/>
        <v>0</v>
      </c>
      <c r="G58" s="9">
        <v>0.08</v>
      </c>
      <c r="H58" s="48"/>
      <c r="I58" s="28"/>
    </row>
    <row r="59" spans="1:9" ht="25.5" x14ac:dyDescent="0.25">
      <c r="A59" s="4">
        <f t="shared" si="1"/>
        <v>18</v>
      </c>
      <c r="B59" s="30" t="s">
        <v>57</v>
      </c>
      <c r="C59" s="30">
        <v>1</v>
      </c>
      <c r="D59" s="5" t="s">
        <v>9</v>
      </c>
      <c r="E59" s="6"/>
      <c r="F59" s="6">
        <f t="shared" si="0"/>
        <v>0</v>
      </c>
      <c r="G59" s="9">
        <v>0.08</v>
      </c>
      <c r="H59" s="48"/>
      <c r="I59" s="28"/>
    </row>
    <row r="60" spans="1:9" ht="51" x14ac:dyDescent="0.25">
      <c r="A60" s="4">
        <f t="shared" si="1"/>
        <v>19</v>
      </c>
      <c r="B60" s="30" t="s">
        <v>58</v>
      </c>
      <c r="C60" s="30">
        <v>2</v>
      </c>
      <c r="D60" s="5" t="s">
        <v>9</v>
      </c>
      <c r="E60" s="6"/>
      <c r="F60" s="6">
        <f t="shared" si="0"/>
        <v>0</v>
      </c>
      <c r="G60" s="9">
        <v>0.08</v>
      </c>
      <c r="H60" s="48"/>
      <c r="I60" s="28"/>
    </row>
    <row r="61" spans="1:9" ht="51" x14ac:dyDescent="0.25">
      <c r="A61" s="4">
        <f t="shared" si="1"/>
        <v>20</v>
      </c>
      <c r="B61" s="30" t="s">
        <v>59</v>
      </c>
      <c r="C61" s="30">
        <v>4</v>
      </c>
      <c r="D61" s="5" t="s">
        <v>9</v>
      </c>
      <c r="E61" s="6"/>
      <c r="F61" s="6">
        <f t="shared" si="0"/>
        <v>0</v>
      </c>
      <c r="G61" s="9">
        <v>0.08</v>
      </c>
      <c r="H61" s="48"/>
      <c r="I61" s="28"/>
    </row>
    <row r="62" spans="1:9" ht="38.25" x14ac:dyDescent="0.25">
      <c r="A62" s="4">
        <f t="shared" si="1"/>
        <v>21</v>
      </c>
      <c r="B62" s="30" t="s">
        <v>60</v>
      </c>
      <c r="C62" s="30">
        <v>10</v>
      </c>
      <c r="D62" s="5" t="s">
        <v>9</v>
      </c>
      <c r="E62" s="6"/>
      <c r="F62" s="6">
        <f t="shared" si="0"/>
        <v>0</v>
      </c>
      <c r="G62" s="9">
        <v>0.08</v>
      </c>
      <c r="H62" s="48"/>
      <c r="I62" s="28"/>
    </row>
    <row r="63" spans="1:9" ht="38.25" x14ac:dyDescent="0.25">
      <c r="A63" s="4">
        <f t="shared" si="1"/>
        <v>22</v>
      </c>
      <c r="B63" s="30" t="s">
        <v>61</v>
      </c>
      <c r="C63" s="30">
        <v>8</v>
      </c>
      <c r="D63" s="5" t="s">
        <v>9</v>
      </c>
      <c r="E63" s="6"/>
      <c r="F63" s="6">
        <f t="shared" si="0"/>
        <v>0</v>
      </c>
      <c r="G63" s="9">
        <v>0.08</v>
      </c>
      <c r="H63" s="48"/>
      <c r="I63" s="28"/>
    </row>
    <row r="64" spans="1:9" ht="38.25" x14ac:dyDescent="0.25">
      <c r="A64" s="4">
        <f t="shared" si="1"/>
        <v>23</v>
      </c>
      <c r="B64" s="30" t="s">
        <v>62</v>
      </c>
      <c r="C64" s="30">
        <v>8</v>
      </c>
      <c r="D64" s="5" t="s">
        <v>9</v>
      </c>
      <c r="E64" s="6"/>
      <c r="F64" s="6">
        <f t="shared" si="0"/>
        <v>0</v>
      </c>
      <c r="G64" s="9">
        <v>0.08</v>
      </c>
      <c r="H64" s="48"/>
      <c r="I64" s="28"/>
    </row>
    <row r="65" spans="1:9" ht="38.25" x14ac:dyDescent="0.25">
      <c r="A65" s="4">
        <f t="shared" si="1"/>
        <v>24</v>
      </c>
      <c r="B65" s="30" t="s">
        <v>258</v>
      </c>
      <c r="C65" s="30">
        <v>6</v>
      </c>
      <c r="D65" s="5" t="s">
        <v>9</v>
      </c>
      <c r="E65" s="6"/>
      <c r="F65" s="6">
        <f t="shared" si="0"/>
        <v>0</v>
      </c>
      <c r="G65" s="9">
        <v>0.08</v>
      </c>
      <c r="H65" s="48"/>
      <c r="I65" s="57"/>
    </row>
    <row r="66" spans="1:9" ht="38.25" x14ac:dyDescent="0.25">
      <c r="A66" s="4">
        <f t="shared" si="1"/>
        <v>25</v>
      </c>
      <c r="B66" s="30" t="s">
        <v>63</v>
      </c>
      <c r="C66" s="30">
        <v>6</v>
      </c>
      <c r="D66" s="5" t="s">
        <v>9</v>
      </c>
      <c r="E66" s="6"/>
      <c r="F66" s="6">
        <f t="shared" si="0"/>
        <v>0</v>
      </c>
      <c r="G66" s="9">
        <v>0.08</v>
      </c>
      <c r="H66" s="48"/>
      <c r="I66" s="28"/>
    </row>
    <row r="67" spans="1:9" ht="38.25" x14ac:dyDescent="0.25">
      <c r="A67" s="4">
        <f t="shared" si="1"/>
        <v>26</v>
      </c>
      <c r="B67" s="30" t="s">
        <v>64</v>
      </c>
      <c r="C67" s="30">
        <v>2</v>
      </c>
      <c r="D67" s="5" t="s">
        <v>9</v>
      </c>
      <c r="E67" s="6"/>
      <c r="F67" s="6">
        <f t="shared" si="0"/>
        <v>0</v>
      </c>
      <c r="G67" s="9">
        <v>0.08</v>
      </c>
      <c r="H67" s="48"/>
      <c r="I67" s="28"/>
    </row>
    <row r="68" spans="1:9" ht="25.5" x14ac:dyDescent="0.25">
      <c r="A68" s="4">
        <f t="shared" si="1"/>
        <v>27</v>
      </c>
      <c r="B68" s="30" t="s">
        <v>65</v>
      </c>
      <c r="C68" s="30">
        <v>1</v>
      </c>
      <c r="D68" s="5" t="s">
        <v>9</v>
      </c>
      <c r="E68" s="6"/>
      <c r="F68" s="6">
        <f t="shared" si="0"/>
        <v>0</v>
      </c>
      <c r="G68" s="9">
        <v>0.08</v>
      </c>
      <c r="H68" s="48"/>
      <c r="I68" s="28"/>
    </row>
    <row r="69" spans="1:9" ht="38.25" x14ac:dyDescent="0.25">
      <c r="A69" s="4">
        <f t="shared" si="1"/>
        <v>28</v>
      </c>
      <c r="B69" s="30" t="s">
        <v>66</v>
      </c>
      <c r="C69" s="30">
        <v>1</v>
      </c>
      <c r="D69" s="5" t="s">
        <v>9</v>
      </c>
      <c r="E69" s="6"/>
      <c r="F69" s="6">
        <f t="shared" si="0"/>
        <v>0</v>
      </c>
      <c r="G69" s="9">
        <v>0.08</v>
      </c>
      <c r="H69" s="48"/>
      <c r="I69" s="28"/>
    </row>
    <row r="70" spans="1:9" ht="25.5" x14ac:dyDescent="0.25">
      <c r="A70" s="4">
        <f t="shared" si="1"/>
        <v>29</v>
      </c>
      <c r="B70" s="30" t="s">
        <v>67</v>
      </c>
      <c r="C70" s="30">
        <v>1</v>
      </c>
      <c r="D70" s="5" t="s">
        <v>9</v>
      </c>
      <c r="E70" s="6"/>
      <c r="F70" s="6">
        <f t="shared" si="0"/>
        <v>0</v>
      </c>
      <c r="G70" s="9">
        <v>0.08</v>
      </c>
      <c r="H70" s="48"/>
      <c r="I70" s="28"/>
    </row>
    <row r="71" spans="1:9" ht="51" x14ac:dyDescent="0.25">
      <c r="A71" s="4">
        <f t="shared" si="1"/>
        <v>30</v>
      </c>
      <c r="B71" s="30" t="s">
        <v>68</v>
      </c>
      <c r="C71" s="30">
        <v>1</v>
      </c>
      <c r="D71" s="5" t="s">
        <v>9</v>
      </c>
      <c r="E71" s="6"/>
      <c r="F71" s="6">
        <f t="shared" si="0"/>
        <v>0</v>
      </c>
      <c r="G71" s="9">
        <v>0.08</v>
      </c>
      <c r="H71" s="48"/>
      <c r="I71" s="28"/>
    </row>
    <row r="72" spans="1:9" ht="25.5" x14ac:dyDescent="0.25">
      <c r="A72" s="4">
        <f t="shared" si="1"/>
        <v>31</v>
      </c>
      <c r="B72" s="30" t="s">
        <v>69</v>
      </c>
      <c r="C72" s="30">
        <v>4</v>
      </c>
      <c r="D72" s="5" t="s">
        <v>9</v>
      </c>
      <c r="E72" s="6"/>
      <c r="F72" s="6">
        <f t="shared" si="0"/>
        <v>0</v>
      </c>
      <c r="G72" s="9">
        <v>0.08</v>
      </c>
      <c r="H72" s="48"/>
      <c r="I72" s="28"/>
    </row>
    <row r="73" spans="1:9" ht="25.5" x14ac:dyDescent="0.25">
      <c r="A73" s="4">
        <f t="shared" si="1"/>
        <v>32</v>
      </c>
      <c r="B73" s="30" t="s">
        <v>70</v>
      </c>
      <c r="C73" s="30">
        <v>2</v>
      </c>
      <c r="D73" s="5" t="s">
        <v>9</v>
      </c>
      <c r="E73" s="6"/>
      <c r="F73" s="6">
        <f t="shared" si="0"/>
        <v>0</v>
      </c>
      <c r="G73" s="9">
        <v>0.08</v>
      </c>
      <c r="H73" s="48"/>
      <c r="I73" s="28"/>
    </row>
    <row r="74" spans="1:9" x14ac:dyDescent="0.25">
      <c r="A74" s="4">
        <f t="shared" si="1"/>
        <v>33</v>
      </c>
      <c r="B74" s="30" t="s">
        <v>71</v>
      </c>
      <c r="C74" s="30">
        <v>3</v>
      </c>
      <c r="D74" s="5" t="s">
        <v>9</v>
      </c>
      <c r="E74" s="6"/>
      <c r="F74" s="6">
        <f t="shared" si="0"/>
        <v>0</v>
      </c>
      <c r="G74" s="9">
        <v>0.08</v>
      </c>
      <c r="H74" s="48"/>
      <c r="I74" s="28"/>
    </row>
    <row r="75" spans="1:9" ht="25.5" x14ac:dyDescent="0.25">
      <c r="A75" s="4">
        <f t="shared" si="1"/>
        <v>34</v>
      </c>
      <c r="B75" s="30" t="s">
        <v>72</v>
      </c>
      <c r="C75" s="30">
        <v>1</v>
      </c>
      <c r="D75" s="5" t="s">
        <v>9</v>
      </c>
      <c r="E75" s="6"/>
      <c r="F75" s="6">
        <f t="shared" si="0"/>
        <v>0</v>
      </c>
      <c r="G75" s="9">
        <v>0.08</v>
      </c>
      <c r="H75" s="48"/>
      <c r="I75" s="28"/>
    </row>
    <row r="76" spans="1:9" ht="25.5" x14ac:dyDescent="0.25">
      <c r="A76" s="4">
        <f t="shared" si="1"/>
        <v>35</v>
      </c>
      <c r="B76" s="30" t="s">
        <v>72</v>
      </c>
      <c r="C76" s="30">
        <v>1</v>
      </c>
      <c r="D76" s="5" t="s">
        <v>9</v>
      </c>
      <c r="E76" s="6"/>
      <c r="F76" s="6">
        <f t="shared" si="0"/>
        <v>0</v>
      </c>
      <c r="G76" s="9">
        <v>0.08</v>
      </c>
      <c r="H76" s="48"/>
      <c r="I76" s="28"/>
    </row>
    <row r="77" spans="1:9" ht="38.25" x14ac:dyDescent="0.25">
      <c r="A77" s="4">
        <f t="shared" si="1"/>
        <v>36</v>
      </c>
      <c r="B77" s="30" t="s">
        <v>73</v>
      </c>
      <c r="C77" s="30">
        <v>2</v>
      </c>
      <c r="D77" s="5" t="s">
        <v>9</v>
      </c>
      <c r="E77" s="6"/>
      <c r="F77" s="6">
        <f t="shared" si="0"/>
        <v>0</v>
      </c>
      <c r="G77" s="9">
        <v>0.08</v>
      </c>
      <c r="H77" s="48"/>
      <c r="I77" s="28"/>
    </row>
    <row r="78" spans="1:9" ht="38.25" x14ac:dyDescent="0.25">
      <c r="A78" s="4">
        <f t="shared" si="1"/>
        <v>37</v>
      </c>
      <c r="B78" s="30" t="s">
        <v>74</v>
      </c>
      <c r="C78" s="30">
        <v>1</v>
      </c>
      <c r="D78" s="5" t="s">
        <v>9</v>
      </c>
      <c r="E78" s="6"/>
      <c r="F78" s="6">
        <f t="shared" si="0"/>
        <v>0</v>
      </c>
      <c r="G78" s="9">
        <v>0.08</v>
      </c>
      <c r="H78" s="48"/>
      <c r="I78" s="28"/>
    </row>
    <row r="79" spans="1:9" ht="25.5" x14ac:dyDescent="0.25">
      <c r="A79" s="4">
        <f t="shared" si="1"/>
        <v>38</v>
      </c>
      <c r="B79" s="30" t="s">
        <v>75</v>
      </c>
      <c r="C79" s="30">
        <v>4</v>
      </c>
      <c r="D79" s="5" t="s">
        <v>9</v>
      </c>
      <c r="E79" s="6"/>
      <c r="F79" s="6">
        <f t="shared" si="0"/>
        <v>0</v>
      </c>
      <c r="G79" s="9">
        <v>0.08</v>
      </c>
      <c r="H79" s="48"/>
      <c r="I79" s="28"/>
    </row>
    <row r="80" spans="1:9" ht="63.75" x14ac:dyDescent="0.25">
      <c r="A80" s="4">
        <f t="shared" si="1"/>
        <v>39</v>
      </c>
      <c r="B80" s="30" t="s">
        <v>76</v>
      </c>
      <c r="C80" s="30">
        <v>1</v>
      </c>
      <c r="D80" s="5" t="s">
        <v>9</v>
      </c>
      <c r="E80" s="6"/>
      <c r="F80" s="6">
        <f t="shared" si="0"/>
        <v>0</v>
      </c>
      <c r="G80" s="9">
        <v>0.08</v>
      </c>
      <c r="H80" s="48"/>
      <c r="I80" s="28"/>
    </row>
    <row r="81" spans="1:9" ht="63.75" x14ac:dyDescent="0.25">
      <c r="A81" s="4">
        <f t="shared" si="1"/>
        <v>40</v>
      </c>
      <c r="B81" s="30" t="s">
        <v>77</v>
      </c>
      <c r="C81" s="30">
        <v>1</v>
      </c>
      <c r="D81" s="5" t="s">
        <v>9</v>
      </c>
      <c r="E81" s="6"/>
      <c r="F81" s="6">
        <f t="shared" si="0"/>
        <v>0</v>
      </c>
      <c r="G81" s="9">
        <v>0.08</v>
      </c>
      <c r="H81" s="48"/>
      <c r="I81" s="28"/>
    </row>
    <row r="82" spans="1:9" ht="63.75" x14ac:dyDescent="0.25">
      <c r="A82" s="4">
        <f t="shared" si="1"/>
        <v>41</v>
      </c>
      <c r="B82" s="30" t="s">
        <v>78</v>
      </c>
      <c r="C82" s="30">
        <v>1</v>
      </c>
      <c r="D82" s="5" t="s">
        <v>9</v>
      </c>
      <c r="E82" s="6"/>
      <c r="F82" s="6">
        <f t="shared" si="0"/>
        <v>0</v>
      </c>
      <c r="G82" s="9">
        <v>0.08</v>
      </c>
      <c r="H82" s="48"/>
      <c r="I82" s="28"/>
    </row>
    <row r="83" spans="1:9" ht="38.25" x14ac:dyDescent="0.25">
      <c r="A83" s="4">
        <f t="shared" si="1"/>
        <v>42</v>
      </c>
      <c r="B83" s="30" t="s">
        <v>79</v>
      </c>
      <c r="C83" s="30">
        <v>1</v>
      </c>
      <c r="D83" s="5" t="s">
        <v>9</v>
      </c>
      <c r="E83" s="6"/>
      <c r="F83" s="6">
        <f t="shared" si="0"/>
        <v>0</v>
      </c>
      <c r="G83" s="9">
        <v>0.08</v>
      </c>
      <c r="H83" s="48"/>
      <c r="I83" s="28"/>
    </row>
    <row r="84" spans="1:9" ht="51" x14ac:dyDescent="0.25">
      <c r="A84" s="4">
        <f t="shared" si="1"/>
        <v>43</v>
      </c>
      <c r="B84" s="30" t="s">
        <v>80</v>
      </c>
      <c r="C84" s="30">
        <v>1</v>
      </c>
      <c r="D84" s="5" t="s">
        <v>9</v>
      </c>
      <c r="E84" s="6"/>
      <c r="F84" s="6">
        <f t="shared" si="0"/>
        <v>0</v>
      </c>
      <c r="G84" s="9">
        <v>0.08</v>
      </c>
      <c r="H84" s="48"/>
      <c r="I84" s="28"/>
    </row>
    <row r="85" spans="1:9" ht="51" x14ac:dyDescent="0.25">
      <c r="A85" s="4">
        <f t="shared" si="1"/>
        <v>44</v>
      </c>
      <c r="B85" s="30" t="s">
        <v>81</v>
      </c>
      <c r="C85" s="30">
        <v>1</v>
      </c>
      <c r="D85" s="5" t="s">
        <v>9</v>
      </c>
      <c r="E85" s="6"/>
      <c r="F85" s="6">
        <f t="shared" si="0"/>
        <v>0</v>
      </c>
      <c r="G85" s="9">
        <v>0.08</v>
      </c>
      <c r="H85" s="48"/>
      <c r="I85" s="28"/>
    </row>
    <row r="86" spans="1:9" ht="51" x14ac:dyDescent="0.25">
      <c r="A86" s="4">
        <f t="shared" si="1"/>
        <v>45</v>
      </c>
      <c r="B86" s="30" t="s">
        <v>82</v>
      </c>
      <c r="C86" s="30">
        <v>1</v>
      </c>
      <c r="D86" s="5" t="s">
        <v>9</v>
      </c>
      <c r="E86" s="6"/>
      <c r="F86" s="6">
        <f t="shared" si="0"/>
        <v>0</v>
      </c>
      <c r="G86" s="9">
        <v>0.08</v>
      </c>
      <c r="H86" s="48"/>
      <c r="I86" s="28"/>
    </row>
    <row r="87" spans="1:9" ht="38.25" x14ac:dyDescent="0.25">
      <c r="A87" s="4">
        <f t="shared" si="1"/>
        <v>46</v>
      </c>
      <c r="B87" s="30" t="s">
        <v>259</v>
      </c>
      <c r="C87" s="30">
        <v>1</v>
      </c>
      <c r="D87" s="5" t="s">
        <v>9</v>
      </c>
      <c r="E87" s="6"/>
      <c r="F87" s="6">
        <f t="shared" si="0"/>
        <v>0</v>
      </c>
      <c r="G87" s="9">
        <v>0.08</v>
      </c>
      <c r="H87" s="48"/>
      <c r="I87" s="57"/>
    </row>
    <row r="88" spans="1:9" ht="38.25" x14ac:dyDescent="0.25">
      <c r="A88" s="4">
        <f t="shared" si="1"/>
        <v>47</v>
      </c>
      <c r="B88" s="30" t="s">
        <v>83</v>
      </c>
      <c r="C88" s="30">
        <v>2</v>
      </c>
      <c r="D88" s="5" t="s">
        <v>9</v>
      </c>
      <c r="E88" s="6"/>
      <c r="F88" s="6">
        <f t="shared" si="0"/>
        <v>0</v>
      </c>
      <c r="G88" s="9">
        <v>0.08</v>
      </c>
      <c r="H88" s="48"/>
      <c r="I88" s="28"/>
    </row>
    <row r="89" spans="1:9" ht="51" x14ac:dyDescent="0.25">
      <c r="A89" s="4">
        <f t="shared" si="1"/>
        <v>48</v>
      </c>
      <c r="B89" s="30" t="s">
        <v>84</v>
      </c>
      <c r="C89" s="30">
        <v>2</v>
      </c>
      <c r="D89" s="5" t="s">
        <v>9</v>
      </c>
      <c r="E89" s="6"/>
      <c r="F89" s="6">
        <f t="shared" si="0"/>
        <v>0</v>
      </c>
      <c r="G89" s="9">
        <v>0.08</v>
      </c>
      <c r="H89" s="48"/>
      <c r="I89" s="28"/>
    </row>
    <row r="90" spans="1:9" x14ac:dyDescent="0.25">
      <c r="A90" s="4">
        <f t="shared" si="1"/>
        <v>49</v>
      </c>
      <c r="B90" s="30" t="s">
        <v>85</v>
      </c>
      <c r="C90" s="30">
        <v>1</v>
      </c>
      <c r="D90" s="5" t="s">
        <v>9</v>
      </c>
      <c r="E90" s="6"/>
      <c r="F90" s="6">
        <f t="shared" si="0"/>
        <v>0</v>
      </c>
      <c r="G90" s="9">
        <v>0.08</v>
      </c>
      <c r="H90" s="48"/>
      <c r="I90" s="28"/>
    </row>
    <row r="91" spans="1:9" x14ac:dyDescent="0.25">
      <c r="A91" s="4">
        <f t="shared" si="1"/>
        <v>50</v>
      </c>
      <c r="B91" s="30" t="s">
        <v>86</v>
      </c>
      <c r="C91" s="30">
        <v>2</v>
      </c>
      <c r="D91" s="5" t="s">
        <v>9</v>
      </c>
      <c r="E91" s="6"/>
      <c r="F91" s="6">
        <f t="shared" si="0"/>
        <v>0</v>
      </c>
      <c r="G91" s="9">
        <v>0.08</v>
      </c>
      <c r="H91" s="48"/>
      <c r="I91" s="28"/>
    </row>
    <row r="92" spans="1:9" ht="51" x14ac:dyDescent="0.25">
      <c r="A92" s="4">
        <f t="shared" si="1"/>
        <v>51</v>
      </c>
      <c r="B92" s="30" t="s">
        <v>87</v>
      </c>
      <c r="C92" s="30">
        <v>1</v>
      </c>
      <c r="D92" s="5" t="s">
        <v>9</v>
      </c>
      <c r="E92" s="6"/>
      <c r="F92" s="6">
        <f t="shared" si="0"/>
        <v>0</v>
      </c>
      <c r="G92" s="9">
        <v>0.08</v>
      </c>
      <c r="H92" s="48"/>
      <c r="I92" s="28"/>
    </row>
    <row r="93" spans="1:9" ht="63.75" x14ac:dyDescent="0.25">
      <c r="A93" s="4">
        <f t="shared" si="1"/>
        <v>52</v>
      </c>
      <c r="B93" s="30" t="s">
        <v>88</v>
      </c>
      <c r="C93" s="30">
        <v>1</v>
      </c>
      <c r="D93" s="5" t="s">
        <v>9</v>
      </c>
      <c r="E93" s="6"/>
      <c r="F93" s="6">
        <f t="shared" si="0"/>
        <v>0</v>
      </c>
      <c r="G93" s="9">
        <v>0.08</v>
      </c>
      <c r="H93" s="48"/>
      <c r="I93" s="58"/>
    </row>
    <row r="94" spans="1:9" ht="140.25" x14ac:dyDescent="0.25">
      <c r="A94" s="4">
        <f t="shared" si="1"/>
        <v>53</v>
      </c>
      <c r="B94" s="30" t="s">
        <v>89</v>
      </c>
      <c r="C94" s="30">
        <v>1</v>
      </c>
      <c r="D94" s="5" t="s">
        <v>9</v>
      </c>
      <c r="E94" s="6"/>
      <c r="F94" s="6">
        <f t="shared" si="0"/>
        <v>0</v>
      </c>
      <c r="G94" s="9">
        <v>0.08</v>
      </c>
      <c r="H94" s="48"/>
      <c r="I94" s="28"/>
    </row>
    <row r="95" spans="1:9" ht="25.5" x14ac:dyDescent="0.25">
      <c r="A95" s="4">
        <f t="shared" si="1"/>
        <v>54</v>
      </c>
      <c r="B95" s="30" t="s">
        <v>90</v>
      </c>
      <c r="C95" s="30">
        <v>1</v>
      </c>
      <c r="D95" s="5" t="s">
        <v>9</v>
      </c>
      <c r="E95" s="6"/>
      <c r="F95" s="6">
        <f t="shared" si="0"/>
        <v>0</v>
      </c>
      <c r="G95" s="9">
        <v>0.08</v>
      </c>
      <c r="H95" s="48"/>
      <c r="I95" s="28"/>
    </row>
    <row r="96" spans="1:9" ht="26.25" thickBot="1" x14ac:dyDescent="0.3">
      <c r="A96" s="15">
        <f t="shared" si="1"/>
        <v>55</v>
      </c>
      <c r="B96" s="31" t="s">
        <v>90</v>
      </c>
      <c r="C96" s="31">
        <v>1</v>
      </c>
      <c r="D96" s="18" t="s">
        <v>9</v>
      </c>
      <c r="E96" s="19"/>
      <c r="F96" s="19">
        <f t="shared" si="0"/>
        <v>0</v>
      </c>
      <c r="G96" s="20">
        <v>0.08</v>
      </c>
      <c r="H96" s="49"/>
      <c r="I96" s="53"/>
    </row>
    <row r="97" spans="1:9" ht="16.5" thickBot="1" x14ac:dyDescent="0.3">
      <c r="D97" s="80" t="s">
        <v>10</v>
      </c>
      <c r="E97" s="81"/>
      <c r="F97" s="21">
        <f>SUM(F42:F96)</f>
        <v>0</v>
      </c>
    </row>
    <row r="98" spans="1:9" ht="16.5" thickBot="1" x14ac:dyDescent="0.3">
      <c r="D98" s="82" t="s">
        <v>11</v>
      </c>
      <c r="E98" s="83"/>
      <c r="F98" s="22">
        <f>SUM(F97)*4</f>
        <v>0</v>
      </c>
    </row>
    <row r="101" spans="1:9" ht="16.5" thickBot="1" x14ac:dyDescent="0.3"/>
    <row r="102" spans="1:9" ht="16.5" thickBot="1" x14ac:dyDescent="0.3">
      <c r="A102" s="84" t="s">
        <v>238</v>
      </c>
      <c r="B102" s="85"/>
      <c r="C102" s="85"/>
      <c r="D102" s="85"/>
      <c r="E102" s="85"/>
      <c r="F102" s="85"/>
      <c r="G102" s="85"/>
      <c r="H102" s="85"/>
      <c r="I102" s="87"/>
    </row>
    <row r="103" spans="1:9" ht="72.75" thickBot="1" x14ac:dyDescent="0.3">
      <c r="A103" s="23" t="s">
        <v>0</v>
      </c>
      <c r="B103" s="24" t="s">
        <v>3</v>
      </c>
      <c r="C103" s="24" t="s">
        <v>2</v>
      </c>
      <c r="D103" s="24" t="s">
        <v>1</v>
      </c>
      <c r="E103" s="25" t="s">
        <v>4</v>
      </c>
      <c r="F103" s="25" t="s">
        <v>5</v>
      </c>
      <c r="G103" s="26" t="s">
        <v>6</v>
      </c>
      <c r="H103" s="55" t="s">
        <v>7</v>
      </c>
      <c r="I103" s="25" t="s">
        <v>8</v>
      </c>
    </row>
    <row r="104" spans="1:9" ht="38.25" x14ac:dyDescent="0.25">
      <c r="A104" s="3">
        <v>1</v>
      </c>
      <c r="B104" s="29" t="s">
        <v>91</v>
      </c>
      <c r="C104" s="29">
        <v>1</v>
      </c>
      <c r="D104" s="12" t="s">
        <v>9</v>
      </c>
      <c r="E104" s="13"/>
      <c r="F104" s="13">
        <f>C104*E104</f>
        <v>0</v>
      </c>
      <c r="G104" s="14">
        <v>0.08</v>
      </c>
      <c r="H104" s="47"/>
      <c r="I104" s="54"/>
    </row>
    <row r="105" spans="1:9" ht="38.25" x14ac:dyDescent="0.25">
      <c r="A105" s="4">
        <f>SUM(A104)+1</f>
        <v>2</v>
      </c>
      <c r="B105" s="30" t="s">
        <v>92</v>
      </c>
      <c r="C105" s="30">
        <v>1</v>
      </c>
      <c r="D105" s="5" t="s">
        <v>9</v>
      </c>
      <c r="E105" s="6"/>
      <c r="F105" s="6">
        <f t="shared" ref="F105:F109" si="2">C105*E105</f>
        <v>0</v>
      </c>
      <c r="G105" s="9">
        <v>0.08</v>
      </c>
      <c r="H105" s="48"/>
      <c r="I105" s="28"/>
    </row>
    <row r="106" spans="1:9" ht="25.9" customHeight="1" x14ac:dyDescent="0.25">
      <c r="A106" s="4">
        <f t="shared" ref="A106:A109" si="3">SUM(A105)+1</f>
        <v>3</v>
      </c>
      <c r="B106" s="30" t="s">
        <v>93</v>
      </c>
      <c r="C106" s="30">
        <v>1</v>
      </c>
      <c r="D106" s="5" t="s">
        <v>9</v>
      </c>
      <c r="E106" s="6"/>
      <c r="F106" s="6">
        <f t="shared" si="2"/>
        <v>0</v>
      </c>
      <c r="G106" s="9">
        <v>0.08</v>
      </c>
      <c r="H106" s="48"/>
      <c r="I106" s="28"/>
    </row>
    <row r="107" spans="1:9" x14ac:dyDescent="0.25">
      <c r="A107" s="4">
        <f t="shared" si="3"/>
        <v>4</v>
      </c>
      <c r="B107" s="30" t="s">
        <v>86</v>
      </c>
      <c r="C107" s="30">
        <v>1</v>
      </c>
      <c r="D107" s="5" t="s">
        <v>9</v>
      </c>
      <c r="E107" s="6"/>
      <c r="F107" s="6">
        <f t="shared" si="2"/>
        <v>0</v>
      </c>
      <c r="G107" s="9">
        <v>0.08</v>
      </c>
      <c r="H107" s="48"/>
      <c r="I107" s="28"/>
    </row>
    <row r="108" spans="1:9" ht="114.75" x14ac:dyDescent="0.25">
      <c r="A108" s="4">
        <f t="shared" si="3"/>
        <v>5</v>
      </c>
      <c r="B108" s="30" t="s">
        <v>94</v>
      </c>
      <c r="C108" s="30">
        <v>1</v>
      </c>
      <c r="D108" s="5" t="s">
        <v>9</v>
      </c>
      <c r="E108" s="6"/>
      <c r="F108" s="6">
        <f t="shared" si="2"/>
        <v>0</v>
      </c>
      <c r="G108" s="9">
        <v>0.08</v>
      </c>
      <c r="H108" s="48"/>
      <c r="I108" s="28"/>
    </row>
    <row r="109" spans="1:9" ht="26.25" thickBot="1" x14ac:dyDescent="0.3">
      <c r="A109" s="15">
        <f t="shared" si="3"/>
        <v>6</v>
      </c>
      <c r="B109" s="31" t="s">
        <v>95</v>
      </c>
      <c r="C109" s="31">
        <v>1</v>
      </c>
      <c r="D109" s="18" t="s">
        <v>9</v>
      </c>
      <c r="E109" s="19"/>
      <c r="F109" s="19">
        <f t="shared" si="2"/>
        <v>0</v>
      </c>
      <c r="G109" s="20">
        <v>0.08</v>
      </c>
      <c r="H109" s="49"/>
      <c r="I109" s="53"/>
    </row>
    <row r="110" spans="1:9" ht="16.5" thickBot="1" x14ac:dyDescent="0.3">
      <c r="D110" s="80" t="s">
        <v>10</v>
      </c>
      <c r="E110" s="81"/>
      <c r="F110" s="22">
        <f>SUM(F104:F109)</f>
        <v>0</v>
      </c>
    </row>
    <row r="111" spans="1:9" ht="16.5" thickBot="1" x14ac:dyDescent="0.3">
      <c r="D111" s="80" t="s">
        <v>20</v>
      </c>
      <c r="E111" s="81"/>
      <c r="F111" s="22">
        <f>SUM(F110)*10</f>
        <v>0</v>
      </c>
    </row>
    <row r="114" spans="1:9" ht="16.5" thickBot="1" x14ac:dyDescent="0.3"/>
    <row r="115" spans="1:9" ht="16.5" thickBot="1" x14ac:dyDescent="0.3">
      <c r="A115" s="84" t="s">
        <v>239</v>
      </c>
      <c r="B115" s="85"/>
      <c r="C115" s="85"/>
      <c r="D115" s="85"/>
      <c r="E115" s="85"/>
      <c r="F115" s="85"/>
      <c r="G115" s="85"/>
      <c r="H115" s="85"/>
      <c r="I115" s="87"/>
    </row>
    <row r="116" spans="1:9" ht="72.75" thickBot="1" x14ac:dyDescent="0.3">
      <c r="A116" s="23" t="s">
        <v>0</v>
      </c>
      <c r="B116" s="24" t="s">
        <v>3</v>
      </c>
      <c r="C116" s="24" t="s">
        <v>2</v>
      </c>
      <c r="D116" s="24" t="s">
        <v>1</v>
      </c>
      <c r="E116" s="25" t="s">
        <v>4</v>
      </c>
      <c r="F116" s="25" t="s">
        <v>5</v>
      </c>
      <c r="G116" s="26" t="s">
        <v>6</v>
      </c>
      <c r="H116" s="55" t="s">
        <v>7</v>
      </c>
      <c r="I116" s="25" t="s">
        <v>8</v>
      </c>
    </row>
    <row r="117" spans="1:9" ht="38.25" x14ac:dyDescent="0.25">
      <c r="A117" s="3">
        <v>1</v>
      </c>
      <c r="B117" s="10" t="s">
        <v>14</v>
      </c>
      <c r="C117" s="11">
        <v>1</v>
      </c>
      <c r="D117" s="12" t="s">
        <v>9</v>
      </c>
      <c r="E117" s="13"/>
      <c r="F117" s="13">
        <f>C117*E117</f>
        <v>0</v>
      </c>
      <c r="G117" s="14">
        <v>0.08</v>
      </c>
      <c r="H117" s="47"/>
      <c r="I117" s="54"/>
    </row>
    <row r="118" spans="1:9" ht="51" x14ac:dyDescent="0.25">
      <c r="A118" s="4">
        <f>SUM(A117)+1</f>
        <v>2</v>
      </c>
      <c r="B118" s="7" t="s">
        <v>15</v>
      </c>
      <c r="C118" s="8">
        <v>1</v>
      </c>
      <c r="D118" s="5" t="s">
        <v>9</v>
      </c>
      <c r="E118" s="6"/>
      <c r="F118" s="6">
        <f t="shared" ref="F118:F123" si="4">C118*E118</f>
        <v>0</v>
      </c>
      <c r="G118" s="9">
        <v>0.08</v>
      </c>
      <c r="H118" s="48"/>
      <c r="I118" s="28"/>
    </row>
    <row r="119" spans="1:9" ht="51" x14ac:dyDescent="0.25">
      <c r="A119" s="4">
        <f t="shared" ref="A119:A123" si="5">SUM(A118)+1</f>
        <v>3</v>
      </c>
      <c r="B119" s="7" t="s">
        <v>16</v>
      </c>
      <c r="C119" s="8">
        <v>1</v>
      </c>
      <c r="D119" s="5" t="s">
        <v>9</v>
      </c>
      <c r="E119" s="6"/>
      <c r="F119" s="6">
        <f t="shared" si="4"/>
        <v>0</v>
      </c>
      <c r="G119" s="9">
        <v>0.08</v>
      </c>
      <c r="H119" s="48"/>
      <c r="I119" s="28"/>
    </row>
    <row r="120" spans="1:9" ht="38.25" x14ac:dyDescent="0.25">
      <c r="A120" s="4">
        <f t="shared" si="5"/>
        <v>4</v>
      </c>
      <c r="B120" s="7" t="s">
        <v>17</v>
      </c>
      <c r="C120" s="8">
        <v>1</v>
      </c>
      <c r="D120" s="5" t="s">
        <v>9</v>
      </c>
      <c r="E120" s="6"/>
      <c r="F120" s="6">
        <f t="shared" si="4"/>
        <v>0</v>
      </c>
      <c r="G120" s="9">
        <v>0.08</v>
      </c>
      <c r="H120" s="48"/>
      <c r="I120" s="28"/>
    </row>
    <row r="121" spans="1:9" ht="51" x14ac:dyDescent="0.25">
      <c r="A121" s="4">
        <f t="shared" si="5"/>
        <v>5</v>
      </c>
      <c r="B121" s="7" t="s">
        <v>18</v>
      </c>
      <c r="C121" s="8">
        <v>1</v>
      </c>
      <c r="D121" s="5" t="s">
        <v>9</v>
      </c>
      <c r="E121" s="6"/>
      <c r="F121" s="6">
        <f t="shared" si="4"/>
        <v>0</v>
      </c>
      <c r="G121" s="9">
        <v>0.08</v>
      </c>
      <c r="H121" s="48"/>
      <c r="I121" s="28"/>
    </row>
    <row r="122" spans="1:9" ht="89.25" x14ac:dyDescent="0.25">
      <c r="A122" s="4">
        <f t="shared" si="5"/>
        <v>6</v>
      </c>
      <c r="B122" s="7" t="s">
        <v>12</v>
      </c>
      <c r="C122" s="8">
        <v>1</v>
      </c>
      <c r="D122" s="5" t="s">
        <v>9</v>
      </c>
      <c r="E122" s="6"/>
      <c r="F122" s="6">
        <f t="shared" si="4"/>
        <v>0</v>
      </c>
      <c r="G122" s="9">
        <v>0.08</v>
      </c>
      <c r="H122" s="48"/>
      <c r="I122" s="28"/>
    </row>
    <row r="123" spans="1:9" ht="16.5" thickBot="1" x14ac:dyDescent="0.3">
      <c r="A123" s="15">
        <f t="shared" si="5"/>
        <v>7</v>
      </c>
      <c r="B123" s="16" t="s">
        <v>13</v>
      </c>
      <c r="C123" s="17">
        <v>1</v>
      </c>
      <c r="D123" s="18" t="s">
        <v>9</v>
      </c>
      <c r="E123" s="19"/>
      <c r="F123" s="19">
        <f t="shared" si="4"/>
        <v>0</v>
      </c>
      <c r="G123" s="20">
        <v>0.08</v>
      </c>
      <c r="H123" s="49"/>
      <c r="I123" s="53"/>
    </row>
    <row r="124" spans="1:9" ht="16.5" thickBot="1" x14ac:dyDescent="0.3">
      <c r="D124" s="80" t="s">
        <v>10</v>
      </c>
      <c r="E124" s="81"/>
      <c r="F124" s="22">
        <f>SUM(F117:F123)</f>
        <v>0</v>
      </c>
    </row>
    <row r="125" spans="1:9" ht="16.5" thickBot="1" x14ac:dyDescent="0.3">
      <c r="D125" s="80" t="s">
        <v>19</v>
      </c>
      <c r="E125" s="81"/>
      <c r="F125" s="22">
        <f>SUM(F124)*2</f>
        <v>0</v>
      </c>
    </row>
    <row r="129" spans="1:9" ht="16.5" thickBot="1" x14ac:dyDescent="0.3"/>
    <row r="130" spans="1:9" ht="16.5" thickBot="1" x14ac:dyDescent="0.3">
      <c r="A130" s="84" t="s">
        <v>240</v>
      </c>
      <c r="B130" s="85"/>
      <c r="C130" s="85"/>
      <c r="D130" s="85"/>
      <c r="E130" s="85"/>
      <c r="F130" s="85"/>
      <c r="G130" s="85"/>
      <c r="H130" s="85"/>
      <c r="I130" s="87"/>
    </row>
    <row r="131" spans="1:9" ht="72.75" thickBot="1" x14ac:dyDescent="0.3">
      <c r="A131" s="23" t="s">
        <v>0</v>
      </c>
      <c r="B131" s="24" t="s">
        <v>3</v>
      </c>
      <c r="C131" s="24" t="s">
        <v>2</v>
      </c>
      <c r="D131" s="24" t="s">
        <v>1</v>
      </c>
      <c r="E131" s="25" t="s">
        <v>4</v>
      </c>
      <c r="F131" s="25" t="s">
        <v>5</v>
      </c>
      <c r="G131" s="26" t="s">
        <v>6</v>
      </c>
      <c r="H131" s="55" t="s">
        <v>7</v>
      </c>
      <c r="I131" s="25" t="s">
        <v>8</v>
      </c>
    </row>
    <row r="132" spans="1:9" ht="25.5" x14ac:dyDescent="0.25">
      <c r="A132" s="3">
        <v>1</v>
      </c>
      <c r="B132" s="29" t="s">
        <v>96</v>
      </c>
      <c r="C132" s="29">
        <v>1</v>
      </c>
      <c r="D132" s="12" t="s">
        <v>9</v>
      </c>
      <c r="E132" s="13"/>
      <c r="F132" s="13">
        <f>C132*E132</f>
        <v>0</v>
      </c>
      <c r="G132" s="14">
        <v>0.08</v>
      </c>
      <c r="H132" s="47"/>
      <c r="I132" s="54"/>
    </row>
    <row r="133" spans="1:9" x14ac:dyDescent="0.25">
      <c r="A133" s="4">
        <f>SUM(A132)+1</f>
        <v>2</v>
      </c>
      <c r="B133" s="30" t="s">
        <v>97</v>
      </c>
      <c r="C133" s="30">
        <v>1</v>
      </c>
      <c r="D133" s="5" t="s">
        <v>9</v>
      </c>
      <c r="E133" s="6"/>
      <c r="F133" s="6">
        <f t="shared" ref="F133:F142" si="6">C133*E133</f>
        <v>0</v>
      </c>
      <c r="G133" s="9">
        <v>0.08</v>
      </c>
      <c r="H133" s="48"/>
      <c r="I133" s="28"/>
    </row>
    <row r="134" spans="1:9" ht="38.25" x14ac:dyDescent="0.25">
      <c r="A134" s="4">
        <f t="shared" ref="A134:A142" si="7">SUM(A133)+1</f>
        <v>3</v>
      </c>
      <c r="B134" s="30" t="s">
        <v>98</v>
      </c>
      <c r="C134" s="30">
        <v>1</v>
      </c>
      <c r="D134" s="5" t="s">
        <v>9</v>
      </c>
      <c r="E134" s="6"/>
      <c r="F134" s="6">
        <f t="shared" si="6"/>
        <v>0</v>
      </c>
      <c r="G134" s="9">
        <v>0.08</v>
      </c>
      <c r="H134" s="48"/>
      <c r="I134" s="28"/>
    </row>
    <row r="135" spans="1:9" ht="38.25" x14ac:dyDescent="0.25">
      <c r="A135" s="4">
        <f t="shared" si="7"/>
        <v>4</v>
      </c>
      <c r="B135" s="30" t="s">
        <v>98</v>
      </c>
      <c r="C135" s="30">
        <v>1</v>
      </c>
      <c r="D135" s="5" t="s">
        <v>9</v>
      </c>
      <c r="E135" s="6"/>
      <c r="F135" s="6">
        <f t="shared" si="6"/>
        <v>0</v>
      </c>
      <c r="G135" s="9">
        <v>0.08</v>
      </c>
      <c r="H135" s="48"/>
      <c r="I135" s="28"/>
    </row>
    <row r="136" spans="1:9" ht="25.5" x14ac:dyDescent="0.25">
      <c r="A136" s="4">
        <f t="shared" si="7"/>
        <v>5</v>
      </c>
      <c r="B136" s="30" t="s">
        <v>99</v>
      </c>
      <c r="C136" s="30">
        <v>1</v>
      </c>
      <c r="D136" s="5" t="s">
        <v>9</v>
      </c>
      <c r="E136" s="6"/>
      <c r="F136" s="6">
        <f t="shared" si="6"/>
        <v>0</v>
      </c>
      <c r="G136" s="9">
        <v>0.08</v>
      </c>
      <c r="H136" s="48"/>
      <c r="I136" s="28"/>
    </row>
    <row r="137" spans="1:9" ht="25.5" x14ac:dyDescent="0.25">
      <c r="A137" s="4">
        <f t="shared" si="7"/>
        <v>6</v>
      </c>
      <c r="B137" s="30" t="s">
        <v>260</v>
      </c>
      <c r="C137" s="30">
        <v>1</v>
      </c>
      <c r="D137" s="5" t="s">
        <v>9</v>
      </c>
      <c r="E137" s="6"/>
      <c r="F137" s="6">
        <f t="shared" si="6"/>
        <v>0</v>
      </c>
      <c r="G137" s="9">
        <v>0.08</v>
      </c>
      <c r="H137" s="48"/>
      <c r="I137" s="59"/>
    </row>
    <row r="138" spans="1:9" ht="25.5" x14ac:dyDescent="0.25">
      <c r="A138" s="4">
        <f t="shared" si="7"/>
        <v>7</v>
      </c>
      <c r="B138" s="30" t="s">
        <v>261</v>
      </c>
      <c r="C138" s="30">
        <v>1</v>
      </c>
      <c r="D138" s="5" t="s">
        <v>9</v>
      </c>
      <c r="E138" s="6"/>
      <c r="F138" s="6">
        <f t="shared" si="6"/>
        <v>0</v>
      </c>
      <c r="G138" s="9">
        <v>0.08</v>
      </c>
      <c r="H138" s="48"/>
      <c r="I138" s="60"/>
    </row>
    <row r="139" spans="1:9" ht="38.25" x14ac:dyDescent="0.25">
      <c r="A139" s="4">
        <f t="shared" si="7"/>
        <v>8</v>
      </c>
      <c r="B139" s="30" t="s">
        <v>100</v>
      </c>
      <c r="C139" s="30">
        <v>1</v>
      </c>
      <c r="D139" s="5" t="s">
        <v>42</v>
      </c>
      <c r="E139" s="6"/>
      <c r="F139" s="6">
        <f t="shared" si="6"/>
        <v>0</v>
      </c>
      <c r="G139" s="9">
        <v>0.08</v>
      </c>
      <c r="H139" s="48"/>
      <c r="I139" s="28"/>
    </row>
    <row r="140" spans="1:9" ht="38.25" x14ac:dyDescent="0.25">
      <c r="A140" s="4">
        <f t="shared" si="7"/>
        <v>9</v>
      </c>
      <c r="B140" s="30" t="s">
        <v>101</v>
      </c>
      <c r="C140" s="30">
        <v>1</v>
      </c>
      <c r="D140" s="5" t="s">
        <v>9</v>
      </c>
      <c r="E140" s="6"/>
      <c r="F140" s="6">
        <f t="shared" si="6"/>
        <v>0</v>
      </c>
      <c r="G140" s="9">
        <v>0.08</v>
      </c>
      <c r="H140" s="48"/>
      <c r="I140" s="28"/>
    </row>
    <row r="141" spans="1:9" ht="140.25" x14ac:dyDescent="0.25">
      <c r="A141" s="4">
        <f t="shared" si="7"/>
        <v>10</v>
      </c>
      <c r="B141" s="30" t="s">
        <v>89</v>
      </c>
      <c r="C141" s="30">
        <v>1</v>
      </c>
      <c r="D141" s="5" t="s">
        <v>9</v>
      </c>
      <c r="E141" s="6"/>
      <c r="F141" s="6">
        <f t="shared" si="6"/>
        <v>0</v>
      </c>
      <c r="G141" s="9">
        <v>0.08</v>
      </c>
      <c r="H141" s="48"/>
      <c r="I141" s="28"/>
    </row>
    <row r="142" spans="1:9" ht="26.25" thickBot="1" x14ac:dyDescent="0.3">
      <c r="A142" s="15">
        <f t="shared" si="7"/>
        <v>11</v>
      </c>
      <c r="B142" s="31" t="s">
        <v>90</v>
      </c>
      <c r="C142" s="31">
        <v>1</v>
      </c>
      <c r="D142" s="18" t="s">
        <v>9</v>
      </c>
      <c r="E142" s="19"/>
      <c r="F142" s="19">
        <f t="shared" si="6"/>
        <v>0</v>
      </c>
      <c r="G142" s="20">
        <v>0.08</v>
      </c>
      <c r="H142" s="49"/>
      <c r="I142" s="53"/>
    </row>
    <row r="143" spans="1:9" ht="16.5" thickBot="1" x14ac:dyDescent="0.3">
      <c r="D143" s="80" t="s">
        <v>10</v>
      </c>
      <c r="E143" s="81"/>
      <c r="F143" s="22">
        <f>SUM(F132:F142)</f>
        <v>0</v>
      </c>
    </row>
    <row r="148" spans="1:9" ht="16.5" thickBot="1" x14ac:dyDescent="0.3"/>
    <row r="149" spans="1:9" ht="16.5" thickBot="1" x14ac:dyDescent="0.3">
      <c r="A149" s="84" t="s">
        <v>241</v>
      </c>
      <c r="B149" s="85"/>
      <c r="C149" s="85"/>
      <c r="D149" s="85"/>
      <c r="E149" s="85"/>
      <c r="F149" s="85"/>
      <c r="G149" s="85"/>
      <c r="H149" s="85"/>
      <c r="I149" s="86"/>
    </row>
    <row r="150" spans="1:9" ht="72.75" thickBot="1" x14ac:dyDescent="0.3">
      <c r="A150" s="23" t="s">
        <v>0</v>
      </c>
      <c r="B150" s="24" t="s">
        <v>3</v>
      </c>
      <c r="C150" s="24" t="s">
        <v>2</v>
      </c>
      <c r="D150" s="24" t="s">
        <v>1</v>
      </c>
      <c r="E150" s="25" t="s">
        <v>4</v>
      </c>
      <c r="F150" s="25" t="s">
        <v>5</v>
      </c>
      <c r="G150" s="26" t="s">
        <v>6</v>
      </c>
      <c r="H150" s="62" t="s">
        <v>7</v>
      </c>
      <c r="I150" s="65" t="s">
        <v>8</v>
      </c>
    </row>
    <row r="151" spans="1:9" ht="25.5" x14ac:dyDescent="0.25">
      <c r="A151" s="3">
        <v>1</v>
      </c>
      <c r="B151" s="29" t="s">
        <v>54</v>
      </c>
      <c r="C151" s="29">
        <v>2</v>
      </c>
      <c r="D151" s="12" t="s">
        <v>9</v>
      </c>
      <c r="E151" s="13"/>
      <c r="F151" s="13">
        <f>C151*E151</f>
        <v>0</v>
      </c>
      <c r="G151" s="14">
        <v>0.08</v>
      </c>
      <c r="H151" s="63"/>
      <c r="I151" s="28"/>
    </row>
    <row r="152" spans="1:9" ht="38.25" x14ac:dyDescent="0.25">
      <c r="A152" s="4">
        <f>SUM(A151)+1</f>
        <v>2</v>
      </c>
      <c r="B152" s="30" t="s">
        <v>56</v>
      </c>
      <c r="C152" s="30">
        <v>2</v>
      </c>
      <c r="D152" s="5" t="s">
        <v>9</v>
      </c>
      <c r="E152" s="6"/>
      <c r="F152" s="6">
        <f t="shared" ref="F152:F173" si="8">C152*E152</f>
        <v>0</v>
      </c>
      <c r="G152" s="9">
        <v>0.08</v>
      </c>
      <c r="H152" s="64"/>
      <c r="I152" s="28"/>
    </row>
    <row r="153" spans="1:9" ht="38.25" x14ac:dyDescent="0.25">
      <c r="A153" s="4">
        <f t="shared" ref="A153:A173" si="9">SUM(A152)+1</f>
        <v>3</v>
      </c>
      <c r="B153" s="30" t="s">
        <v>102</v>
      </c>
      <c r="C153" s="30">
        <v>1</v>
      </c>
      <c r="D153" s="5" t="s">
        <v>9</v>
      </c>
      <c r="E153" s="6"/>
      <c r="F153" s="6">
        <f t="shared" si="8"/>
        <v>0</v>
      </c>
      <c r="G153" s="9">
        <v>0.08</v>
      </c>
      <c r="H153" s="64"/>
      <c r="I153" s="28"/>
    </row>
    <row r="154" spans="1:9" ht="25.5" x14ac:dyDescent="0.25">
      <c r="A154" s="4">
        <f t="shared" si="9"/>
        <v>4</v>
      </c>
      <c r="B154" s="30" t="s">
        <v>57</v>
      </c>
      <c r="C154" s="30">
        <v>1</v>
      </c>
      <c r="D154" s="5" t="s">
        <v>9</v>
      </c>
      <c r="E154" s="6"/>
      <c r="F154" s="6">
        <f t="shared" si="8"/>
        <v>0</v>
      </c>
      <c r="G154" s="9">
        <v>0.08</v>
      </c>
      <c r="H154" s="64"/>
      <c r="I154" s="28"/>
    </row>
    <row r="155" spans="1:9" ht="51" x14ac:dyDescent="0.25">
      <c r="A155" s="4">
        <f t="shared" si="9"/>
        <v>5</v>
      </c>
      <c r="B155" s="30" t="s">
        <v>247</v>
      </c>
      <c r="C155" s="30">
        <v>2</v>
      </c>
      <c r="D155" s="5" t="s">
        <v>9</v>
      </c>
      <c r="E155" s="6"/>
      <c r="F155" s="6">
        <f t="shared" si="8"/>
        <v>0</v>
      </c>
      <c r="G155" s="9">
        <v>0.08</v>
      </c>
      <c r="H155" s="61"/>
      <c r="I155" s="66"/>
    </row>
    <row r="156" spans="1:9" ht="38.25" x14ac:dyDescent="0.25">
      <c r="A156" s="4">
        <f t="shared" si="9"/>
        <v>6</v>
      </c>
      <c r="B156" s="30" t="s">
        <v>60</v>
      </c>
      <c r="C156" s="30">
        <v>1</v>
      </c>
      <c r="D156" s="5" t="s">
        <v>9</v>
      </c>
      <c r="E156" s="6"/>
      <c r="F156" s="6">
        <f t="shared" si="8"/>
        <v>0</v>
      </c>
      <c r="G156" s="9">
        <v>0.08</v>
      </c>
      <c r="H156" s="64"/>
      <c r="I156" s="28"/>
    </row>
    <row r="157" spans="1:9" ht="38.25" x14ac:dyDescent="0.25">
      <c r="A157" s="4">
        <f t="shared" si="9"/>
        <v>7</v>
      </c>
      <c r="B157" s="30" t="s">
        <v>63</v>
      </c>
      <c r="C157" s="30">
        <v>6</v>
      </c>
      <c r="D157" s="5" t="s">
        <v>9</v>
      </c>
      <c r="E157" s="6"/>
      <c r="F157" s="6">
        <f t="shared" si="8"/>
        <v>0</v>
      </c>
      <c r="G157" s="9">
        <v>0.08</v>
      </c>
      <c r="H157" s="64"/>
      <c r="I157" s="28"/>
    </row>
    <row r="158" spans="1:9" ht="38.25" x14ac:dyDescent="0.25">
      <c r="A158" s="4">
        <f t="shared" si="9"/>
        <v>8</v>
      </c>
      <c r="B158" s="30" t="s">
        <v>262</v>
      </c>
      <c r="C158" s="30">
        <v>2</v>
      </c>
      <c r="D158" s="5" t="s">
        <v>9</v>
      </c>
      <c r="E158" s="6"/>
      <c r="F158" s="6">
        <f t="shared" si="8"/>
        <v>0</v>
      </c>
      <c r="G158" s="9">
        <v>0.08</v>
      </c>
      <c r="H158" s="48"/>
      <c r="I158" s="60"/>
    </row>
    <row r="159" spans="1:9" ht="38.25" x14ac:dyDescent="0.25">
      <c r="A159" s="4">
        <f t="shared" si="9"/>
        <v>9</v>
      </c>
      <c r="B159" s="30" t="s">
        <v>83</v>
      </c>
      <c r="C159" s="30">
        <v>2</v>
      </c>
      <c r="D159" s="5" t="s">
        <v>9</v>
      </c>
      <c r="E159" s="6"/>
      <c r="F159" s="6">
        <f t="shared" si="8"/>
        <v>0</v>
      </c>
      <c r="G159" s="9">
        <v>0.08</v>
      </c>
      <c r="H159" s="48"/>
      <c r="I159" s="28"/>
    </row>
    <row r="160" spans="1:9" ht="63.75" x14ac:dyDescent="0.25">
      <c r="A160" s="4">
        <f t="shared" si="9"/>
        <v>10</v>
      </c>
      <c r="B160" s="30" t="s">
        <v>103</v>
      </c>
      <c r="C160" s="30">
        <v>1</v>
      </c>
      <c r="D160" s="5" t="s">
        <v>9</v>
      </c>
      <c r="E160" s="6"/>
      <c r="F160" s="6">
        <f t="shared" si="8"/>
        <v>0</v>
      </c>
      <c r="G160" s="9">
        <v>0.08</v>
      </c>
      <c r="H160" s="48"/>
      <c r="I160" s="28"/>
    </row>
    <row r="161" spans="1:9" ht="51" x14ac:dyDescent="0.25">
      <c r="A161" s="4">
        <f t="shared" si="9"/>
        <v>11</v>
      </c>
      <c r="B161" s="30" t="s">
        <v>263</v>
      </c>
      <c r="C161" s="30">
        <v>1</v>
      </c>
      <c r="D161" s="5" t="s">
        <v>9</v>
      </c>
      <c r="E161" s="6"/>
      <c r="F161" s="6">
        <f t="shared" si="8"/>
        <v>0</v>
      </c>
      <c r="G161" s="9">
        <v>0.08</v>
      </c>
      <c r="H161" s="48"/>
      <c r="I161" s="59"/>
    </row>
    <row r="162" spans="1:9" ht="63.75" x14ac:dyDescent="0.25">
      <c r="A162" s="4">
        <f t="shared" si="9"/>
        <v>12</v>
      </c>
      <c r="B162" s="30" t="s">
        <v>104</v>
      </c>
      <c r="C162" s="30">
        <v>1</v>
      </c>
      <c r="D162" s="5" t="s">
        <v>9</v>
      </c>
      <c r="E162" s="6"/>
      <c r="F162" s="6">
        <f t="shared" si="8"/>
        <v>0</v>
      </c>
      <c r="G162" s="9">
        <v>0.08</v>
      </c>
      <c r="H162" s="48"/>
      <c r="I162" s="28"/>
    </row>
    <row r="163" spans="1:9" ht="38.25" x14ac:dyDescent="0.25">
      <c r="A163" s="4">
        <f t="shared" si="9"/>
        <v>13</v>
      </c>
      <c r="B163" s="30" t="s">
        <v>105</v>
      </c>
      <c r="C163" s="30">
        <v>1</v>
      </c>
      <c r="D163" s="5" t="s">
        <v>9</v>
      </c>
      <c r="E163" s="6"/>
      <c r="F163" s="6">
        <f t="shared" si="8"/>
        <v>0</v>
      </c>
      <c r="G163" s="9">
        <v>0.08</v>
      </c>
      <c r="H163" s="48"/>
      <c r="I163" s="28"/>
    </row>
    <row r="164" spans="1:9" ht="25.5" x14ac:dyDescent="0.25">
      <c r="A164" s="4">
        <f t="shared" si="9"/>
        <v>14</v>
      </c>
      <c r="B164" s="30" t="s">
        <v>106</v>
      </c>
      <c r="C164" s="30">
        <v>1</v>
      </c>
      <c r="D164" s="5" t="s">
        <v>9</v>
      </c>
      <c r="E164" s="6"/>
      <c r="F164" s="6">
        <f t="shared" si="8"/>
        <v>0</v>
      </c>
      <c r="G164" s="9">
        <v>0.08</v>
      </c>
      <c r="H164" s="48"/>
      <c r="I164" s="28"/>
    </row>
    <row r="165" spans="1:9" ht="25.5" x14ac:dyDescent="0.25">
      <c r="A165" s="4">
        <f t="shared" si="9"/>
        <v>15</v>
      </c>
      <c r="B165" s="30" t="s">
        <v>107</v>
      </c>
      <c r="C165" s="30">
        <v>1</v>
      </c>
      <c r="D165" s="5" t="s">
        <v>9</v>
      </c>
      <c r="E165" s="6"/>
      <c r="F165" s="6">
        <f t="shared" si="8"/>
        <v>0</v>
      </c>
      <c r="G165" s="9">
        <v>0.08</v>
      </c>
      <c r="H165" s="48"/>
      <c r="I165" s="28"/>
    </row>
    <row r="166" spans="1:9" ht="25.5" x14ac:dyDescent="0.25">
      <c r="A166" s="4">
        <f t="shared" si="9"/>
        <v>16</v>
      </c>
      <c r="B166" s="30" t="s">
        <v>70</v>
      </c>
      <c r="C166" s="30">
        <v>2</v>
      </c>
      <c r="D166" s="5" t="s">
        <v>9</v>
      </c>
      <c r="E166" s="6"/>
      <c r="F166" s="6">
        <f t="shared" si="8"/>
        <v>0</v>
      </c>
      <c r="G166" s="9">
        <v>0.08</v>
      </c>
      <c r="H166" s="48"/>
      <c r="I166" s="28"/>
    </row>
    <row r="167" spans="1:9" ht="51" x14ac:dyDescent="0.25">
      <c r="A167" s="4">
        <f t="shared" si="9"/>
        <v>17</v>
      </c>
      <c r="B167" s="30" t="s">
        <v>84</v>
      </c>
      <c r="C167" s="30">
        <v>1</v>
      </c>
      <c r="D167" s="5" t="s">
        <v>9</v>
      </c>
      <c r="E167" s="6"/>
      <c r="F167" s="6">
        <f t="shared" si="8"/>
        <v>0</v>
      </c>
      <c r="G167" s="9">
        <v>0.08</v>
      </c>
      <c r="H167" s="48"/>
      <c r="I167" s="28"/>
    </row>
    <row r="168" spans="1:9" ht="38.25" x14ac:dyDescent="0.25">
      <c r="A168" s="4">
        <f t="shared" si="9"/>
        <v>18</v>
      </c>
      <c r="B168" s="30" t="s">
        <v>46</v>
      </c>
      <c r="C168" s="30">
        <v>1</v>
      </c>
      <c r="D168" s="5" t="s">
        <v>41</v>
      </c>
      <c r="E168" s="6"/>
      <c r="F168" s="6">
        <f t="shared" si="8"/>
        <v>0</v>
      </c>
      <c r="G168" s="9">
        <v>0.08</v>
      </c>
      <c r="H168" s="48"/>
      <c r="I168" s="28"/>
    </row>
    <row r="169" spans="1:9" ht="38.25" x14ac:dyDescent="0.25">
      <c r="A169" s="4">
        <f t="shared" si="9"/>
        <v>19</v>
      </c>
      <c r="B169" s="30" t="s">
        <v>248</v>
      </c>
      <c r="C169" s="30">
        <v>2</v>
      </c>
      <c r="D169" s="5" t="s">
        <v>9</v>
      </c>
      <c r="E169" s="6"/>
      <c r="F169" s="6">
        <f t="shared" si="8"/>
        <v>0</v>
      </c>
      <c r="G169" s="9">
        <v>0.08</v>
      </c>
      <c r="H169" s="67"/>
      <c r="I169" s="60"/>
    </row>
    <row r="170" spans="1:9" ht="25.5" x14ac:dyDescent="0.25">
      <c r="A170" s="4">
        <f t="shared" si="9"/>
        <v>20</v>
      </c>
      <c r="B170" s="30" t="s">
        <v>108</v>
      </c>
      <c r="C170" s="30">
        <v>1</v>
      </c>
      <c r="D170" s="5" t="s">
        <v>9</v>
      </c>
      <c r="E170" s="6"/>
      <c r="F170" s="6">
        <f t="shared" si="8"/>
        <v>0</v>
      </c>
      <c r="G170" s="9">
        <v>0.08</v>
      </c>
      <c r="H170" s="48"/>
      <c r="I170" s="28"/>
    </row>
    <row r="171" spans="1:9" x14ac:dyDescent="0.25">
      <c r="A171" s="4">
        <f t="shared" si="9"/>
        <v>21</v>
      </c>
      <c r="B171" s="30" t="s">
        <v>85</v>
      </c>
      <c r="C171" s="30">
        <v>1</v>
      </c>
      <c r="D171" s="5" t="s">
        <v>9</v>
      </c>
      <c r="E171" s="6"/>
      <c r="F171" s="6">
        <f t="shared" si="8"/>
        <v>0</v>
      </c>
      <c r="G171" s="9">
        <v>0.08</v>
      </c>
      <c r="H171" s="48"/>
      <c r="I171" s="28"/>
    </row>
    <row r="172" spans="1:9" ht="140.25" x14ac:dyDescent="0.25">
      <c r="A172" s="4">
        <f t="shared" si="9"/>
        <v>22</v>
      </c>
      <c r="B172" s="30" t="s">
        <v>89</v>
      </c>
      <c r="C172" s="30">
        <v>1</v>
      </c>
      <c r="D172" s="5" t="s">
        <v>9</v>
      </c>
      <c r="E172" s="6"/>
      <c r="F172" s="6">
        <f t="shared" si="8"/>
        <v>0</v>
      </c>
      <c r="G172" s="9">
        <v>0.08</v>
      </c>
      <c r="H172" s="48"/>
      <c r="I172" s="28"/>
    </row>
    <row r="173" spans="1:9" ht="26.25" thickBot="1" x14ac:dyDescent="0.3">
      <c r="A173" s="15">
        <f t="shared" si="9"/>
        <v>23</v>
      </c>
      <c r="B173" s="31" t="s">
        <v>90</v>
      </c>
      <c r="C173" s="31">
        <v>1</v>
      </c>
      <c r="D173" s="18" t="s">
        <v>9</v>
      </c>
      <c r="E173" s="19"/>
      <c r="F173" s="19">
        <f t="shared" si="8"/>
        <v>0</v>
      </c>
      <c r="G173" s="20">
        <v>0.08</v>
      </c>
      <c r="H173" s="49"/>
      <c r="I173" s="28"/>
    </row>
    <row r="174" spans="1:9" ht="16.5" thickBot="1" x14ac:dyDescent="0.3">
      <c r="D174" s="80" t="s">
        <v>10</v>
      </c>
      <c r="E174" s="81"/>
      <c r="F174" s="22">
        <f>SUM(F151:F173)</f>
        <v>0</v>
      </c>
    </row>
    <row r="175" spans="1:9" ht="16.5" thickBot="1" x14ac:dyDescent="0.3">
      <c r="D175" s="80" t="s">
        <v>20</v>
      </c>
      <c r="E175" s="81"/>
      <c r="F175" s="22">
        <f>SUM(F174)*10</f>
        <v>0</v>
      </c>
    </row>
    <row r="181" spans="1:9" ht="16.5" thickBot="1" x14ac:dyDescent="0.3"/>
    <row r="182" spans="1:9" ht="16.5" thickBot="1" x14ac:dyDescent="0.3">
      <c r="A182" s="84" t="s">
        <v>242</v>
      </c>
      <c r="B182" s="85"/>
      <c r="C182" s="85"/>
      <c r="D182" s="85"/>
      <c r="E182" s="85"/>
      <c r="F182" s="85"/>
      <c r="G182" s="85"/>
      <c r="H182" s="85"/>
      <c r="I182" s="87"/>
    </row>
    <row r="183" spans="1:9" ht="72.75" thickBot="1" x14ac:dyDescent="0.3">
      <c r="A183" s="23" t="s">
        <v>0</v>
      </c>
      <c r="B183" s="24" t="s">
        <v>3</v>
      </c>
      <c r="C183" s="24" t="s">
        <v>2</v>
      </c>
      <c r="D183" s="24" t="s">
        <v>1</v>
      </c>
      <c r="E183" s="25" t="s">
        <v>4</v>
      </c>
      <c r="F183" s="25" t="s">
        <v>5</v>
      </c>
      <c r="G183" s="26" t="s">
        <v>6</v>
      </c>
      <c r="H183" s="55" t="s">
        <v>7</v>
      </c>
      <c r="I183" s="45" t="s">
        <v>8</v>
      </c>
    </row>
    <row r="184" spans="1:9" x14ac:dyDescent="0.25">
      <c r="A184" s="3">
        <v>1</v>
      </c>
      <c r="B184" s="29" t="s">
        <v>109</v>
      </c>
      <c r="C184" s="29">
        <v>2</v>
      </c>
      <c r="D184" s="12" t="s">
        <v>9</v>
      </c>
      <c r="E184" s="13"/>
      <c r="F184" s="13">
        <f>C184*E184</f>
        <v>0</v>
      </c>
      <c r="G184" s="14">
        <v>0.08</v>
      </c>
      <c r="H184" s="47"/>
      <c r="I184" s="28"/>
    </row>
    <row r="185" spans="1:9" ht="25.5" x14ac:dyDescent="0.25">
      <c r="A185" s="4">
        <v>2</v>
      </c>
      <c r="B185" s="30" t="s">
        <v>110</v>
      </c>
      <c r="C185" s="30">
        <v>1</v>
      </c>
      <c r="D185" s="5" t="s">
        <v>9</v>
      </c>
      <c r="E185" s="6"/>
      <c r="F185" s="6">
        <f t="shared" ref="F185:F229" si="10">C185*E185</f>
        <v>0</v>
      </c>
      <c r="G185" s="9">
        <v>0.08</v>
      </c>
      <c r="H185" s="48"/>
      <c r="I185" s="28"/>
    </row>
    <row r="186" spans="1:9" ht="51.75" thickBot="1" x14ac:dyDescent="0.3">
      <c r="A186" s="4">
        <v>3</v>
      </c>
      <c r="B186" s="30" t="s">
        <v>249</v>
      </c>
      <c r="C186" s="30">
        <v>1</v>
      </c>
      <c r="D186" s="5" t="s">
        <v>9</v>
      </c>
      <c r="E186" s="6"/>
      <c r="F186" s="6">
        <f t="shared" si="10"/>
        <v>0</v>
      </c>
      <c r="G186" s="9">
        <v>0.08</v>
      </c>
      <c r="H186" s="48"/>
      <c r="I186" s="60"/>
    </row>
    <row r="187" spans="1:9" ht="51" x14ac:dyDescent="0.25">
      <c r="A187" s="3">
        <v>4</v>
      </c>
      <c r="B187" s="30" t="s">
        <v>111</v>
      </c>
      <c r="C187" s="30">
        <v>2</v>
      </c>
      <c r="D187" s="5" t="s">
        <v>9</v>
      </c>
      <c r="E187" s="6"/>
      <c r="F187" s="6">
        <f t="shared" si="10"/>
        <v>0</v>
      </c>
      <c r="G187" s="9">
        <v>0.08</v>
      </c>
      <c r="H187" s="48"/>
      <c r="I187" s="28"/>
    </row>
    <row r="188" spans="1:9" ht="51" x14ac:dyDescent="0.25">
      <c r="A188" s="4">
        <v>5</v>
      </c>
      <c r="B188" s="30" t="s">
        <v>58</v>
      </c>
      <c r="C188" s="30">
        <v>4</v>
      </c>
      <c r="D188" s="5" t="s">
        <v>9</v>
      </c>
      <c r="E188" s="6"/>
      <c r="F188" s="6">
        <f t="shared" si="10"/>
        <v>0</v>
      </c>
      <c r="G188" s="9">
        <v>0.08</v>
      </c>
      <c r="H188" s="48"/>
      <c r="I188" s="28"/>
    </row>
    <row r="189" spans="1:9" ht="26.25" thickBot="1" x14ac:dyDescent="0.3">
      <c r="A189" s="4">
        <v>6</v>
      </c>
      <c r="B189" s="30" t="s">
        <v>112</v>
      </c>
      <c r="C189" s="30">
        <v>2</v>
      </c>
      <c r="D189" s="5" t="s">
        <v>9</v>
      </c>
      <c r="E189" s="6"/>
      <c r="F189" s="6">
        <f t="shared" si="10"/>
        <v>0</v>
      </c>
      <c r="G189" s="9">
        <v>0.08</v>
      </c>
      <c r="H189" s="48"/>
      <c r="I189" s="28"/>
    </row>
    <row r="190" spans="1:9" ht="25.5" x14ac:dyDescent="0.25">
      <c r="A190" s="3">
        <v>7</v>
      </c>
      <c r="B190" s="30" t="s">
        <v>70</v>
      </c>
      <c r="C190" s="30">
        <v>1</v>
      </c>
      <c r="D190" s="5" t="s">
        <v>9</v>
      </c>
      <c r="E190" s="6"/>
      <c r="F190" s="6">
        <f t="shared" si="10"/>
        <v>0</v>
      </c>
      <c r="G190" s="9">
        <v>0.08</v>
      </c>
      <c r="H190" s="48"/>
      <c r="I190" s="28"/>
    </row>
    <row r="191" spans="1:9" ht="38.25" x14ac:dyDescent="0.25">
      <c r="A191" s="4">
        <v>8</v>
      </c>
      <c r="B191" s="30" t="s">
        <v>66</v>
      </c>
      <c r="C191" s="30">
        <v>1</v>
      </c>
      <c r="D191" s="5" t="s">
        <v>9</v>
      </c>
      <c r="E191" s="6"/>
      <c r="F191" s="6">
        <f t="shared" si="10"/>
        <v>0</v>
      </c>
      <c r="G191" s="9">
        <v>0.08</v>
      </c>
      <c r="H191" s="48"/>
      <c r="I191" s="28"/>
    </row>
    <row r="192" spans="1:9" ht="26.25" thickBot="1" x14ac:dyDescent="0.3">
      <c r="A192" s="4">
        <v>9</v>
      </c>
      <c r="B192" s="30" t="s">
        <v>69</v>
      </c>
      <c r="C192" s="30">
        <v>2</v>
      </c>
      <c r="D192" s="5" t="s">
        <v>9</v>
      </c>
      <c r="E192" s="6"/>
      <c r="F192" s="6">
        <f t="shared" si="10"/>
        <v>0</v>
      </c>
      <c r="G192" s="9">
        <v>0.08</v>
      </c>
      <c r="H192" s="48"/>
      <c r="I192" s="28"/>
    </row>
    <row r="193" spans="1:9" ht="51" x14ac:dyDescent="0.25">
      <c r="A193" s="3">
        <v>10</v>
      </c>
      <c r="B193" s="30" t="s">
        <v>113</v>
      </c>
      <c r="C193" s="30">
        <v>2</v>
      </c>
      <c r="D193" s="5" t="s">
        <v>9</v>
      </c>
      <c r="E193" s="6"/>
      <c r="F193" s="6">
        <f t="shared" si="10"/>
        <v>0</v>
      </c>
      <c r="G193" s="9">
        <v>0.08</v>
      </c>
      <c r="H193" s="48"/>
      <c r="I193" s="28"/>
    </row>
    <row r="194" spans="1:9" ht="51" x14ac:dyDescent="0.25">
      <c r="A194" s="4">
        <v>11</v>
      </c>
      <c r="B194" s="30" t="s">
        <v>114</v>
      </c>
      <c r="C194" s="30">
        <v>1</v>
      </c>
      <c r="D194" s="5" t="s">
        <v>9</v>
      </c>
      <c r="E194" s="6"/>
      <c r="F194" s="6">
        <f t="shared" si="10"/>
        <v>0</v>
      </c>
      <c r="G194" s="9">
        <v>0.08</v>
      </c>
      <c r="H194" s="48"/>
      <c r="I194" s="28"/>
    </row>
    <row r="195" spans="1:9" ht="64.5" thickBot="1" x14ac:dyDescent="0.3">
      <c r="A195" s="4">
        <v>12</v>
      </c>
      <c r="B195" s="30" t="s">
        <v>77</v>
      </c>
      <c r="C195" s="30">
        <v>1</v>
      </c>
      <c r="D195" s="5" t="s">
        <v>9</v>
      </c>
      <c r="E195" s="6"/>
      <c r="F195" s="6">
        <f t="shared" si="10"/>
        <v>0</v>
      </c>
      <c r="G195" s="9">
        <v>0.08</v>
      </c>
      <c r="H195" s="48"/>
      <c r="I195" s="28"/>
    </row>
    <row r="196" spans="1:9" ht="102" x14ac:dyDescent="0.25">
      <c r="A196" s="3">
        <v>13</v>
      </c>
      <c r="B196" s="30" t="s">
        <v>115</v>
      </c>
      <c r="C196" s="30">
        <v>1</v>
      </c>
      <c r="D196" s="5" t="s">
        <v>9</v>
      </c>
      <c r="E196" s="6"/>
      <c r="F196" s="6">
        <f t="shared" si="10"/>
        <v>0</v>
      </c>
      <c r="G196" s="9">
        <v>0.08</v>
      </c>
      <c r="H196" s="48"/>
      <c r="I196" s="28"/>
    </row>
    <row r="197" spans="1:9" ht="25.5" x14ac:dyDescent="0.25">
      <c r="A197" s="4">
        <v>14</v>
      </c>
      <c r="B197" s="30" t="s">
        <v>57</v>
      </c>
      <c r="C197" s="30">
        <v>1</v>
      </c>
      <c r="D197" s="5" t="s">
        <v>9</v>
      </c>
      <c r="E197" s="6"/>
      <c r="F197" s="6">
        <f t="shared" si="10"/>
        <v>0</v>
      </c>
      <c r="G197" s="9">
        <v>0.08</v>
      </c>
      <c r="H197" s="48"/>
      <c r="I197" s="28"/>
    </row>
    <row r="198" spans="1:9" ht="26.25" thickBot="1" x14ac:dyDescent="0.3">
      <c r="A198" s="4">
        <v>15</v>
      </c>
      <c r="B198" s="30" t="s">
        <v>222</v>
      </c>
      <c r="C198" s="30">
        <v>2</v>
      </c>
      <c r="D198" s="5" t="s">
        <v>9</v>
      </c>
      <c r="E198" s="6"/>
      <c r="F198" s="6">
        <f t="shared" si="10"/>
        <v>0</v>
      </c>
      <c r="G198" s="9">
        <v>0.08</v>
      </c>
      <c r="H198" s="48"/>
      <c r="I198" s="28"/>
    </row>
    <row r="199" spans="1:9" ht="38.25" x14ac:dyDescent="0.25">
      <c r="A199" s="3">
        <v>16</v>
      </c>
      <c r="B199" s="30" t="s">
        <v>55</v>
      </c>
      <c r="C199" s="30">
        <v>2</v>
      </c>
      <c r="D199" s="5" t="s">
        <v>9</v>
      </c>
      <c r="E199" s="6"/>
      <c r="F199" s="6">
        <f t="shared" si="10"/>
        <v>0</v>
      </c>
      <c r="G199" s="9">
        <v>0.08</v>
      </c>
      <c r="H199" s="48"/>
      <c r="I199" s="28"/>
    </row>
    <row r="200" spans="1:9" ht="38.25" x14ac:dyDescent="0.25">
      <c r="A200" s="4">
        <v>17</v>
      </c>
      <c r="B200" s="30" t="s">
        <v>116</v>
      </c>
      <c r="C200" s="30">
        <v>4</v>
      </c>
      <c r="D200" s="5" t="s">
        <v>9</v>
      </c>
      <c r="E200" s="6"/>
      <c r="F200" s="6">
        <f t="shared" si="10"/>
        <v>0</v>
      </c>
      <c r="G200" s="9">
        <v>0.08</v>
      </c>
      <c r="H200" s="48"/>
      <c r="I200" s="28"/>
    </row>
    <row r="201" spans="1:9" ht="26.25" thickBot="1" x14ac:dyDescent="0.3">
      <c r="A201" s="4">
        <v>18</v>
      </c>
      <c r="B201" s="30" t="s">
        <v>54</v>
      </c>
      <c r="C201" s="30">
        <v>2</v>
      </c>
      <c r="D201" s="5" t="s">
        <v>9</v>
      </c>
      <c r="E201" s="6"/>
      <c r="F201" s="6">
        <f t="shared" si="10"/>
        <v>0</v>
      </c>
      <c r="G201" s="9">
        <v>0.08</v>
      </c>
      <c r="H201" s="48"/>
      <c r="I201" s="28"/>
    </row>
    <row r="202" spans="1:9" ht="25.5" x14ac:dyDescent="0.25">
      <c r="A202" s="3">
        <v>19</v>
      </c>
      <c r="B202" s="30" t="s">
        <v>52</v>
      </c>
      <c r="C202" s="30">
        <v>2</v>
      </c>
      <c r="D202" s="5" t="s">
        <v>9</v>
      </c>
      <c r="E202" s="6"/>
      <c r="F202" s="6">
        <f t="shared" si="10"/>
        <v>0</v>
      </c>
      <c r="G202" s="9">
        <v>0.08</v>
      </c>
      <c r="H202" s="48"/>
      <c r="I202" s="28"/>
    </row>
    <row r="203" spans="1:9" ht="51" x14ac:dyDescent="0.25">
      <c r="A203" s="4">
        <v>20</v>
      </c>
      <c r="B203" s="30" t="s">
        <v>117</v>
      </c>
      <c r="C203" s="30">
        <v>2</v>
      </c>
      <c r="D203" s="5" t="s">
        <v>9</v>
      </c>
      <c r="E203" s="6"/>
      <c r="F203" s="6">
        <f t="shared" si="10"/>
        <v>0</v>
      </c>
      <c r="G203" s="9">
        <v>0.08</v>
      </c>
      <c r="H203" s="48"/>
      <c r="I203" s="28"/>
    </row>
    <row r="204" spans="1:9" ht="51.75" thickBot="1" x14ac:dyDescent="0.3">
      <c r="A204" s="4">
        <v>21</v>
      </c>
      <c r="B204" s="30" t="s">
        <v>118</v>
      </c>
      <c r="C204" s="30">
        <v>1</v>
      </c>
      <c r="D204" s="5" t="s">
        <v>9</v>
      </c>
      <c r="E204" s="6"/>
      <c r="F204" s="6">
        <f t="shared" si="10"/>
        <v>0</v>
      </c>
      <c r="G204" s="9">
        <v>0.08</v>
      </c>
      <c r="H204" s="48"/>
      <c r="I204" s="28"/>
    </row>
    <row r="205" spans="1:9" ht="51" x14ac:dyDescent="0.25">
      <c r="A205" s="3">
        <v>22</v>
      </c>
      <c r="B205" s="30" t="s">
        <v>119</v>
      </c>
      <c r="C205" s="30">
        <v>1</v>
      </c>
      <c r="D205" s="5" t="s">
        <v>9</v>
      </c>
      <c r="E205" s="6"/>
      <c r="F205" s="6">
        <f t="shared" si="10"/>
        <v>0</v>
      </c>
      <c r="G205" s="9">
        <v>0.08</v>
      </c>
      <c r="H205" s="48"/>
      <c r="I205" s="28"/>
    </row>
    <row r="206" spans="1:9" ht="63.75" x14ac:dyDescent="0.25">
      <c r="A206" s="4">
        <v>23</v>
      </c>
      <c r="B206" s="30" t="s">
        <v>264</v>
      </c>
      <c r="C206" s="30">
        <v>1</v>
      </c>
      <c r="D206" s="5" t="s">
        <v>9</v>
      </c>
      <c r="E206" s="6"/>
      <c r="F206" s="6">
        <f t="shared" si="10"/>
        <v>0</v>
      </c>
      <c r="G206" s="9">
        <v>0.08</v>
      </c>
      <c r="H206" s="64"/>
      <c r="I206" s="59"/>
    </row>
    <row r="207" spans="1:9" ht="64.5" thickBot="1" x14ac:dyDescent="0.3">
      <c r="A207" s="4">
        <v>24</v>
      </c>
      <c r="B207" s="30" t="s">
        <v>77</v>
      </c>
      <c r="C207" s="30">
        <v>2</v>
      </c>
      <c r="D207" s="5" t="s">
        <v>9</v>
      </c>
      <c r="E207" s="6"/>
      <c r="F207" s="6">
        <f t="shared" si="10"/>
        <v>0</v>
      </c>
      <c r="G207" s="9">
        <v>0.08</v>
      </c>
      <c r="H207" s="64"/>
      <c r="I207" s="28"/>
    </row>
    <row r="208" spans="1:9" ht="51" x14ac:dyDescent="0.25">
      <c r="A208" s="3">
        <v>25</v>
      </c>
      <c r="B208" s="30" t="s">
        <v>58</v>
      </c>
      <c r="C208" s="30">
        <v>4</v>
      </c>
      <c r="D208" s="5" t="s">
        <v>9</v>
      </c>
      <c r="E208" s="6"/>
      <c r="F208" s="6">
        <f t="shared" si="10"/>
        <v>0</v>
      </c>
      <c r="G208" s="9">
        <v>0.08</v>
      </c>
      <c r="H208" s="64"/>
      <c r="I208" s="28"/>
    </row>
    <row r="209" spans="1:9" ht="38.25" x14ac:dyDescent="0.25">
      <c r="A209" s="4">
        <v>26</v>
      </c>
      <c r="B209" s="30" t="s">
        <v>120</v>
      </c>
      <c r="C209" s="30">
        <v>2</v>
      </c>
      <c r="D209" s="5" t="s">
        <v>9</v>
      </c>
      <c r="E209" s="6"/>
      <c r="F209" s="6">
        <f t="shared" si="10"/>
        <v>0</v>
      </c>
      <c r="G209" s="9">
        <v>0.08</v>
      </c>
      <c r="H209" s="64"/>
      <c r="I209" s="28"/>
    </row>
    <row r="210" spans="1:9" ht="51.75" thickBot="1" x14ac:dyDescent="0.3">
      <c r="A210" s="4">
        <v>27</v>
      </c>
      <c r="B210" s="30" t="s">
        <v>250</v>
      </c>
      <c r="C210" s="30">
        <v>4</v>
      </c>
      <c r="D210" s="5" t="s">
        <v>9</v>
      </c>
      <c r="E210" s="6"/>
      <c r="F210" s="6">
        <f t="shared" si="10"/>
        <v>0</v>
      </c>
      <c r="G210" s="9">
        <v>0.08</v>
      </c>
      <c r="H210" s="50"/>
      <c r="I210" s="59"/>
    </row>
    <row r="211" spans="1:9" ht="38.25" x14ac:dyDescent="0.25">
      <c r="A211" s="3">
        <v>28</v>
      </c>
      <c r="B211" s="30" t="s">
        <v>121</v>
      </c>
      <c r="C211" s="30">
        <v>1</v>
      </c>
      <c r="D211" s="5" t="s">
        <v>9</v>
      </c>
      <c r="E211" s="6"/>
      <c r="F211" s="6">
        <f t="shared" si="10"/>
        <v>0</v>
      </c>
      <c r="G211" s="9">
        <v>0.08</v>
      </c>
      <c r="H211" s="64"/>
      <c r="I211" s="28"/>
    </row>
    <row r="212" spans="1:9" ht="38.25" x14ac:dyDescent="0.25">
      <c r="A212" s="4">
        <v>29</v>
      </c>
      <c r="B212" s="30" t="s">
        <v>122</v>
      </c>
      <c r="C212" s="30">
        <v>5</v>
      </c>
      <c r="D212" s="5" t="s">
        <v>9</v>
      </c>
      <c r="E212" s="6"/>
      <c r="F212" s="6">
        <f t="shared" si="10"/>
        <v>0</v>
      </c>
      <c r="G212" s="9">
        <v>0.08</v>
      </c>
      <c r="H212" s="64"/>
      <c r="I212" s="28"/>
    </row>
    <row r="213" spans="1:9" ht="39" thickBot="1" x14ac:dyDescent="0.3">
      <c r="A213" s="4">
        <v>30</v>
      </c>
      <c r="B213" s="30" t="s">
        <v>91</v>
      </c>
      <c r="C213" s="30">
        <v>1</v>
      </c>
      <c r="D213" s="5" t="s">
        <v>9</v>
      </c>
      <c r="E213" s="6"/>
      <c r="F213" s="6">
        <f t="shared" si="10"/>
        <v>0</v>
      </c>
      <c r="G213" s="9">
        <v>0.08</v>
      </c>
      <c r="H213" s="64"/>
      <c r="I213" s="28"/>
    </row>
    <row r="214" spans="1:9" ht="38.25" x14ac:dyDescent="0.25">
      <c r="A214" s="3">
        <v>31</v>
      </c>
      <c r="B214" s="30" t="s">
        <v>123</v>
      </c>
      <c r="C214" s="30">
        <v>4</v>
      </c>
      <c r="D214" s="5" t="s">
        <v>9</v>
      </c>
      <c r="E214" s="6"/>
      <c r="F214" s="6">
        <f t="shared" si="10"/>
        <v>0</v>
      </c>
      <c r="G214" s="9">
        <v>0.08</v>
      </c>
      <c r="H214" s="48"/>
      <c r="I214" s="28"/>
    </row>
    <row r="215" spans="1:9" ht="51" x14ac:dyDescent="0.25">
      <c r="A215" s="4">
        <v>32</v>
      </c>
      <c r="B215" s="30" t="s">
        <v>114</v>
      </c>
      <c r="C215" s="30">
        <v>1</v>
      </c>
      <c r="D215" s="5" t="s">
        <v>9</v>
      </c>
      <c r="E215" s="6"/>
      <c r="F215" s="6">
        <f t="shared" si="10"/>
        <v>0</v>
      </c>
      <c r="G215" s="9">
        <v>0.08</v>
      </c>
      <c r="H215" s="48"/>
      <c r="I215" s="28"/>
    </row>
    <row r="216" spans="1:9" ht="77.25" thickBot="1" x14ac:dyDescent="0.3">
      <c r="A216" s="4">
        <v>33</v>
      </c>
      <c r="B216" s="30" t="s">
        <v>265</v>
      </c>
      <c r="C216" s="30">
        <v>4</v>
      </c>
      <c r="D216" s="5" t="s">
        <v>9</v>
      </c>
      <c r="E216" s="6"/>
      <c r="F216" s="6">
        <f t="shared" si="10"/>
        <v>0</v>
      </c>
      <c r="G216" s="9">
        <v>0.08</v>
      </c>
      <c r="H216" s="48"/>
      <c r="I216" s="59"/>
    </row>
    <row r="217" spans="1:9" ht="51" x14ac:dyDescent="0.25">
      <c r="A217" s="3">
        <v>34</v>
      </c>
      <c r="B217" s="30" t="s">
        <v>124</v>
      </c>
      <c r="C217" s="30">
        <v>2</v>
      </c>
      <c r="D217" s="5" t="s">
        <v>9</v>
      </c>
      <c r="E217" s="6"/>
      <c r="F217" s="6">
        <f t="shared" si="10"/>
        <v>0</v>
      </c>
      <c r="G217" s="9">
        <v>0.08</v>
      </c>
      <c r="H217" s="48"/>
      <c r="I217" s="28"/>
    </row>
    <row r="218" spans="1:9" ht="51" x14ac:dyDescent="0.25">
      <c r="A218" s="4">
        <v>35</v>
      </c>
      <c r="B218" s="30" t="s">
        <v>266</v>
      </c>
      <c r="C218" s="30">
        <v>2</v>
      </c>
      <c r="D218" s="5" t="s">
        <v>9</v>
      </c>
      <c r="E218" s="6"/>
      <c r="F218" s="6">
        <f t="shared" si="10"/>
        <v>0</v>
      </c>
      <c r="G218" s="9">
        <v>0.08</v>
      </c>
      <c r="H218" s="48"/>
      <c r="I218" s="59"/>
    </row>
    <row r="219" spans="1:9" ht="39" thickBot="1" x14ac:dyDescent="0.3">
      <c r="A219" s="4">
        <v>36</v>
      </c>
      <c r="B219" s="30" t="s">
        <v>125</v>
      </c>
      <c r="C219" s="30">
        <v>2</v>
      </c>
      <c r="D219" s="5" t="s">
        <v>9</v>
      </c>
      <c r="E219" s="6"/>
      <c r="F219" s="6">
        <f t="shared" si="10"/>
        <v>0</v>
      </c>
      <c r="G219" s="9">
        <v>0.08</v>
      </c>
      <c r="H219" s="48"/>
      <c r="I219" s="28"/>
    </row>
    <row r="220" spans="1:9" ht="25.5" x14ac:dyDescent="0.25">
      <c r="A220" s="3">
        <v>37</v>
      </c>
      <c r="B220" s="30" t="s">
        <v>267</v>
      </c>
      <c r="C220" s="30">
        <v>2</v>
      </c>
      <c r="D220" s="5" t="s">
        <v>9</v>
      </c>
      <c r="E220" s="6"/>
      <c r="F220" s="6">
        <f t="shared" si="10"/>
        <v>0</v>
      </c>
      <c r="G220" s="9">
        <v>0.08</v>
      </c>
      <c r="H220" s="48"/>
      <c r="I220" s="59"/>
    </row>
    <row r="221" spans="1:9" ht="51" x14ac:dyDescent="0.25">
      <c r="A221" s="4">
        <v>38</v>
      </c>
      <c r="B221" s="30" t="s">
        <v>126</v>
      </c>
      <c r="C221" s="30">
        <v>2</v>
      </c>
      <c r="D221" s="5" t="s">
        <v>9</v>
      </c>
      <c r="E221" s="6"/>
      <c r="F221" s="6">
        <f t="shared" si="10"/>
        <v>0</v>
      </c>
      <c r="G221" s="9">
        <v>0.08</v>
      </c>
      <c r="H221" s="48"/>
      <c r="I221" s="28"/>
    </row>
    <row r="222" spans="1:9" ht="51.75" thickBot="1" x14ac:dyDescent="0.3">
      <c r="A222" s="4">
        <v>39</v>
      </c>
      <c r="B222" s="30" t="s">
        <v>127</v>
      </c>
      <c r="C222" s="30">
        <v>2</v>
      </c>
      <c r="D222" s="5" t="s">
        <v>9</v>
      </c>
      <c r="E222" s="6"/>
      <c r="F222" s="6">
        <f t="shared" si="10"/>
        <v>0</v>
      </c>
      <c r="G222" s="9">
        <v>0.08</v>
      </c>
      <c r="H222" s="48"/>
      <c r="I222" s="28"/>
    </row>
    <row r="223" spans="1:9" ht="51" x14ac:dyDescent="0.25">
      <c r="A223" s="3">
        <v>40</v>
      </c>
      <c r="B223" s="30" t="s">
        <v>128</v>
      </c>
      <c r="C223" s="30">
        <v>1</v>
      </c>
      <c r="D223" s="5" t="s">
        <v>9</v>
      </c>
      <c r="E223" s="6"/>
      <c r="F223" s="6">
        <f t="shared" si="10"/>
        <v>0</v>
      </c>
      <c r="G223" s="9">
        <v>0.08</v>
      </c>
      <c r="H223" s="48"/>
      <c r="I223" s="28"/>
    </row>
    <row r="224" spans="1:9" ht="38.25" x14ac:dyDescent="0.25">
      <c r="A224" s="4">
        <v>41</v>
      </c>
      <c r="B224" s="41" t="s">
        <v>46</v>
      </c>
      <c r="C224" s="30">
        <v>1</v>
      </c>
      <c r="D224" s="5" t="s">
        <v>9</v>
      </c>
      <c r="E224" s="6"/>
      <c r="F224" s="6">
        <f t="shared" si="10"/>
        <v>0</v>
      </c>
      <c r="G224" s="9">
        <v>0.08</v>
      </c>
      <c r="H224" s="48"/>
      <c r="I224" s="28"/>
    </row>
    <row r="225" spans="1:9" ht="39" thickBot="1" x14ac:dyDescent="0.3">
      <c r="A225" s="4">
        <v>42</v>
      </c>
      <c r="B225" s="30" t="s">
        <v>223</v>
      </c>
      <c r="C225" s="30">
        <v>1</v>
      </c>
      <c r="D225" s="5" t="s">
        <v>9</v>
      </c>
      <c r="E225" s="6"/>
      <c r="F225" s="6">
        <f t="shared" si="10"/>
        <v>0</v>
      </c>
      <c r="G225" s="9">
        <v>0.08</v>
      </c>
      <c r="H225" s="48"/>
      <c r="I225" s="28"/>
    </row>
    <row r="226" spans="1:9" ht="102" x14ac:dyDescent="0.25">
      <c r="A226" s="3">
        <v>43</v>
      </c>
      <c r="B226" s="30" t="s">
        <v>224</v>
      </c>
      <c r="C226" s="30">
        <v>1</v>
      </c>
      <c r="D226" s="5" t="s">
        <v>9</v>
      </c>
      <c r="E226" s="6"/>
      <c r="F226" s="6">
        <f t="shared" ref="F226" si="11">C226*E226</f>
        <v>0</v>
      </c>
      <c r="G226" s="9">
        <v>0.08</v>
      </c>
      <c r="H226" s="48"/>
      <c r="I226" s="28"/>
    </row>
    <row r="227" spans="1:9" x14ac:dyDescent="0.25">
      <c r="A227" s="4">
        <v>44</v>
      </c>
      <c r="B227" s="30" t="s">
        <v>86</v>
      </c>
      <c r="C227" s="30">
        <v>1</v>
      </c>
      <c r="D227" s="5" t="s">
        <v>9</v>
      </c>
      <c r="E227" s="6"/>
      <c r="F227" s="6">
        <f t="shared" si="10"/>
        <v>0</v>
      </c>
      <c r="G227" s="9">
        <v>0.08</v>
      </c>
      <c r="H227" s="48"/>
      <c r="I227" s="28"/>
    </row>
    <row r="228" spans="1:9" ht="141" thickBot="1" x14ac:dyDescent="0.3">
      <c r="A228" s="4">
        <v>45</v>
      </c>
      <c r="B228" s="30" t="s">
        <v>89</v>
      </c>
      <c r="C228" s="30">
        <v>1</v>
      </c>
      <c r="D228" s="5" t="s">
        <v>9</v>
      </c>
      <c r="E228" s="6"/>
      <c r="F228" s="6">
        <f t="shared" si="10"/>
        <v>0</v>
      </c>
      <c r="G228" s="9">
        <v>0.08</v>
      </c>
      <c r="H228" s="48"/>
      <c r="I228" s="28"/>
    </row>
    <row r="229" spans="1:9" ht="26.25" thickBot="1" x14ac:dyDescent="0.3">
      <c r="A229" s="3">
        <v>46</v>
      </c>
      <c r="B229" s="31" t="s">
        <v>90</v>
      </c>
      <c r="C229" s="31">
        <v>1</v>
      </c>
      <c r="D229" s="18" t="s">
        <v>9</v>
      </c>
      <c r="E229" s="19"/>
      <c r="F229" s="19">
        <f t="shared" si="10"/>
        <v>0</v>
      </c>
      <c r="G229" s="20">
        <v>0.08</v>
      </c>
      <c r="H229" s="49"/>
      <c r="I229" s="28"/>
    </row>
    <row r="230" spans="1:9" ht="16.5" thickBot="1" x14ac:dyDescent="0.3">
      <c r="D230" s="80" t="s">
        <v>10</v>
      </c>
      <c r="E230" s="81"/>
      <c r="F230" s="22">
        <f>SUM(F184:F229)</f>
        <v>0</v>
      </c>
    </row>
    <row r="233" spans="1:9" ht="16.5" thickBot="1" x14ac:dyDescent="0.3"/>
    <row r="234" spans="1:9" ht="16.5" thickBot="1" x14ac:dyDescent="0.3">
      <c r="A234" s="84" t="s">
        <v>243</v>
      </c>
      <c r="B234" s="85"/>
      <c r="C234" s="85"/>
      <c r="D234" s="85"/>
      <c r="E234" s="85"/>
      <c r="F234" s="85"/>
      <c r="G234" s="85"/>
      <c r="H234" s="85"/>
      <c r="I234" s="87"/>
    </row>
    <row r="235" spans="1:9" ht="72.75" thickBot="1" x14ac:dyDescent="0.3">
      <c r="A235" s="23" t="s">
        <v>0</v>
      </c>
      <c r="B235" s="24" t="s">
        <v>3</v>
      </c>
      <c r="C235" s="24" t="s">
        <v>2</v>
      </c>
      <c r="D235" s="24" t="s">
        <v>1</v>
      </c>
      <c r="E235" s="25" t="s">
        <v>4</v>
      </c>
      <c r="F235" s="25" t="s">
        <v>5</v>
      </c>
      <c r="G235" s="26" t="s">
        <v>6</v>
      </c>
      <c r="H235" s="55" t="s">
        <v>7</v>
      </c>
      <c r="I235" s="45" t="s">
        <v>8</v>
      </c>
    </row>
    <row r="236" spans="1:9" ht="38.25" x14ac:dyDescent="0.25">
      <c r="A236" s="3">
        <v>1</v>
      </c>
      <c r="B236" s="29" t="s">
        <v>46</v>
      </c>
      <c r="C236" s="29">
        <v>2</v>
      </c>
      <c r="D236" s="12" t="s">
        <v>9</v>
      </c>
      <c r="E236" s="13"/>
      <c r="F236" s="13">
        <f>C236*E236</f>
        <v>0</v>
      </c>
      <c r="G236" s="14">
        <v>0.08</v>
      </c>
      <c r="H236" s="48"/>
      <c r="I236" s="28"/>
    </row>
    <row r="237" spans="1:9" ht="38.25" x14ac:dyDescent="0.25">
      <c r="A237" s="4">
        <v>2</v>
      </c>
      <c r="B237" s="30" t="s">
        <v>63</v>
      </c>
      <c r="C237" s="30">
        <v>6</v>
      </c>
      <c r="D237" s="5" t="s">
        <v>9</v>
      </c>
      <c r="E237" s="6"/>
      <c r="F237" s="6">
        <f t="shared" ref="F237:F258" si="12">C237*E237</f>
        <v>0</v>
      </c>
      <c r="G237" s="9">
        <v>0.08</v>
      </c>
      <c r="H237" s="48"/>
      <c r="I237" s="28"/>
    </row>
    <row r="238" spans="1:9" ht="51.75" thickBot="1" x14ac:dyDescent="0.3">
      <c r="A238" s="4">
        <v>3</v>
      </c>
      <c r="B238" s="30" t="s">
        <v>268</v>
      </c>
      <c r="C238" s="30">
        <v>2</v>
      </c>
      <c r="D238" s="5" t="s">
        <v>9</v>
      </c>
      <c r="E238" s="6"/>
      <c r="F238" s="6">
        <f t="shared" si="12"/>
        <v>0</v>
      </c>
      <c r="G238" s="9">
        <v>0.08</v>
      </c>
      <c r="H238" s="48"/>
      <c r="I238" s="28"/>
    </row>
    <row r="239" spans="1:9" ht="63.75" x14ac:dyDescent="0.25">
      <c r="A239" s="3">
        <v>4</v>
      </c>
      <c r="B239" s="30" t="s">
        <v>76</v>
      </c>
      <c r="C239" s="30">
        <v>2</v>
      </c>
      <c r="D239" s="5" t="s">
        <v>9</v>
      </c>
      <c r="E239" s="6"/>
      <c r="F239" s="6">
        <f t="shared" si="12"/>
        <v>0</v>
      </c>
      <c r="G239" s="9">
        <v>0.08</v>
      </c>
      <c r="H239" s="48"/>
      <c r="I239" s="28"/>
    </row>
    <row r="240" spans="1:9" ht="89.25" x14ac:dyDescent="0.25">
      <c r="A240" s="4">
        <v>5</v>
      </c>
      <c r="B240" s="30" t="s">
        <v>269</v>
      </c>
      <c r="C240" s="30">
        <v>1</v>
      </c>
      <c r="D240" s="5" t="s">
        <v>9</v>
      </c>
      <c r="E240" s="6"/>
      <c r="F240" s="6">
        <f t="shared" si="12"/>
        <v>0</v>
      </c>
      <c r="G240" s="9">
        <v>0.08</v>
      </c>
      <c r="H240" s="48"/>
      <c r="I240" s="28"/>
    </row>
    <row r="241" spans="1:10" ht="39" thickBot="1" x14ac:dyDescent="0.3">
      <c r="A241" s="4">
        <v>6</v>
      </c>
      <c r="B241" s="30" t="s">
        <v>129</v>
      </c>
      <c r="C241" s="30">
        <v>1</v>
      </c>
      <c r="D241" s="5" t="s">
        <v>9</v>
      </c>
      <c r="E241" s="6"/>
      <c r="F241" s="6">
        <f t="shared" si="12"/>
        <v>0</v>
      </c>
      <c r="G241" s="9">
        <v>0.08</v>
      </c>
      <c r="H241" s="48"/>
      <c r="I241" s="28"/>
    </row>
    <row r="242" spans="1:10" ht="25.5" x14ac:dyDescent="0.25">
      <c r="A242" s="3">
        <v>7</v>
      </c>
      <c r="B242" s="30" t="s">
        <v>49</v>
      </c>
      <c r="C242" s="30">
        <v>1</v>
      </c>
      <c r="D242" s="5" t="s">
        <v>9</v>
      </c>
      <c r="E242" s="6"/>
      <c r="F242" s="6">
        <f t="shared" si="12"/>
        <v>0</v>
      </c>
      <c r="G242" s="9">
        <v>0.08</v>
      </c>
      <c r="H242" s="48"/>
      <c r="I242" s="28"/>
    </row>
    <row r="243" spans="1:10" ht="25.5" x14ac:dyDescent="0.25">
      <c r="A243" s="4">
        <v>8</v>
      </c>
      <c r="B243" s="30" t="s">
        <v>54</v>
      </c>
      <c r="C243" s="30">
        <v>2</v>
      </c>
      <c r="D243" s="5" t="s">
        <v>9</v>
      </c>
      <c r="E243" s="6"/>
      <c r="F243" s="6">
        <f t="shared" si="12"/>
        <v>0</v>
      </c>
      <c r="G243" s="9">
        <v>0.08</v>
      </c>
      <c r="H243" s="48"/>
      <c r="I243" s="28"/>
    </row>
    <row r="244" spans="1:10" ht="39" thickBot="1" x14ac:dyDescent="0.3">
      <c r="A244" s="4">
        <v>9</v>
      </c>
      <c r="B244" s="30" t="s">
        <v>56</v>
      </c>
      <c r="C244" s="30">
        <v>2</v>
      </c>
      <c r="D244" s="5" t="s">
        <v>9</v>
      </c>
      <c r="E244" s="6"/>
      <c r="F244" s="6">
        <f t="shared" si="12"/>
        <v>0</v>
      </c>
      <c r="G244" s="9">
        <v>0.08</v>
      </c>
      <c r="H244" s="48"/>
      <c r="I244" s="28"/>
    </row>
    <row r="245" spans="1:10" ht="25.5" x14ac:dyDescent="0.25">
      <c r="A245" s="3">
        <v>10</v>
      </c>
      <c r="B245" s="30" t="s">
        <v>57</v>
      </c>
      <c r="C245" s="30">
        <v>1</v>
      </c>
      <c r="D245" s="5" t="s">
        <v>9</v>
      </c>
      <c r="E245" s="6"/>
      <c r="F245" s="6">
        <f t="shared" si="12"/>
        <v>0</v>
      </c>
      <c r="G245" s="9">
        <v>0.08</v>
      </c>
      <c r="H245" s="48"/>
      <c r="I245" s="28"/>
    </row>
    <row r="246" spans="1:10" ht="51" x14ac:dyDescent="0.25">
      <c r="A246" s="4">
        <v>11</v>
      </c>
      <c r="B246" s="30" t="s">
        <v>59</v>
      </c>
      <c r="C246" s="30">
        <v>1</v>
      </c>
      <c r="D246" s="5" t="s">
        <v>9</v>
      </c>
      <c r="E246" s="6"/>
      <c r="F246" s="6">
        <f t="shared" si="12"/>
        <v>0</v>
      </c>
      <c r="G246" s="9">
        <v>0.08</v>
      </c>
      <c r="H246" s="48"/>
      <c r="I246" s="28"/>
    </row>
    <row r="247" spans="1:10" ht="51.75" thickBot="1" x14ac:dyDescent="0.3">
      <c r="A247" s="4">
        <v>12</v>
      </c>
      <c r="B247" s="30" t="s">
        <v>84</v>
      </c>
      <c r="C247" s="30">
        <v>1</v>
      </c>
      <c r="D247" s="5" t="s">
        <v>9</v>
      </c>
      <c r="E247" s="6"/>
      <c r="F247" s="6">
        <f t="shared" si="12"/>
        <v>0</v>
      </c>
      <c r="G247" s="9">
        <v>0.08</v>
      </c>
      <c r="H247" s="48"/>
      <c r="I247" s="28"/>
    </row>
    <row r="248" spans="1:10" x14ac:dyDescent="0.25">
      <c r="A248" s="3">
        <v>13</v>
      </c>
      <c r="B248" s="30" t="s">
        <v>86</v>
      </c>
      <c r="C248" s="30">
        <v>1</v>
      </c>
      <c r="D248" s="5" t="s">
        <v>9</v>
      </c>
      <c r="E248" s="6"/>
      <c r="F248" s="6">
        <f t="shared" si="12"/>
        <v>0</v>
      </c>
      <c r="G248" s="9">
        <v>0.08</v>
      </c>
      <c r="H248" s="48"/>
      <c r="I248" s="28"/>
    </row>
    <row r="249" spans="1:10" x14ac:dyDescent="0.25">
      <c r="A249" s="4">
        <v>14</v>
      </c>
      <c r="B249" s="30" t="s">
        <v>85</v>
      </c>
      <c r="C249" s="30">
        <v>1</v>
      </c>
      <c r="D249" s="5" t="s">
        <v>9</v>
      </c>
      <c r="E249" s="6"/>
      <c r="F249" s="6">
        <f t="shared" si="12"/>
        <v>0</v>
      </c>
      <c r="G249" s="9">
        <v>0.08</v>
      </c>
      <c r="H249" s="48"/>
      <c r="I249" s="28"/>
    </row>
    <row r="250" spans="1:10" ht="39" thickBot="1" x14ac:dyDescent="0.3">
      <c r="A250" s="4">
        <v>15</v>
      </c>
      <c r="B250" s="30" t="s">
        <v>83</v>
      </c>
      <c r="C250" s="30">
        <v>1</v>
      </c>
      <c r="D250" s="5" t="s">
        <v>9</v>
      </c>
      <c r="E250" s="6"/>
      <c r="F250" s="6">
        <f t="shared" si="12"/>
        <v>0</v>
      </c>
      <c r="G250" s="9">
        <v>0.08</v>
      </c>
      <c r="H250" s="48"/>
      <c r="I250" s="28"/>
    </row>
    <row r="251" spans="1:10" ht="63.75" x14ac:dyDescent="0.25">
      <c r="A251" s="3">
        <v>16</v>
      </c>
      <c r="B251" s="30" t="s">
        <v>130</v>
      </c>
      <c r="C251" s="30">
        <v>2</v>
      </c>
      <c r="D251" s="5" t="s">
        <v>9</v>
      </c>
      <c r="E251" s="6"/>
      <c r="F251" s="6">
        <f t="shared" si="12"/>
        <v>0</v>
      </c>
      <c r="G251" s="9">
        <v>0.08</v>
      </c>
      <c r="H251" s="48"/>
      <c r="I251" s="28"/>
    </row>
    <row r="252" spans="1:10" ht="63.75" x14ac:dyDescent="0.25">
      <c r="A252" s="4">
        <v>17</v>
      </c>
      <c r="B252" s="30" t="s">
        <v>131</v>
      </c>
      <c r="C252" s="30">
        <v>1</v>
      </c>
      <c r="D252" s="5" t="s">
        <v>9</v>
      </c>
      <c r="E252" s="6"/>
      <c r="F252" s="6">
        <f t="shared" si="12"/>
        <v>0</v>
      </c>
      <c r="G252" s="9">
        <v>0.08</v>
      </c>
      <c r="H252" s="48"/>
      <c r="I252" s="28"/>
    </row>
    <row r="253" spans="1:10" ht="64.5" thickBot="1" x14ac:dyDescent="0.3">
      <c r="A253" s="4">
        <v>18</v>
      </c>
      <c r="B253" s="30" t="s">
        <v>132</v>
      </c>
      <c r="C253" s="30">
        <v>1</v>
      </c>
      <c r="D253" s="5" t="s">
        <v>9</v>
      </c>
      <c r="E253" s="6"/>
      <c r="F253" s="6">
        <f t="shared" si="12"/>
        <v>0</v>
      </c>
      <c r="G253" s="9">
        <v>0.08</v>
      </c>
      <c r="H253" s="48"/>
      <c r="I253" s="28"/>
    </row>
    <row r="254" spans="1:10" ht="63.75" x14ac:dyDescent="0.25">
      <c r="A254" s="3">
        <v>19</v>
      </c>
      <c r="B254" s="30" t="s">
        <v>133</v>
      </c>
      <c r="C254" s="30">
        <v>1</v>
      </c>
      <c r="D254" s="5" t="s">
        <v>9</v>
      </c>
      <c r="E254" s="6"/>
      <c r="F254" s="6">
        <f t="shared" si="12"/>
        <v>0</v>
      </c>
      <c r="G254" s="9">
        <v>0.08</v>
      </c>
      <c r="H254" s="48"/>
      <c r="I254" s="28"/>
      <c r="J254" s="42"/>
    </row>
    <row r="255" spans="1:10" ht="38.25" x14ac:dyDescent="0.25">
      <c r="A255" s="43">
        <v>20</v>
      </c>
      <c r="B255" s="30" t="s">
        <v>254</v>
      </c>
      <c r="C255" s="30">
        <v>1</v>
      </c>
      <c r="D255" s="5" t="s">
        <v>9</v>
      </c>
      <c r="E255" s="6"/>
      <c r="F255" s="6">
        <f t="shared" si="12"/>
        <v>0</v>
      </c>
      <c r="G255" s="9">
        <v>0.08</v>
      </c>
      <c r="H255" s="51"/>
      <c r="I255" s="59"/>
      <c r="J255" s="42"/>
    </row>
    <row r="256" spans="1:10" ht="140.25" x14ac:dyDescent="0.25">
      <c r="A256" s="4">
        <v>21</v>
      </c>
      <c r="B256" s="30" t="s">
        <v>134</v>
      </c>
      <c r="C256" s="30">
        <v>1</v>
      </c>
      <c r="D256" s="5" t="s">
        <v>9</v>
      </c>
      <c r="E256" s="6"/>
      <c r="F256" s="6">
        <f t="shared" si="12"/>
        <v>0</v>
      </c>
      <c r="G256" s="9">
        <v>0.08</v>
      </c>
      <c r="H256" s="48"/>
      <c r="I256" s="28"/>
    </row>
    <row r="257" spans="1:9" ht="26.25" thickBot="1" x14ac:dyDescent="0.3">
      <c r="A257" s="4">
        <v>22</v>
      </c>
      <c r="B257" s="30" t="s">
        <v>90</v>
      </c>
      <c r="C257" s="30">
        <v>1</v>
      </c>
      <c r="D257" s="5" t="s">
        <v>9</v>
      </c>
      <c r="E257" s="6"/>
      <c r="F257" s="6">
        <f t="shared" si="12"/>
        <v>0</v>
      </c>
      <c r="G257" s="9">
        <v>0.08</v>
      </c>
      <c r="H257" s="48"/>
      <c r="I257" s="28"/>
    </row>
    <row r="258" spans="1:9" ht="26.25" thickBot="1" x14ac:dyDescent="0.3">
      <c r="A258" s="3">
        <v>23</v>
      </c>
      <c r="B258" s="31" t="s">
        <v>90</v>
      </c>
      <c r="C258" s="31">
        <v>1</v>
      </c>
      <c r="D258" s="5" t="s">
        <v>9</v>
      </c>
      <c r="E258" s="6"/>
      <c r="F258" s="6">
        <f t="shared" si="12"/>
        <v>0</v>
      </c>
      <c r="G258" s="9">
        <v>0.08</v>
      </c>
      <c r="H258" s="48"/>
      <c r="I258" s="28"/>
    </row>
    <row r="259" spans="1:9" ht="16.5" thickBot="1" x14ac:dyDescent="0.3">
      <c r="D259" s="80" t="s">
        <v>10</v>
      </c>
      <c r="E259" s="81"/>
      <c r="F259" s="22">
        <f>SUM(F236:F258)</f>
        <v>0</v>
      </c>
    </row>
    <row r="260" spans="1:9" ht="16.5" thickBot="1" x14ac:dyDescent="0.3">
      <c r="D260" s="80" t="s">
        <v>21</v>
      </c>
      <c r="E260" s="81"/>
      <c r="F260" s="22">
        <f>SUM(F259)*8</f>
        <v>0</v>
      </c>
    </row>
    <row r="266" spans="1:9" ht="16.5" thickBot="1" x14ac:dyDescent="0.3"/>
    <row r="267" spans="1:9" ht="16.5" thickBot="1" x14ac:dyDescent="0.3">
      <c r="A267" s="84" t="s">
        <v>246</v>
      </c>
      <c r="B267" s="85"/>
      <c r="C267" s="85"/>
      <c r="D267" s="85"/>
      <c r="E267" s="85"/>
      <c r="F267" s="85"/>
      <c r="G267" s="85"/>
      <c r="H267" s="85"/>
      <c r="I267" s="86"/>
    </row>
    <row r="268" spans="1:9" ht="72.75" thickBot="1" x14ac:dyDescent="0.3">
      <c r="A268" s="23" t="s">
        <v>0</v>
      </c>
      <c r="B268" s="24" t="s">
        <v>3</v>
      </c>
      <c r="C268" s="24" t="s">
        <v>2</v>
      </c>
      <c r="D268" s="24" t="s">
        <v>1</v>
      </c>
      <c r="E268" s="25" t="s">
        <v>4</v>
      </c>
      <c r="F268" s="25" t="s">
        <v>5</v>
      </c>
      <c r="G268" s="26" t="s">
        <v>6</v>
      </c>
      <c r="H268" s="55" t="s">
        <v>7</v>
      </c>
      <c r="I268" s="65" t="s">
        <v>8</v>
      </c>
    </row>
    <row r="269" spans="1:9" ht="51" x14ac:dyDescent="0.25">
      <c r="A269" s="3">
        <v>1</v>
      </c>
      <c r="B269" s="29" t="s">
        <v>135</v>
      </c>
      <c r="C269" s="29">
        <v>2</v>
      </c>
      <c r="D269" s="12" t="s">
        <v>9</v>
      </c>
      <c r="E269" s="13"/>
      <c r="F269" s="13">
        <f>C269*E269</f>
        <v>0</v>
      </c>
      <c r="G269" s="14">
        <v>0.08</v>
      </c>
      <c r="H269" s="47"/>
      <c r="I269" s="28"/>
    </row>
    <row r="270" spans="1:9" ht="39" thickBot="1" x14ac:dyDescent="0.3">
      <c r="A270" s="4">
        <v>2</v>
      </c>
      <c r="B270" s="30" t="s">
        <v>136</v>
      </c>
      <c r="C270" s="30">
        <v>2</v>
      </c>
      <c r="D270" s="5" t="s">
        <v>9</v>
      </c>
      <c r="E270" s="6"/>
      <c r="F270" s="6">
        <f t="shared" ref="F270:F322" si="13">C270*E270</f>
        <v>0</v>
      </c>
      <c r="G270" s="9">
        <v>0.08</v>
      </c>
      <c r="H270" s="48"/>
      <c r="I270" s="28"/>
    </row>
    <row r="271" spans="1:9" ht="77.25" thickBot="1" x14ac:dyDescent="0.3">
      <c r="A271" s="3">
        <v>3</v>
      </c>
      <c r="B271" s="30" t="s">
        <v>137</v>
      </c>
      <c r="C271" s="30">
        <v>4</v>
      </c>
      <c r="D271" s="5" t="s">
        <v>9</v>
      </c>
      <c r="E271" s="6"/>
      <c r="F271" s="6">
        <f t="shared" si="13"/>
        <v>0</v>
      </c>
      <c r="G271" s="9">
        <v>0.08</v>
      </c>
      <c r="H271" s="48"/>
      <c r="I271" s="28"/>
    </row>
    <row r="272" spans="1:9" ht="92.45" customHeight="1" x14ac:dyDescent="0.25">
      <c r="A272" s="3">
        <v>4</v>
      </c>
      <c r="B272" s="30" t="s">
        <v>138</v>
      </c>
      <c r="C272" s="30">
        <v>4</v>
      </c>
      <c r="D272" s="5" t="s">
        <v>9</v>
      </c>
      <c r="E272" s="6"/>
      <c r="F272" s="6">
        <f t="shared" si="13"/>
        <v>0</v>
      </c>
      <c r="G272" s="9">
        <v>0.08</v>
      </c>
      <c r="H272" s="48"/>
      <c r="I272" s="28"/>
    </row>
    <row r="273" spans="1:9" ht="77.25" thickBot="1" x14ac:dyDescent="0.3">
      <c r="A273" s="4">
        <v>5</v>
      </c>
      <c r="B273" s="30" t="s">
        <v>139</v>
      </c>
      <c r="C273" s="30">
        <v>4</v>
      </c>
      <c r="D273" s="5" t="s">
        <v>9</v>
      </c>
      <c r="E273" s="6"/>
      <c r="F273" s="6">
        <f t="shared" si="13"/>
        <v>0</v>
      </c>
      <c r="G273" s="9">
        <v>0.08</v>
      </c>
      <c r="H273" s="48"/>
      <c r="I273" s="28"/>
    </row>
    <row r="274" spans="1:9" ht="77.25" thickBot="1" x14ac:dyDescent="0.3">
      <c r="A274" s="3">
        <v>6</v>
      </c>
      <c r="B274" s="30" t="s">
        <v>140</v>
      </c>
      <c r="C274" s="30">
        <v>4</v>
      </c>
      <c r="D274" s="5" t="s">
        <v>9</v>
      </c>
      <c r="E274" s="6"/>
      <c r="F274" s="6">
        <f t="shared" si="13"/>
        <v>0</v>
      </c>
      <c r="G274" s="9">
        <v>0.08</v>
      </c>
      <c r="H274" s="48"/>
      <c r="I274" s="28"/>
    </row>
    <row r="275" spans="1:9" ht="38.25" x14ac:dyDescent="0.25">
      <c r="A275" s="3">
        <v>7</v>
      </c>
      <c r="B275" s="30" t="s">
        <v>141</v>
      </c>
      <c r="C275" s="30">
        <v>1</v>
      </c>
      <c r="D275" s="5" t="s">
        <v>9</v>
      </c>
      <c r="E275" s="6"/>
      <c r="F275" s="6">
        <f t="shared" si="13"/>
        <v>0</v>
      </c>
      <c r="G275" s="9">
        <v>0.08</v>
      </c>
      <c r="H275" s="48"/>
      <c r="I275" s="28"/>
    </row>
    <row r="276" spans="1:9" ht="39" thickBot="1" x14ac:dyDescent="0.3">
      <c r="A276" s="4">
        <v>8</v>
      </c>
      <c r="B276" s="30" t="s">
        <v>142</v>
      </c>
      <c r="C276" s="30">
        <v>2</v>
      </c>
      <c r="D276" s="5" t="s">
        <v>9</v>
      </c>
      <c r="E276" s="6"/>
      <c r="F276" s="6">
        <f t="shared" si="13"/>
        <v>0</v>
      </c>
      <c r="G276" s="9">
        <v>0.08</v>
      </c>
      <c r="H276" s="48"/>
      <c r="I276" s="28"/>
    </row>
    <row r="277" spans="1:9" ht="39" thickBot="1" x14ac:dyDescent="0.3">
      <c r="A277" s="3">
        <v>9</v>
      </c>
      <c r="B277" s="30" t="s">
        <v>143</v>
      </c>
      <c r="C277" s="30">
        <v>2</v>
      </c>
      <c r="D277" s="5" t="s">
        <v>9</v>
      </c>
      <c r="E277" s="6"/>
      <c r="F277" s="6">
        <f t="shared" si="13"/>
        <v>0</v>
      </c>
      <c r="G277" s="9">
        <v>0.08</v>
      </c>
      <c r="H277" s="48"/>
      <c r="I277" s="28"/>
    </row>
    <row r="278" spans="1:9" ht="38.25" x14ac:dyDescent="0.25">
      <c r="A278" s="3">
        <v>10</v>
      </c>
      <c r="B278" s="30" t="s">
        <v>144</v>
      </c>
      <c r="C278" s="30">
        <v>2</v>
      </c>
      <c r="D278" s="5" t="s">
        <v>9</v>
      </c>
      <c r="E278" s="6"/>
      <c r="F278" s="6">
        <f t="shared" si="13"/>
        <v>0</v>
      </c>
      <c r="G278" s="9">
        <v>0.08</v>
      </c>
      <c r="H278" s="48"/>
      <c r="I278" s="28"/>
    </row>
    <row r="279" spans="1:9" ht="39" thickBot="1" x14ac:dyDescent="0.3">
      <c r="A279" s="4">
        <v>11</v>
      </c>
      <c r="B279" s="30" t="s">
        <v>145</v>
      </c>
      <c r="C279" s="30">
        <v>2</v>
      </c>
      <c r="D279" s="5" t="s">
        <v>9</v>
      </c>
      <c r="E279" s="6"/>
      <c r="F279" s="6">
        <f t="shared" si="13"/>
        <v>0</v>
      </c>
      <c r="G279" s="9">
        <v>0.08</v>
      </c>
      <c r="H279" s="48"/>
      <c r="I279" s="28"/>
    </row>
    <row r="280" spans="1:9" ht="39" thickBot="1" x14ac:dyDescent="0.3">
      <c r="A280" s="3">
        <v>12</v>
      </c>
      <c r="B280" s="30" t="s">
        <v>46</v>
      </c>
      <c r="C280" s="30">
        <v>4</v>
      </c>
      <c r="D280" s="5" t="s">
        <v>9</v>
      </c>
      <c r="E280" s="6"/>
      <c r="F280" s="6">
        <f t="shared" si="13"/>
        <v>0</v>
      </c>
      <c r="G280" s="9">
        <v>0.08</v>
      </c>
      <c r="H280" s="48"/>
      <c r="I280" s="28"/>
    </row>
    <row r="281" spans="1:9" ht="51" x14ac:dyDescent="0.25">
      <c r="A281" s="3">
        <v>13</v>
      </c>
      <c r="B281" s="30" t="s">
        <v>128</v>
      </c>
      <c r="C281" s="30">
        <v>4</v>
      </c>
      <c r="D281" s="5" t="s">
        <v>9</v>
      </c>
      <c r="E281" s="6"/>
      <c r="F281" s="6">
        <f t="shared" si="13"/>
        <v>0</v>
      </c>
      <c r="G281" s="9">
        <v>0.08</v>
      </c>
      <c r="H281" s="48"/>
      <c r="I281" s="28"/>
    </row>
    <row r="282" spans="1:9" ht="26.25" thickBot="1" x14ac:dyDescent="0.3">
      <c r="A282" s="4">
        <v>14</v>
      </c>
      <c r="B282" s="30" t="s">
        <v>54</v>
      </c>
      <c r="C282" s="30">
        <v>4</v>
      </c>
      <c r="D282" s="5" t="s">
        <v>9</v>
      </c>
      <c r="E282" s="6"/>
      <c r="F282" s="6">
        <f t="shared" si="13"/>
        <v>0</v>
      </c>
      <c r="G282" s="9">
        <v>0.08</v>
      </c>
      <c r="H282" s="48"/>
      <c r="I282" s="28"/>
    </row>
    <row r="283" spans="1:9" ht="39" thickBot="1" x14ac:dyDescent="0.3">
      <c r="A283" s="3">
        <v>15</v>
      </c>
      <c r="B283" s="30" t="s">
        <v>116</v>
      </c>
      <c r="C283" s="30">
        <v>4</v>
      </c>
      <c r="D283" s="5" t="s">
        <v>9</v>
      </c>
      <c r="E283" s="6"/>
      <c r="F283" s="6">
        <f t="shared" si="13"/>
        <v>0</v>
      </c>
      <c r="G283" s="9">
        <v>0.08</v>
      </c>
      <c r="H283" s="48"/>
      <c r="I283" s="28"/>
    </row>
    <row r="284" spans="1:9" ht="25.5" x14ac:dyDescent="0.25">
      <c r="A284" s="3">
        <v>16</v>
      </c>
      <c r="B284" s="30" t="s">
        <v>146</v>
      </c>
      <c r="C284" s="30">
        <v>2</v>
      </c>
      <c r="D284" s="5" t="s">
        <v>9</v>
      </c>
      <c r="E284" s="6"/>
      <c r="F284" s="6">
        <f t="shared" si="13"/>
        <v>0</v>
      </c>
      <c r="G284" s="9">
        <v>0.08</v>
      </c>
      <c r="H284" s="48"/>
      <c r="I284" s="28"/>
    </row>
    <row r="285" spans="1:9" ht="26.25" thickBot="1" x14ac:dyDescent="0.3">
      <c r="A285" s="4">
        <v>17</v>
      </c>
      <c r="B285" s="30" t="s">
        <v>147</v>
      </c>
      <c r="C285" s="30">
        <v>2</v>
      </c>
      <c r="D285" s="5" t="s">
        <v>9</v>
      </c>
      <c r="E285" s="6"/>
      <c r="F285" s="6">
        <f t="shared" si="13"/>
        <v>0</v>
      </c>
      <c r="G285" s="9">
        <v>0.08</v>
      </c>
      <c r="H285" s="48"/>
      <c r="I285" s="28"/>
    </row>
    <row r="286" spans="1:9" ht="26.25" thickBot="1" x14ac:dyDescent="0.3">
      <c r="A286" s="3">
        <v>18</v>
      </c>
      <c r="B286" s="30" t="s">
        <v>148</v>
      </c>
      <c r="C286" s="30">
        <v>4</v>
      </c>
      <c r="D286" s="5" t="s">
        <v>9</v>
      </c>
      <c r="E286" s="6"/>
      <c r="F286" s="6">
        <f t="shared" si="13"/>
        <v>0</v>
      </c>
      <c r="G286" s="9">
        <v>0.08</v>
      </c>
      <c r="H286" s="48"/>
      <c r="I286" s="28"/>
    </row>
    <row r="287" spans="1:9" ht="25.5" x14ac:dyDescent="0.25">
      <c r="A287" s="3">
        <v>19</v>
      </c>
      <c r="B287" s="30" t="s">
        <v>57</v>
      </c>
      <c r="C287" s="30">
        <v>6</v>
      </c>
      <c r="D287" s="5" t="s">
        <v>9</v>
      </c>
      <c r="E287" s="6"/>
      <c r="F287" s="6">
        <f t="shared" si="13"/>
        <v>0</v>
      </c>
      <c r="G287" s="9">
        <v>0.08</v>
      </c>
      <c r="H287" s="48"/>
      <c r="I287" s="28"/>
    </row>
    <row r="288" spans="1:9" ht="26.25" thickBot="1" x14ac:dyDescent="0.3">
      <c r="A288" s="4">
        <v>20</v>
      </c>
      <c r="B288" s="30" t="s">
        <v>149</v>
      </c>
      <c r="C288" s="30">
        <v>2</v>
      </c>
      <c r="D288" s="5" t="s">
        <v>9</v>
      </c>
      <c r="E288" s="6"/>
      <c r="F288" s="6">
        <f t="shared" si="13"/>
        <v>0</v>
      </c>
      <c r="G288" s="9">
        <v>0.08</v>
      </c>
      <c r="H288" s="48"/>
      <c r="I288" s="28"/>
    </row>
    <row r="289" spans="1:9" ht="26.25" thickBot="1" x14ac:dyDescent="0.3">
      <c r="A289" s="3">
        <v>21</v>
      </c>
      <c r="B289" s="30" t="s">
        <v>57</v>
      </c>
      <c r="C289" s="30">
        <v>6</v>
      </c>
      <c r="D289" s="5" t="s">
        <v>9</v>
      </c>
      <c r="E289" s="6"/>
      <c r="F289" s="6">
        <f t="shared" si="13"/>
        <v>0</v>
      </c>
      <c r="G289" s="9">
        <v>0.08</v>
      </c>
      <c r="H289" s="48"/>
      <c r="I289" s="28"/>
    </row>
    <row r="290" spans="1:9" ht="25.5" x14ac:dyDescent="0.25">
      <c r="A290" s="3">
        <v>22</v>
      </c>
      <c r="B290" s="30" t="s">
        <v>150</v>
      </c>
      <c r="C290" s="30">
        <v>2</v>
      </c>
      <c r="D290" s="5" t="s">
        <v>9</v>
      </c>
      <c r="E290" s="6"/>
      <c r="F290" s="6">
        <f t="shared" si="13"/>
        <v>0</v>
      </c>
      <c r="G290" s="9">
        <v>0.08</v>
      </c>
      <c r="H290" s="48"/>
      <c r="I290" s="28"/>
    </row>
    <row r="291" spans="1:9" ht="51.75" thickBot="1" x14ac:dyDescent="0.3">
      <c r="A291" s="4">
        <v>23</v>
      </c>
      <c r="B291" s="30" t="s">
        <v>270</v>
      </c>
      <c r="C291" s="30">
        <v>2</v>
      </c>
      <c r="D291" s="5" t="s">
        <v>9</v>
      </c>
      <c r="E291" s="6"/>
      <c r="F291" s="6">
        <f t="shared" si="13"/>
        <v>0</v>
      </c>
      <c r="G291" s="9">
        <v>0.08</v>
      </c>
      <c r="H291" s="48"/>
      <c r="I291" s="28"/>
    </row>
    <row r="292" spans="1:9" ht="64.5" thickBot="1" x14ac:dyDescent="0.3">
      <c r="A292" s="3">
        <v>24</v>
      </c>
      <c r="B292" s="30" t="s">
        <v>76</v>
      </c>
      <c r="C292" s="30">
        <v>20</v>
      </c>
      <c r="D292" s="5" t="s">
        <v>9</v>
      </c>
      <c r="E292" s="6"/>
      <c r="F292" s="6">
        <f t="shared" si="13"/>
        <v>0</v>
      </c>
      <c r="G292" s="9">
        <v>0.08</v>
      </c>
      <c r="H292" s="48"/>
      <c r="I292" s="28"/>
    </row>
    <row r="293" spans="1:9" ht="63.75" x14ac:dyDescent="0.25">
      <c r="A293" s="3">
        <v>25</v>
      </c>
      <c r="B293" s="30" t="s">
        <v>77</v>
      </c>
      <c r="C293" s="30">
        <v>20</v>
      </c>
      <c r="D293" s="5" t="s">
        <v>9</v>
      </c>
      <c r="E293" s="6"/>
      <c r="F293" s="6">
        <f t="shared" si="13"/>
        <v>0</v>
      </c>
      <c r="G293" s="9">
        <v>0.08</v>
      </c>
      <c r="H293" s="48"/>
      <c r="I293" s="28"/>
    </row>
    <row r="294" spans="1:9" ht="64.5" thickBot="1" x14ac:dyDescent="0.3">
      <c r="A294" s="4">
        <v>26</v>
      </c>
      <c r="B294" s="30" t="s">
        <v>103</v>
      </c>
      <c r="C294" s="30">
        <v>20</v>
      </c>
      <c r="D294" s="5" t="s">
        <v>9</v>
      </c>
      <c r="E294" s="6"/>
      <c r="F294" s="6">
        <f t="shared" si="13"/>
        <v>0</v>
      </c>
      <c r="G294" s="9">
        <v>0.08</v>
      </c>
      <c r="H294" s="48"/>
      <c r="I294" s="28"/>
    </row>
    <row r="295" spans="1:9" ht="51.75" thickBot="1" x14ac:dyDescent="0.3">
      <c r="A295" s="3">
        <v>27</v>
      </c>
      <c r="B295" s="30" t="s">
        <v>263</v>
      </c>
      <c r="C295" s="30">
        <v>10</v>
      </c>
      <c r="D295" s="5" t="s">
        <v>9</v>
      </c>
      <c r="E295" s="6"/>
      <c r="F295" s="6">
        <f t="shared" si="13"/>
        <v>0</v>
      </c>
      <c r="G295" s="9">
        <v>0.08</v>
      </c>
      <c r="H295" s="48"/>
      <c r="I295" s="28"/>
    </row>
    <row r="296" spans="1:9" ht="63.75" x14ac:dyDescent="0.25">
      <c r="A296" s="3">
        <v>28</v>
      </c>
      <c r="B296" s="30" t="s">
        <v>271</v>
      </c>
      <c r="C296" s="30">
        <v>20</v>
      </c>
      <c r="D296" s="5" t="s">
        <v>9</v>
      </c>
      <c r="E296" s="6"/>
      <c r="F296" s="6">
        <f t="shared" si="13"/>
        <v>0</v>
      </c>
      <c r="G296" s="9">
        <v>0.08</v>
      </c>
      <c r="H296" s="48"/>
      <c r="I296" s="28"/>
    </row>
    <row r="297" spans="1:9" ht="26.25" thickBot="1" x14ac:dyDescent="0.3">
      <c r="A297" s="4">
        <v>29</v>
      </c>
      <c r="B297" s="30" t="s">
        <v>53</v>
      </c>
      <c r="C297" s="30">
        <v>20</v>
      </c>
      <c r="D297" s="5" t="s">
        <v>9</v>
      </c>
      <c r="E297" s="6"/>
      <c r="F297" s="6">
        <f t="shared" si="13"/>
        <v>0</v>
      </c>
      <c r="G297" s="9">
        <v>0.08</v>
      </c>
      <c r="H297" s="48"/>
      <c r="I297" s="28"/>
    </row>
    <row r="298" spans="1:9" ht="51.75" thickBot="1" x14ac:dyDescent="0.3">
      <c r="A298" s="3">
        <v>30</v>
      </c>
      <c r="B298" s="30" t="s">
        <v>151</v>
      </c>
      <c r="C298" s="30">
        <v>20</v>
      </c>
      <c r="D298" s="5" t="s">
        <v>9</v>
      </c>
      <c r="E298" s="6"/>
      <c r="F298" s="6">
        <f t="shared" si="13"/>
        <v>0</v>
      </c>
      <c r="G298" s="9">
        <v>0.08</v>
      </c>
      <c r="H298" s="48"/>
      <c r="I298" s="28"/>
    </row>
    <row r="299" spans="1:9" ht="51" x14ac:dyDescent="0.25">
      <c r="A299" s="3">
        <v>31</v>
      </c>
      <c r="B299" s="30" t="s">
        <v>80</v>
      </c>
      <c r="C299" s="30">
        <v>20</v>
      </c>
      <c r="D299" s="5" t="s">
        <v>9</v>
      </c>
      <c r="E299" s="6"/>
      <c r="F299" s="6">
        <f t="shared" si="13"/>
        <v>0</v>
      </c>
      <c r="G299" s="9">
        <v>0.08</v>
      </c>
      <c r="H299" s="48"/>
      <c r="I299" s="28"/>
    </row>
    <row r="300" spans="1:9" ht="51.75" thickBot="1" x14ac:dyDescent="0.3">
      <c r="A300" s="4">
        <v>32</v>
      </c>
      <c r="B300" s="30" t="s">
        <v>81</v>
      </c>
      <c r="C300" s="30">
        <v>20</v>
      </c>
      <c r="D300" s="5" t="s">
        <v>9</v>
      </c>
      <c r="E300" s="6"/>
      <c r="F300" s="6">
        <f t="shared" si="13"/>
        <v>0</v>
      </c>
      <c r="G300" s="9">
        <v>0.08</v>
      </c>
      <c r="H300" s="48"/>
      <c r="I300" s="28"/>
    </row>
    <row r="301" spans="1:9" ht="51.75" thickBot="1" x14ac:dyDescent="0.3">
      <c r="A301" s="3">
        <v>33</v>
      </c>
      <c r="B301" s="30" t="s">
        <v>82</v>
      </c>
      <c r="C301" s="30">
        <v>5</v>
      </c>
      <c r="D301" s="5" t="s">
        <v>9</v>
      </c>
      <c r="E301" s="6"/>
      <c r="F301" s="6">
        <f t="shared" si="13"/>
        <v>0</v>
      </c>
      <c r="G301" s="9">
        <v>0.08</v>
      </c>
      <c r="H301" s="48"/>
      <c r="I301" s="28"/>
    </row>
    <row r="302" spans="1:9" ht="25.5" x14ac:dyDescent="0.25">
      <c r="A302" s="3">
        <v>34</v>
      </c>
      <c r="B302" s="30" t="s">
        <v>106</v>
      </c>
      <c r="C302" s="30">
        <v>30</v>
      </c>
      <c r="D302" s="5" t="s">
        <v>9</v>
      </c>
      <c r="E302" s="6"/>
      <c r="F302" s="6">
        <f t="shared" si="13"/>
        <v>0</v>
      </c>
      <c r="G302" s="9">
        <v>0.08</v>
      </c>
      <c r="H302" s="48"/>
      <c r="I302" s="28"/>
    </row>
    <row r="303" spans="1:9" ht="39" thickBot="1" x14ac:dyDescent="0.3">
      <c r="A303" s="4">
        <v>35</v>
      </c>
      <c r="B303" s="30" t="s">
        <v>152</v>
      </c>
      <c r="C303" s="30">
        <v>1</v>
      </c>
      <c r="D303" s="5" t="s">
        <v>9</v>
      </c>
      <c r="E303" s="6"/>
      <c r="F303" s="6">
        <f t="shared" si="13"/>
        <v>0</v>
      </c>
      <c r="G303" s="9">
        <v>0.08</v>
      </c>
      <c r="H303" s="48"/>
      <c r="I303" s="28"/>
    </row>
    <row r="304" spans="1:9" ht="39" thickBot="1" x14ac:dyDescent="0.3">
      <c r="A304" s="3">
        <v>36</v>
      </c>
      <c r="B304" s="30" t="s">
        <v>153</v>
      </c>
      <c r="C304" s="30">
        <v>1</v>
      </c>
      <c r="D304" s="5" t="s">
        <v>9</v>
      </c>
      <c r="E304" s="6"/>
      <c r="F304" s="6">
        <f t="shared" si="13"/>
        <v>0</v>
      </c>
      <c r="G304" s="9">
        <v>0.08</v>
      </c>
      <c r="H304" s="48"/>
      <c r="I304" s="28"/>
    </row>
    <row r="305" spans="1:9" ht="38.25" x14ac:dyDescent="0.25">
      <c r="A305" s="3">
        <v>37</v>
      </c>
      <c r="B305" s="30" t="s">
        <v>153</v>
      </c>
      <c r="C305" s="30">
        <v>1</v>
      </c>
      <c r="D305" s="5" t="s">
        <v>9</v>
      </c>
      <c r="E305" s="6"/>
      <c r="F305" s="6">
        <f t="shared" si="13"/>
        <v>0</v>
      </c>
      <c r="G305" s="9">
        <v>0.08</v>
      </c>
      <c r="H305" s="48"/>
      <c r="I305" s="28"/>
    </row>
    <row r="306" spans="1:9" ht="39" thickBot="1" x14ac:dyDescent="0.3">
      <c r="A306" s="4">
        <v>38</v>
      </c>
      <c r="B306" s="30" t="s">
        <v>154</v>
      </c>
      <c r="C306" s="30">
        <v>1</v>
      </c>
      <c r="D306" s="5" t="s">
        <v>9</v>
      </c>
      <c r="E306" s="6"/>
      <c r="F306" s="6">
        <f t="shared" si="13"/>
        <v>0</v>
      </c>
      <c r="G306" s="9">
        <v>0.08</v>
      </c>
      <c r="H306" s="48"/>
      <c r="I306" s="28"/>
    </row>
    <row r="307" spans="1:9" ht="39" thickBot="1" x14ac:dyDescent="0.3">
      <c r="A307" s="3">
        <v>39</v>
      </c>
      <c r="B307" s="30" t="s">
        <v>155</v>
      </c>
      <c r="C307" s="30">
        <v>1</v>
      </c>
      <c r="D307" s="5" t="s">
        <v>9</v>
      </c>
      <c r="E307" s="6"/>
      <c r="F307" s="6">
        <f t="shared" si="13"/>
        <v>0</v>
      </c>
      <c r="G307" s="9">
        <v>0.08</v>
      </c>
      <c r="H307" s="48"/>
      <c r="I307" s="28"/>
    </row>
    <row r="308" spans="1:9" ht="38.25" x14ac:dyDescent="0.25">
      <c r="A308" s="3">
        <v>40</v>
      </c>
      <c r="B308" s="30" t="s">
        <v>156</v>
      </c>
      <c r="C308" s="30">
        <v>1</v>
      </c>
      <c r="D308" s="5" t="s">
        <v>9</v>
      </c>
      <c r="E308" s="6"/>
      <c r="F308" s="6">
        <f t="shared" si="13"/>
        <v>0</v>
      </c>
      <c r="G308" s="9">
        <v>0.08</v>
      </c>
      <c r="H308" s="48"/>
      <c r="I308" s="28"/>
    </row>
    <row r="309" spans="1:9" ht="39" thickBot="1" x14ac:dyDescent="0.3">
      <c r="A309" s="4">
        <v>41</v>
      </c>
      <c r="B309" s="30" t="s">
        <v>157</v>
      </c>
      <c r="C309" s="30">
        <v>1</v>
      </c>
      <c r="D309" s="5" t="s">
        <v>9</v>
      </c>
      <c r="E309" s="6"/>
      <c r="F309" s="6">
        <f t="shared" si="13"/>
        <v>0</v>
      </c>
      <c r="G309" s="9">
        <v>0.08</v>
      </c>
      <c r="H309" s="48"/>
      <c r="I309" s="28"/>
    </row>
    <row r="310" spans="1:9" ht="39" thickBot="1" x14ac:dyDescent="0.3">
      <c r="A310" s="3">
        <v>42</v>
      </c>
      <c r="B310" s="30" t="s">
        <v>158</v>
      </c>
      <c r="C310" s="30">
        <v>1</v>
      </c>
      <c r="D310" s="5" t="s">
        <v>9</v>
      </c>
      <c r="E310" s="6"/>
      <c r="F310" s="6">
        <f t="shared" si="13"/>
        <v>0</v>
      </c>
      <c r="G310" s="9">
        <v>0.08</v>
      </c>
      <c r="H310" s="48"/>
      <c r="I310" s="28"/>
    </row>
    <row r="311" spans="1:9" ht="38.25" x14ac:dyDescent="0.25">
      <c r="A311" s="3">
        <v>43</v>
      </c>
      <c r="B311" s="30" t="s">
        <v>159</v>
      </c>
      <c r="C311" s="30">
        <v>1</v>
      </c>
      <c r="D311" s="5" t="s">
        <v>9</v>
      </c>
      <c r="E311" s="6"/>
      <c r="F311" s="6">
        <f t="shared" si="13"/>
        <v>0</v>
      </c>
      <c r="G311" s="9">
        <v>0.08</v>
      </c>
      <c r="H311" s="48"/>
      <c r="I311" s="28"/>
    </row>
    <row r="312" spans="1:9" ht="39" thickBot="1" x14ac:dyDescent="0.3">
      <c r="A312" s="4">
        <v>44</v>
      </c>
      <c r="B312" s="30" t="s">
        <v>160</v>
      </c>
      <c r="C312" s="30">
        <v>1</v>
      </c>
      <c r="D312" s="5" t="s">
        <v>9</v>
      </c>
      <c r="E312" s="6"/>
      <c r="F312" s="6">
        <f t="shared" si="13"/>
        <v>0</v>
      </c>
      <c r="G312" s="9">
        <v>0.08</v>
      </c>
      <c r="H312" s="48"/>
      <c r="I312" s="28"/>
    </row>
    <row r="313" spans="1:9" ht="39" thickBot="1" x14ac:dyDescent="0.3">
      <c r="A313" s="3">
        <v>45</v>
      </c>
      <c r="B313" s="30" t="s">
        <v>161</v>
      </c>
      <c r="C313" s="30">
        <v>1</v>
      </c>
      <c r="D313" s="5" t="s">
        <v>9</v>
      </c>
      <c r="E313" s="5"/>
      <c r="F313" s="6">
        <f t="shared" si="13"/>
        <v>0</v>
      </c>
      <c r="G313" s="9">
        <v>0.08</v>
      </c>
      <c r="H313" s="48"/>
      <c r="I313" s="28"/>
    </row>
    <row r="314" spans="1:9" ht="38.25" x14ac:dyDescent="0.25">
      <c r="A314" s="3">
        <v>46</v>
      </c>
      <c r="B314" s="30" t="s">
        <v>162</v>
      </c>
      <c r="C314" s="30">
        <v>1</v>
      </c>
      <c r="D314" s="5" t="s">
        <v>9</v>
      </c>
      <c r="E314" s="5"/>
      <c r="F314" s="6">
        <f t="shared" si="13"/>
        <v>0</v>
      </c>
      <c r="G314" s="9">
        <v>0.08</v>
      </c>
      <c r="H314" s="48"/>
      <c r="I314" s="28"/>
    </row>
    <row r="315" spans="1:9" ht="39" thickBot="1" x14ac:dyDescent="0.3">
      <c r="A315" s="4">
        <v>47</v>
      </c>
      <c r="B315" s="30" t="s">
        <v>163</v>
      </c>
      <c r="C315" s="30">
        <v>1</v>
      </c>
      <c r="D315" s="5" t="s">
        <v>9</v>
      </c>
      <c r="E315" s="5"/>
      <c r="F315" s="6">
        <f t="shared" si="13"/>
        <v>0</v>
      </c>
      <c r="G315" s="9">
        <v>0.08</v>
      </c>
      <c r="H315" s="48"/>
      <c r="I315" s="28"/>
    </row>
    <row r="316" spans="1:9" ht="39" thickBot="1" x14ac:dyDescent="0.3">
      <c r="A316" s="3">
        <v>48</v>
      </c>
      <c r="B316" s="30" t="s">
        <v>164</v>
      </c>
      <c r="C316" s="30">
        <v>1</v>
      </c>
      <c r="D316" s="5" t="s">
        <v>9</v>
      </c>
      <c r="E316" s="5"/>
      <c r="F316" s="6">
        <f t="shared" si="13"/>
        <v>0</v>
      </c>
      <c r="G316" s="9">
        <v>0.08</v>
      </c>
      <c r="H316" s="48"/>
      <c r="I316" s="28"/>
    </row>
    <row r="317" spans="1:9" ht="38.25" x14ac:dyDescent="0.25">
      <c r="A317" s="3">
        <v>49</v>
      </c>
      <c r="B317" s="30" t="s">
        <v>165</v>
      </c>
      <c r="C317" s="30">
        <v>1</v>
      </c>
      <c r="D317" s="5" t="s">
        <v>9</v>
      </c>
      <c r="E317" s="5"/>
      <c r="F317" s="6">
        <f t="shared" si="13"/>
        <v>0</v>
      </c>
      <c r="G317" s="9">
        <v>0.08</v>
      </c>
      <c r="H317" s="48"/>
      <c r="I317" s="28"/>
    </row>
    <row r="318" spans="1:9" ht="39" thickBot="1" x14ac:dyDescent="0.3">
      <c r="A318" s="4">
        <v>50</v>
      </c>
      <c r="B318" s="30" t="s">
        <v>166</v>
      </c>
      <c r="C318" s="30">
        <v>1</v>
      </c>
      <c r="D318" s="5" t="s">
        <v>9</v>
      </c>
      <c r="E318" s="5"/>
      <c r="F318" s="6">
        <f t="shared" si="13"/>
        <v>0</v>
      </c>
      <c r="G318" s="9">
        <v>0.08</v>
      </c>
      <c r="H318" s="48"/>
      <c r="I318" s="28"/>
    </row>
    <row r="319" spans="1:9" ht="39" thickBot="1" x14ac:dyDescent="0.3">
      <c r="A319" s="3">
        <v>51</v>
      </c>
      <c r="B319" s="30" t="s">
        <v>167</v>
      </c>
      <c r="C319" s="30">
        <v>1</v>
      </c>
      <c r="D319" s="5" t="s">
        <v>9</v>
      </c>
      <c r="E319" s="5"/>
      <c r="F319" s="6">
        <f t="shared" si="13"/>
        <v>0</v>
      </c>
      <c r="G319" s="9">
        <v>0.08</v>
      </c>
      <c r="H319" s="48"/>
      <c r="I319" s="28"/>
    </row>
    <row r="320" spans="1:9" ht="38.25" x14ac:dyDescent="0.25">
      <c r="A320" s="3">
        <v>52</v>
      </c>
      <c r="B320" s="30" t="s">
        <v>168</v>
      </c>
      <c r="C320" s="30">
        <v>1</v>
      </c>
      <c r="D320" s="5" t="s">
        <v>9</v>
      </c>
      <c r="E320" s="5"/>
      <c r="F320" s="6">
        <f t="shared" si="13"/>
        <v>0</v>
      </c>
      <c r="G320" s="9">
        <v>0.08</v>
      </c>
      <c r="H320" s="48"/>
      <c r="I320" s="28"/>
    </row>
    <row r="321" spans="1:9" ht="39" thickBot="1" x14ac:dyDescent="0.3">
      <c r="A321" s="4">
        <v>53</v>
      </c>
      <c r="B321" s="30" t="s">
        <v>169</v>
      </c>
      <c r="C321" s="30">
        <v>1</v>
      </c>
      <c r="D321" s="5" t="s">
        <v>9</v>
      </c>
      <c r="E321" s="5"/>
      <c r="F321" s="6">
        <f t="shared" si="13"/>
        <v>0</v>
      </c>
      <c r="G321" s="9">
        <v>0.08</v>
      </c>
      <c r="H321" s="48"/>
      <c r="I321" s="28"/>
    </row>
    <row r="322" spans="1:9" ht="39" thickBot="1" x14ac:dyDescent="0.3">
      <c r="A322" s="3">
        <v>54</v>
      </c>
      <c r="B322" s="30" t="s">
        <v>170</v>
      </c>
      <c r="C322" s="30">
        <v>1</v>
      </c>
      <c r="D322" s="5" t="s">
        <v>9</v>
      </c>
      <c r="E322" s="5"/>
      <c r="F322" s="6">
        <f t="shared" si="13"/>
        <v>0</v>
      </c>
      <c r="G322" s="9">
        <v>0.08</v>
      </c>
      <c r="H322" s="48"/>
      <c r="I322" s="28"/>
    </row>
    <row r="323" spans="1:9" ht="38.25" x14ac:dyDescent="0.25">
      <c r="A323" s="3">
        <v>55</v>
      </c>
      <c r="B323" s="30" t="s">
        <v>171</v>
      </c>
      <c r="C323" s="30">
        <v>1</v>
      </c>
      <c r="D323" s="5" t="s">
        <v>9</v>
      </c>
      <c r="E323" s="5"/>
      <c r="F323" s="6">
        <f t="shared" ref="F323:F326" si="14">C323*E323</f>
        <v>0</v>
      </c>
      <c r="G323" s="9">
        <v>0.08</v>
      </c>
      <c r="H323" s="48"/>
      <c r="I323" s="28"/>
    </row>
    <row r="324" spans="1:9" ht="39" thickBot="1" x14ac:dyDescent="0.3">
      <c r="A324" s="4">
        <v>56</v>
      </c>
      <c r="B324" s="30" t="s">
        <v>172</v>
      </c>
      <c r="C324" s="30">
        <v>1</v>
      </c>
      <c r="D324" s="5" t="s">
        <v>9</v>
      </c>
      <c r="E324" s="5"/>
      <c r="F324" s="6">
        <f t="shared" si="14"/>
        <v>0</v>
      </c>
      <c r="G324" s="9">
        <v>0.08</v>
      </c>
      <c r="H324" s="48"/>
      <c r="I324" s="28"/>
    </row>
    <row r="325" spans="1:9" ht="39" thickBot="1" x14ac:dyDescent="0.3">
      <c r="A325" s="3">
        <v>57</v>
      </c>
      <c r="B325" s="30" t="s">
        <v>173</v>
      </c>
      <c r="C325" s="30">
        <v>1</v>
      </c>
      <c r="D325" s="5" t="s">
        <v>9</v>
      </c>
      <c r="E325" s="5"/>
      <c r="F325" s="6">
        <f t="shared" si="14"/>
        <v>0</v>
      </c>
      <c r="G325" s="9">
        <v>0.08</v>
      </c>
      <c r="H325" s="48"/>
      <c r="I325" s="28"/>
    </row>
    <row r="326" spans="1:9" ht="51.75" thickBot="1" x14ac:dyDescent="0.3">
      <c r="A326" s="3">
        <v>58</v>
      </c>
      <c r="B326" s="30" t="s">
        <v>174</v>
      </c>
      <c r="C326" s="30">
        <v>2</v>
      </c>
      <c r="D326" s="18" t="s">
        <v>9</v>
      </c>
      <c r="E326" s="18"/>
      <c r="F326" s="19">
        <f t="shared" si="14"/>
        <v>0</v>
      </c>
      <c r="G326" s="20">
        <v>0.08</v>
      </c>
      <c r="H326" s="49"/>
      <c r="I326" s="28"/>
    </row>
    <row r="327" spans="1:9" ht="39" thickBot="1" x14ac:dyDescent="0.3">
      <c r="A327" s="4">
        <v>59</v>
      </c>
      <c r="B327" s="30" t="s">
        <v>175</v>
      </c>
      <c r="C327" s="30">
        <v>1</v>
      </c>
      <c r="D327" s="18" t="s">
        <v>9</v>
      </c>
      <c r="E327" s="18"/>
      <c r="F327" s="19">
        <f t="shared" ref="F327:F334" si="15">C327*E327</f>
        <v>0</v>
      </c>
      <c r="G327" s="9">
        <v>0.08</v>
      </c>
      <c r="H327" s="49"/>
      <c r="I327" s="28"/>
    </row>
    <row r="328" spans="1:9" ht="51.75" thickBot="1" x14ac:dyDescent="0.3">
      <c r="A328" s="3">
        <v>60</v>
      </c>
      <c r="B328" s="30" t="s">
        <v>176</v>
      </c>
      <c r="C328" s="30">
        <v>2</v>
      </c>
      <c r="D328" s="18" t="s">
        <v>9</v>
      </c>
      <c r="E328" s="18"/>
      <c r="F328" s="19">
        <f t="shared" si="15"/>
        <v>0</v>
      </c>
      <c r="G328" s="20">
        <v>0.08</v>
      </c>
      <c r="H328" s="49"/>
      <c r="I328" s="28"/>
    </row>
    <row r="329" spans="1:9" ht="39" thickBot="1" x14ac:dyDescent="0.3">
      <c r="A329" s="3">
        <v>61</v>
      </c>
      <c r="B329" s="30" t="s">
        <v>177</v>
      </c>
      <c r="C329" s="30">
        <v>6</v>
      </c>
      <c r="D329" s="18" t="s">
        <v>9</v>
      </c>
      <c r="E329" s="18"/>
      <c r="F329" s="19">
        <f t="shared" si="15"/>
        <v>0</v>
      </c>
      <c r="G329" s="9">
        <v>0.08</v>
      </c>
      <c r="H329" s="49"/>
      <c r="I329" s="28"/>
    </row>
    <row r="330" spans="1:9" ht="26.25" thickBot="1" x14ac:dyDescent="0.3">
      <c r="A330" s="4">
        <v>62</v>
      </c>
      <c r="B330" s="30" t="s">
        <v>251</v>
      </c>
      <c r="C330" s="30">
        <v>1</v>
      </c>
      <c r="D330" s="18" t="s">
        <v>9</v>
      </c>
      <c r="E330" s="18"/>
      <c r="F330" s="19">
        <f t="shared" si="15"/>
        <v>0</v>
      </c>
      <c r="G330" s="20">
        <v>0.08</v>
      </c>
      <c r="H330" s="49"/>
      <c r="I330" s="28"/>
    </row>
    <row r="331" spans="1:9" ht="115.5" thickBot="1" x14ac:dyDescent="0.3">
      <c r="A331" s="3">
        <v>63</v>
      </c>
      <c r="B331" s="30" t="s">
        <v>252</v>
      </c>
      <c r="C331" s="30">
        <v>1</v>
      </c>
      <c r="D331" s="18" t="s">
        <v>9</v>
      </c>
      <c r="E331" s="18"/>
      <c r="F331" s="19">
        <f t="shared" si="15"/>
        <v>0</v>
      </c>
      <c r="G331" s="9">
        <v>0.08</v>
      </c>
      <c r="H331" s="52"/>
      <c r="I331" s="58"/>
    </row>
    <row r="332" spans="1:9" ht="40.15" customHeight="1" thickBot="1" x14ac:dyDescent="0.3">
      <c r="A332" s="3">
        <v>64</v>
      </c>
      <c r="B332" s="30" t="s">
        <v>178</v>
      </c>
      <c r="C332" s="30">
        <v>2</v>
      </c>
      <c r="D332" s="18" t="s">
        <v>9</v>
      </c>
      <c r="E332" s="18"/>
      <c r="F332" s="19">
        <f t="shared" si="15"/>
        <v>0</v>
      </c>
      <c r="G332" s="20">
        <v>0.08</v>
      </c>
      <c r="H332" s="48"/>
      <c r="I332" s="28"/>
    </row>
    <row r="333" spans="1:9" ht="25.5" x14ac:dyDescent="0.25">
      <c r="A333" s="37">
        <v>65</v>
      </c>
      <c r="B333" s="38" t="s">
        <v>179</v>
      </c>
      <c r="C333" s="35">
        <v>1</v>
      </c>
      <c r="D333" s="39" t="s">
        <v>9</v>
      </c>
      <c r="E333" s="39"/>
      <c r="F333" s="40">
        <f t="shared" si="15"/>
        <v>0</v>
      </c>
      <c r="G333" s="36">
        <v>0.08</v>
      </c>
      <c r="H333" s="48"/>
      <c r="I333" s="28"/>
    </row>
    <row r="334" spans="1:9" ht="38.25" x14ac:dyDescent="0.25">
      <c r="A334" s="5">
        <v>66</v>
      </c>
      <c r="B334" s="34" t="s">
        <v>255</v>
      </c>
      <c r="C334" s="30">
        <v>2</v>
      </c>
      <c r="D334" s="5" t="s">
        <v>9</v>
      </c>
      <c r="E334" s="5"/>
      <c r="F334" s="6">
        <f t="shared" si="15"/>
        <v>0</v>
      </c>
      <c r="G334" s="9">
        <v>0.08</v>
      </c>
      <c r="H334" s="48"/>
      <c r="I334" s="59"/>
    </row>
    <row r="335" spans="1:9" x14ac:dyDescent="0.25">
      <c r="D335" s="88" t="s">
        <v>10</v>
      </c>
      <c r="E335" s="89"/>
      <c r="F335" s="91">
        <f>SUM(F275:F333)</f>
        <v>0</v>
      </c>
    </row>
    <row r="336" spans="1:9" ht="16.5" thickBot="1" x14ac:dyDescent="0.3">
      <c r="D336" s="82"/>
      <c r="E336" s="90"/>
      <c r="F336" s="92"/>
    </row>
    <row r="337" spans="1:9" x14ac:dyDescent="0.25">
      <c r="D337" s="32"/>
      <c r="E337" s="32"/>
      <c r="F337" s="33"/>
    </row>
    <row r="338" spans="1:9" ht="16.5" thickBot="1" x14ac:dyDescent="0.3">
      <c r="D338" s="32"/>
      <c r="E338" s="32"/>
      <c r="F338" s="33"/>
    </row>
    <row r="339" spans="1:9" ht="16.5" thickBot="1" x14ac:dyDescent="0.3">
      <c r="A339" s="84" t="s">
        <v>244</v>
      </c>
      <c r="B339" s="85"/>
      <c r="C339" s="85"/>
      <c r="D339" s="85"/>
      <c r="E339" s="85"/>
      <c r="F339" s="85"/>
      <c r="G339" s="85"/>
      <c r="H339" s="85"/>
      <c r="I339" s="87"/>
    </row>
    <row r="340" spans="1:9" ht="72.75" thickBot="1" x14ac:dyDescent="0.3">
      <c r="A340" s="23" t="s">
        <v>0</v>
      </c>
      <c r="B340" s="24" t="s">
        <v>3</v>
      </c>
      <c r="C340" s="24" t="s">
        <v>2</v>
      </c>
      <c r="D340" s="24" t="s">
        <v>1</v>
      </c>
      <c r="E340" s="25" t="s">
        <v>4</v>
      </c>
      <c r="F340" s="25" t="s">
        <v>5</v>
      </c>
      <c r="G340" s="26" t="s">
        <v>6</v>
      </c>
      <c r="H340" s="55" t="s">
        <v>7</v>
      </c>
      <c r="I340" s="25" t="s">
        <v>8</v>
      </c>
    </row>
    <row r="341" spans="1:9" ht="38.25" x14ac:dyDescent="0.25">
      <c r="A341" s="3">
        <v>1</v>
      </c>
      <c r="B341" s="29" t="s">
        <v>180</v>
      </c>
      <c r="C341" s="29">
        <v>2</v>
      </c>
      <c r="D341" s="12" t="s">
        <v>9</v>
      </c>
      <c r="E341" s="13"/>
      <c r="F341" s="13">
        <f>C341*E341</f>
        <v>0</v>
      </c>
      <c r="G341" s="14">
        <v>0.08</v>
      </c>
      <c r="H341" s="47"/>
      <c r="I341" s="54"/>
    </row>
    <row r="342" spans="1:9" ht="39.6" customHeight="1" x14ac:dyDescent="0.25">
      <c r="A342" s="4">
        <f>SUM(A341)+1</f>
        <v>2</v>
      </c>
      <c r="B342" s="30" t="s">
        <v>181</v>
      </c>
      <c r="C342" s="30">
        <v>2</v>
      </c>
      <c r="D342" s="5" t="s">
        <v>9</v>
      </c>
      <c r="E342" s="6"/>
      <c r="F342" s="6">
        <f t="shared" ref="F342:F370" si="16">C342*E342</f>
        <v>0</v>
      </c>
      <c r="G342" s="9">
        <v>0.08</v>
      </c>
      <c r="H342" s="48"/>
      <c r="I342" s="28"/>
    </row>
    <row r="343" spans="1:9" ht="51" x14ac:dyDescent="0.25">
      <c r="A343" s="4">
        <f t="shared" ref="A343:A370" si="17">SUM(A342)+1</f>
        <v>3</v>
      </c>
      <c r="B343" s="30" t="s">
        <v>182</v>
      </c>
      <c r="C343" s="30">
        <v>2</v>
      </c>
      <c r="D343" s="5" t="s">
        <v>9</v>
      </c>
      <c r="E343" s="6"/>
      <c r="F343" s="6">
        <f t="shared" si="16"/>
        <v>0</v>
      </c>
      <c r="G343" s="9">
        <v>0.08</v>
      </c>
      <c r="H343" s="48"/>
      <c r="I343" s="28"/>
    </row>
    <row r="344" spans="1:9" ht="51" x14ac:dyDescent="0.25">
      <c r="A344" s="4">
        <f t="shared" si="17"/>
        <v>4</v>
      </c>
      <c r="B344" s="30" t="s">
        <v>183</v>
      </c>
      <c r="C344" s="30">
        <v>2</v>
      </c>
      <c r="D344" s="5" t="s">
        <v>9</v>
      </c>
      <c r="E344" s="6"/>
      <c r="F344" s="6">
        <f t="shared" si="16"/>
        <v>0</v>
      </c>
      <c r="G344" s="9">
        <v>0.08</v>
      </c>
      <c r="H344" s="48"/>
      <c r="I344" s="28"/>
    </row>
    <row r="345" spans="1:9" ht="38.25" x14ac:dyDescent="0.25">
      <c r="A345" s="4">
        <f t="shared" si="17"/>
        <v>5</v>
      </c>
      <c r="B345" s="30" t="s">
        <v>184</v>
      </c>
      <c r="C345" s="30">
        <v>2</v>
      </c>
      <c r="D345" s="5" t="s">
        <v>9</v>
      </c>
      <c r="E345" s="6"/>
      <c r="F345" s="6">
        <f t="shared" si="16"/>
        <v>0</v>
      </c>
      <c r="G345" s="9">
        <v>0.08</v>
      </c>
      <c r="H345" s="48"/>
      <c r="I345" s="28"/>
    </row>
    <row r="346" spans="1:9" ht="38.25" x14ac:dyDescent="0.25">
      <c r="A346" s="4">
        <f t="shared" si="17"/>
        <v>6</v>
      </c>
      <c r="B346" s="41" t="s">
        <v>185</v>
      </c>
      <c r="C346" s="30">
        <v>2</v>
      </c>
      <c r="D346" s="5" t="s">
        <v>9</v>
      </c>
      <c r="E346" s="6"/>
      <c r="F346" s="6">
        <f t="shared" si="16"/>
        <v>0</v>
      </c>
      <c r="G346" s="9">
        <v>0.08</v>
      </c>
      <c r="H346" s="48"/>
      <c r="I346" s="28"/>
    </row>
    <row r="347" spans="1:9" ht="38.25" x14ac:dyDescent="0.25">
      <c r="A347" s="4">
        <f t="shared" si="17"/>
        <v>7</v>
      </c>
      <c r="B347" s="41" t="s">
        <v>186</v>
      </c>
      <c r="C347" s="30">
        <v>4</v>
      </c>
      <c r="D347" s="5" t="s">
        <v>9</v>
      </c>
      <c r="E347" s="6"/>
      <c r="F347" s="6">
        <f t="shared" si="16"/>
        <v>0</v>
      </c>
      <c r="G347" s="9">
        <v>0.08</v>
      </c>
      <c r="H347" s="48"/>
      <c r="I347" s="28"/>
    </row>
    <row r="348" spans="1:9" ht="25.5" x14ac:dyDescent="0.25">
      <c r="A348" s="4">
        <f t="shared" si="17"/>
        <v>8</v>
      </c>
      <c r="B348" s="41" t="s">
        <v>187</v>
      </c>
      <c r="C348" s="30">
        <v>1</v>
      </c>
      <c r="D348" s="5" t="s">
        <v>9</v>
      </c>
      <c r="E348" s="6"/>
      <c r="F348" s="6">
        <f t="shared" si="16"/>
        <v>0</v>
      </c>
      <c r="G348" s="9">
        <v>0.08</v>
      </c>
      <c r="H348" s="48"/>
      <c r="I348" s="28"/>
    </row>
    <row r="349" spans="1:9" ht="25.5" x14ac:dyDescent="0.25">
      <c r="A349" s="4">
        <f t="shared" si="17"/>
        <v>9</v>
      </c>
      <c r="B349" s="30" t="s">
        <v>188</v>
      </c>
      <c r="C349" s="30">
        <v>2</v>
      </c>
      <c r="D349" s="5" t="s">
        <v>9</v>
      </c>
      <c r="E349" s="6"/>
      <c r="F349" s="6">
        <f t="shared" si="16"/>
        <v>0</v>
      </c>
      <c r="G349" s="9">
        <v>0.08</v>
      </c>
      <c r="H349" s="48"/>
      <c r="I349" s="28"/>
    </row>
    <row r="350" spans="1:9" ht="38.25" x14ac:dyDescent="0.25">
      <c r="A350" s="4">
        <f t="shared" si="17"/>
        <v>10</v>
      </c>
      <c r="B350" s="30" t="s">
        <v>189</v>
      </c>
      <c r="C350" s="30">
        <v>2</v>
      </c>
      <c r="D350" s="5" t="s">
        <v>9</v>
      </c>
      <c r="E350" s="6"/>
      <c r="F350" s="6">
        <f t="shared" si="16"/>
        <v>0</v>
      </c>
      <c r="G350" s="9">
        <v>0.08</v>
      </c>
      <c r="H350" s="48"/>
      <c r="I350" s="28"/>
    </row>
    <row r="351" spans="1:9" ht="25.5" x14ac:dyDescent="0.25">
      <c r="A351" s="4">
        <f t="shared" si="17"/>
        <v>11</v>
      </c>
      <c r="B351" s="34" t="s">
        <v>179</v>
      </c>
      <c r="C351" s="30">
        <v>1</v>
      </c>
      <c r="D351" s="5" t="s">
        <v>9</v>
      </c>
      <c r="E351" s="6"/>
      <c r="F351" s="6">
        <f t="shared" si="16"/>
        <v>0</v>
      </c>
      <c r="G351" s="9">
        <v>0.08</v>
      </c>
      <c r="H351" s="48"/>
      <c r="I351" s="28"/>
    </row>
    <row r="352" spans="1:9" ht="25.5" x14ac:dyDescent="0.25">
      <c r="A352" s="4">
        <f t="shared" si="17"/>
        <v>12</v>
      </c>
      <c r="B352" s="34" t="s">
        <v>190</v>
      </c>
      <c r="C352" s="30">
        <v>1</v>
      </c>
      <c r="D352" s="5" t="s">
        <v>9</v>
      </c>
      <c r="E352" s="6"/>
      <c r="F352" s="6">
        <f t="shared" si="16"/>
        <v>0</v>
      </c>
      <c r="G352" s="9">
        <v>0.08</v>
      </c>
      <c r="H352" s="48"/>
      <c r="I352" s="28"/>
    </row>
    <row r="353" spans="1:9" ht="51" x14ac:dyDescent="0.25">
      <c r="A353" s="4">
        <f t="shared" si="17"/>
        <v>13</v>
      </c>
      <c r="B353" s="30" t="s">
        <v>278</v>
      </c>
      <c r="C353" s="30">
        <v>1</v>
      </c>
      <c r="D353" s="5" t="s">
        <v>9</v>
      </c>
      <c r="E353" s="6"/>
      <c r="F353" s="6">
        <f t="shared" si="16"/>
        <v>0</v>
      </c>
      <c r="G353" s="9">
        <v>0.08</v>
      </c>
      <c r="H353" s="48"/>
      <c r="I353" s="28"/>
    </row>
    <row r="354" spans="1:9" ht="25.5" x14ac:dyDescent="0.25">
      <c r="A354" s="4">
        <f t="shared" si="17"/>
        <v>14</v>
      </c>
      <c r="B354" s="30" t="s">
        <v>191</v>
      </c>
      <c r="C354" s="30">
        <v>2</v>
      </c>
      <c r="D354" s="5" t="s">
        <v>9</v>
      </c>
      <c r="E354" s="6"/>
      <c r="F354" s="6">
        <f t="shared" si="16"/>
        <v>0</v>
      </c>
      <c r="G354" s="9">
        <v>0.08</v>
      </c>
      <c r="H354" s="48"/>
      <c r="I354" s="28"/>
    </row>
    <row r="355" spans="1:9" ht="63.75" x14ac:dyDescent="0.25">
      <c r="A355" s="4">
        <f t="shared" si="17"/>
        <v>15</v>
      </c>
      <c r="B355" s="30" t="s">
        <v>271</v>
      </c>
      <c r="C355" s="30">
        <v>2</v>
      </c>
      <c r="D355" s="5" t="s">
        <v>9</v>
      </c>
      <c r="E355" s="6"/>
      <c r="F355" s="6">
        <f t="shared" si="16"/>
        <v>0</v>
      </c>
      <c r="G355" s="9">
        <v>0.08</v>
      </c>
      <c r="H355" s="48"/>
      <c r="I355" s="28"/>
    </row>
    <row r="356" spans="1:9" ht="63.75" x14ac:dyDescent="0.25">
      <c r="A356" s="4">
        <f t="shared" si="17"/>
        <v>16</v>
      </c>
      <c r="B356" s="30" t="s">
        <v>76</v>
      </c>
      <c r="C356" s="30">
        <v>2</v>
      </c>
      <c r="D356" s="5" t="s">
        <v>9</v>
      </c>
      <c r="E356" s="6"/>
      <c r="F356" s="6">
        <f t="shared" si="16"/>
        <v>0</v>
      </c>
      <c r="G356" s="9">
        <v>0.08</v>
      </c>
      <c r="H356" s="48"/>
      <c r="I356" s="28"/>
    </row>
    <row r="357" spans="1:9" ht="38.25" x14ac:dyDescent="0.25">
      <c r="A357" s="4">
        <f t="shared" si="17"/>
        <v>17</v>
      </c>
      <c r="B357" s="30" t="s">
        <v>192</v>
      </c>
      <c r="C357" s="30">
        <v>10</v>
      </c>
      <c r="D357" s="5" t="s">
        <v>9</v>
      </c>
      <c r="E357" s="6"/>
      <c r="F357" s="6">
        <f t="shared" si="16"/>
        <v>0</v>
      </c>
      <c r="G357" s="9">
        <v>0.08</v>
      </c>
      <c r="H357" s="48"/>
      <c r="I357" s="28"/>
    </row>
    <row r="358" spans="1:9" ht="114.75" x14ac:dyDescent="0.25">
      <c r="A358" s="4">
        <f t="shared" si="17"/>
        <v>18</v>
      </c>
      <c r="B358" s="30" t="s">
        <v>193</v>
      </c>
      <c r="C358" s="30">
        <v>1</v>
      </c>
      <c r="D358" s="5" t="s">
        <v>9</v>
      </c>
      <c r="E358" s="6"/>
      <c r="F358" s="6">
        <f t="shared" si="16"/>
        <v>0</v>
      </c>
      <c r="G358" s="9">
        <v>0.08</v>
      </c>
      <c r="H358" s="48"/>
      <c r="I358" s="28"/>
    </row>
    <row r="359" spans="1:9" ht="38.25" x14ac:dyDescent="0.25">
      <c r="A359" s="4">
        <f t="shared" si="17"/>
        <v>19</v>
      </c>
      <c r="B359" s="30" t="s">
        <v>194</v>
      </c>
      <c r="C359" s="30">
        <v>1</v>
      </c>
      <c r="D359" s="5" t="s">
        <v>9</v>
      </c>
      <c r="E359" s="6"/>
      <c r="F359" s="6">
        <f t="shared" si="16"/>
        <v>0</v>
      </c>
      <c r="G359" s="9">
        <v>0.08</v>
      </c>
      <c r="H359" s="48"/>
      <c r="I359" s="28"/>
    </row>
    <row r="360" spans="1:9" ht="63.75" x14ac:dyDescent="0.25">
      <c r="A360" s="4">
        <f t="shared" si="17"/>
        <v>20</v>
      </c>
      <c r="B360" s="30" t="s">
        <v>195</v>
      </c>
      <c r="C360" s="30">
        <v>1</v>
      </c>
      <c r="D360" s="5" t="s">
        <v>9</v>
      </c>
      <c r="E360" s="6"/>
      <c r="F360" s="6">
        <f t="shared" si="16"/>
        <v>0</v>
      </c>
      <c r="G360" s="9">
        <v>0.08</v>
      </c>
      <c r="H360" s="48"/>
      <c r="I360" s="28"/>
    </row>
    <row r="361" spans="1:9" ht="38.25" x14ac:dyDescent="0.25">
      <c r="A361" s="4">
        <f t="shared" si="17"/>
        <v>21</v>
      </c>
      <c r="B361" s="30" t="s">
        <v>196</v>
      </c>
      <c r="C361" s="30">
        <v>1</v>
      </c>
      <c r="D361" s="5" t="s">
        <v>9</v>
      </c>
      <c r="E361" s="6"/>
      <c r="F361" s="6">
        <f t="shared" si="16"/>
        <v>0</v>
      </c>
      <c r="G361" s="9">
        <v>0.08</v>
      </c>
      <c r="H361" s="48"/>
      <c r="I361" s="28"/>
    </row>
    <row r="362" spans="1:9" ht="63.75" x14ac:dyDescent="0.25">
      <c r="A362" s="4">
        <f t="shared" si="17"/>
        <v>22</v>
      </c>
      <c r="B362" s="30" t="s">
        <v>197</v>
      </c>
      <c r="C362" s="30">
        <v>4</v>
      </c>
      <c r="D362" s="5" t="s">
        <v>9</v>
      </c>
      <c r="E362" s="6"/>
      <c r="F362" s="6">
        <f t="shared" si="16"/>
        <v>0</v>
      </c>
      <c r="G362" s="9">
        <v>0.08</v>
      </c>
      <c r="H362" s="48"/>
      <c r="I362" s="28"/>
    </row>
    <row r="363" spans="1:9" ht="38.25" x14ac:dyDescent="0.25">
      <c r="A363" s="4">
        <f t="shared" si="17"/>
        <v>23</v>
      </c>
      <c r="B363" s="30" t="s">
        <v>198</v>
      </c>
      <c r="C363" s="30">
        <v>1</v>
      </c>
      <c r="D363" s="5" t="s">
        <v>9</v>
      </c>
      <c r="E363" s="6"/>
      <c r="F363" s="6">
        <f t="shared" si="16"/>
        <v>0</v>
      </c>
      <c r="G363" s="9">
        <v>0.08</v>
      </c>
      <c r="H363" s="48"/>
      <c r="I363" s="28"/>
    </row>
    <row r="364" spans="1:9" ht="25.5" x14ac:dyDescent="0.25">
      <c r="A364" s="4">
        <f t="shared" si="17"/>
        <v>24</v>
      </c>
      <c r="B364" s="30" t="s">
        <v>199</v>
      </c>
      <c r="C364" s="30">
        <v>1</v>
      </c>
      <c r="D364" s="5" t="s">
        <v>9</v>
      </c>
      <c r="E364" s="6"/>
      <c r="F364" s="6">
        <f t="shared" si="16"/>
        <v>0</v>
      </c>
      <c r="G364" s="9">
        <v>0.08</v>
      </c>
      <c r="H364" s="48"/>
      <c r="I364" s="28"/>
    </row>
    <row r="365" spans="1:9" ht="25.5" x14ac:dyDescent="0.25">
      <c r="A365" s="4">
        <f t="shared" si="17"/>
        <v>25</v>
      </c>
      <c r="B365" s="30" t="s">
        <v>200</v>
      </c>
      <c r="C365" s="30">
        <v>1</v>
      </c>
      <c r="D365" s="5" t="s">
        <v>9</v>
      </c>
      <c r="E365" s="6"/>
      <c r="F365" s="6">
        <f t="shared" si="16"/>
        <v>0</v>
      </c>
      <c r="G365" s="9">
        <v>0.08</v>
      </c>
      <c r="H365" s="48"/>
      <c r="I365" s="28"/>
    </row>
    <row r="366" spans="1:9" ht="25.5" x14ac:dyDescent="0.25">
      <c r="A366" s="4">
        <f t="shared" si="17"/>
        <v>26</v>
      </c>
      <c r="B366" s="30" t="s">
        <v>201</v>
      </c>
      <c r="C366" s="30">
        <v>1</v>
      </c>
      <c r="D366" s="5" t="s">
        <v>9</v>
      </c>
      <c r="E366" s="6"/>
      <c r="F366" s="6">
        <f t="shared" si="16"/>
        <v>0</v>
      </c>
      <c r="G366" s="9">
        <v>0.08</v>
      </c>
      <c r="H366" s="48"/>
      <c r="I366" s="28"/>
    </row>
    <row r="367" spans="1:9" ht="38.25" x14ac:dyDescent="0.25">
      <c r="A367" s="4">
        <f>SUM(A366)+1</f>
        <v>27</v>
      </c>
      <c r="B367" s="30" t="s">
        <v>202</v>
      </c>
      <c r="C367" s="30">
        <v>1</v>
      </c>
      <c r="D367" s="5" t="s">
        <v>9</v>
      </c>
      <c r="E367" s="6"/>
      <c r="F367" s="6">
        <f t="shared" si="16"/>
        <v>0</v>
      </c>
      <c r="G367" s="9">
        <v>0.08</v>
      </c>
      <c r="H367" s="48"/>
      <c r="I367" s="28"/>
    </row>
    <row r="368" spans="1:9" ht="63.75" x14ac:dyDescent="0.25">
      <c r="A368" s="4">
        <v>28</v>
      </c>
      <c r="B368" s="30" t="s">
        <v>225</v>
      </c>
      <c r="C368" s="30">
        <v>1</v>
      </c>
      <c r="D368" s="5" t="s">
        <v>9</v>
      </c>
      <c r="E368" s="6"/>
      <c r="F368" s="6">
        <f t="shared" ref="F368" si="18">C368*E368</f>
        <v>0</v>
      </c>
      <c r="G368" s="9">
        <v>0.08</v>
      </c>
      <c r="H368" s="48"/>
      <c r="I368" s="28"/>
    </row>
    <row r="369" spans="1:9" ht="140.25" x14ac:dyDescent="0.25">
      <c r="A369" s="4">
        <v>29</v>
      </c>
      <c r="B369" s="30" t="s">
        <v>89</v>
      </c>
      <c r="C369" s="30">
        <v>1</v>
      </c>
      <c r="D369" s="5" t="s">
        <v>9</v>
      </c>
      <c r="E369" s="6"/>
      <c r="F369" s="6">
        <f t="shared" si="16"/>
        <v>0</v>
      </c>
      <c r="G369" s="9">
        <v>0.08</v>
      </c>
      <c r="H369" s="48"/>
      <c r="I369" s="28"/>
    </row>
    <row r="370" spans="1:9" ht="26.25" thickBot="1" x14ac:dyDescent="0.3">
      <c r="A370" s="15">
        <f t="shared" si="17"/>
        <v>30</v>
      </c>
      <c r="B370" s="31" t="s">
        <v>90</v>
      </c>
      <c r="C370" s="31">
        <v>1</v>
      </c>
      <c r="D370" s="18" t="s">
        <v>9</v>
      </c>
      <c r="E370" s="19"/>
      <c r="F370" s="19">
        <f t="shared" si="16"/>
        <v>0</v>
      </c>
      <c r="G370" s="20">
        <v>0.08</v>
      </c>
      <c r="H370" s="49"/>
      <c r="I370" s="53"/>
    </row>
    <row r="371" spans="1:9" ht="16.5" thickBot="1" x14ac:dyDescent="0.3">
      <c r="D371" s="80" t="s">
        <v>10</v>
      </c>
      <c r="E371" s="81"/>
      <c r="F371" s="22">
        <f>SUM(F341:F370)</f>
        <v>0</v>
      </c>
    </row>
    <row r="377" spans="1:9" ht="16.5" thickBot="1" x14ac:dyDescent="0.3"/>
    <row r="378" spans="1:9" ht="16.5" thickBot="1" x14ac:dyDescent="0.3">
      <c r="A378" s="84" t="s">
        <v>245</v>
      </c>
      <c r="B378" s="85"/>
      <c r="C378" s="85"/>
      <c r="D378" s="85"/>
      <c r="E378" s="85"/>
      <c r="F378" s="85"/>
      <c r="G378" s="85"/>
      <c r="H378" s="85"/>
      <c r="I378" s="87"/>
    </row>
    <row r="379" spans="1:9" ht="72.75" thickBot="1" x14ac:dyDescent="0.3">
      <c r="A379" s="23" t="s">
        <v>0</v>
      </c>
      <c r="B379" s="24" t="s">
        <v>3</v>
      </c>
      <c r="C379" s="24" t="s">
        <v>2</v>
      </c>
      <c r="D379" s="24" t="s">
        <v>1</v>
      </c>
      <c r="E379" s="25" t="s">
        <v>4</v>
      </c>
      <c r="F379" s="25" t="s">
        <v>5</v>
      </c>
      <c r="G379" s="26" t="s">
        <v>6</v>
      </c>
      <c r="H379" s="55" t="s">
        <v>7</v>
      </c>
      <c r="I379" s="25" t="s">
        <v>8</v>
      </c>
    </row>
    <row r="380" spans="1:9" ht="76.5" x14ac:dyDescent="0.25">
      <c r="A380" s="3">
        <v>1</v>
      </c>
      <c r="B380" s="29" t="s">
        <v>253</v>
      </c>
      <c r="C380" s="29">
        <v>2</v>
      </c>
      <c r="D380" s="12" t="s">
        <v>9</v>
      </c>
      <c r="E380" s="13"/>
      <c r="F380" s="13">
        <f>C380*E380</f>
        <v>0</v>
      </c>
      <c r="G380" s="14">
        <v>0.08</v>
      </c>
      <c r="H380" s="47"/>
      <c r="I380" s="54"/>
    </row>
    <row r="381" spans="1:9" ht="51" x14ac:dyDescent="0.25">
      <c r="A381" s="4">
        <v>2</v>
      </c>
      <c r="B381" s="30" t="s">
        <v>272</v>
      </c>
      <c r="C381" s="30">
        <v>4</v>
      </c>
      <c r="D381" s="5" t="s">
        <v>9</v>
      </c>
      <c r="E381" s="6"/>
      <c r="F381" s="6">
        <f t="shared" ref="F381:F418" si="19">C381*E381</f>
        <v>0</v>
      </c>
      <c r="G381" s="9">
        <v>0.08</v>
      </c>
      <c r="H381" s="48"/>
      <c r="I381" s="28"/>
    </row>
    <row r="382" spans="1:9" ht="26.25" thickBot="1" x14ac:dyDescent="0.3">
      <c r="A382" s="4">
        <v>3</v>
      </c>
      <c r="B382" s="30" t="s">
        <v>187</v>
      </c>
      <c r="C382" s="30">
        <v>1</v>
      </c>
      <c r="D382" s="5" t="s">
        <v>9</v>
      </c>
      <c r="E382" s="6"/>
      <c r="F382" s="6">
        <f t="shared" si="19"/>
        <v>0</v>
      </c>
      <c r="G382" s="9">
        <v>0.08</v>
      </c>
      <c r="H382" s="48"/>
      <c r="I382" s="28"/>
    </row>
    <row r="383" spans="1:9" ht="25.5" x14ac:dyDescent="0.25">
      <c r="A383" s="3">
        <v>4</v>
      </c>
      <c r="B383" s="30" t="s">
        <v>203</v>
      </c>
      <c r="C383" s="30">
        <v>1</v>
      </c>
      <c r="D383" s="5" t="s">
        <v>9</v>
      </c>
      <c r="E383" s="6"/>
      <c r="F383" s="6">
        <f t="shared" si="19"/>
        <v>0</v>
      </c>
      <c r="G383" s="9">
        <v>0.08</v>
      </c>
      <c r="H383" s="48"/>
      <c r="I383" s="28"/>
    </row>
    <row r="384" spans="1:9" ht="63.75" x14ac:dyDescent="0.25">
      <c r="A384" s="4">
        <v>5</v>
      </c>
      <c r="B384" s="30" t="s">
        <v>204</v>
      </c>
      <c r="C384" s="30">
        <v>1</v>
      </c>
      <c r="D384" s="5" t="s">
        <v>9</v>
      </c>
      <c r="E384" s="6"/>
      <c r="F384" s="6">
        <f t="shared" si="19"/>
        <v>0</v>
      </c>
      <c r="G384" s="9">
        <v>0.08</v>
      </c>
      <c r="H384" s="48"/>
      <c r="I384" s="28"/>
    </row>
    <row r="385" spans="1:9" ht="39" thickBot="1" x14ac:dyDescent="0.3">
      <c r="A385" s="4">
        <v>6</v>
      </c>
      <c r="B385" s="30" t="s">
        <v>79</v>
      </c>
      <c r="C385" s="30">
        <v>1</v>
      </c>
      <c r="D385" s="5" t="s">
        <v>9</v>
      </c>
      <c r="E385" s="6"/>
      <c r="F385" s="6">
        <f t="shared" si="19"/>
        <v>0</v>
      </c>
      <c r="G385" s="9">
        <v>0.08</v>
      </c>
      <c r="H385" s="48"/>
      <c r="I385" s="28"/>
    </row>
    <row r="386" spans="1:9" ht="38.25" x14ac:dyDescent="0.25">
      <c r="A386" s="3">
        <v>7</v>
      </c>
      <c r="B386" s="30" t="s">
        <v>205</v>
      </c>
      <c r="C386" s="30">
        <v>1</v>
      </c>
      <c r="D386" s="5" t="s">
        <v>9</v>
      </c>
      <c r="E386" s="6"/>
      <c r="F386" s="6">
        <f t="shared" si="19"/>
        <v>0</v>
      </c>
      <c r="G386" s="9">
        <v>0.08</v>
      </c>
      <c r="H386" s="48"/>
      <c r="I386" s="28"/>
    </row>
    <row r="387" spans="1:9" ht="51" x14ac:dyDescent="0.25">
      <c r="A387" s="4">
        <v>8</v>
      </c>
      <c r="B387" s="30" t="s">
        <v>206</v>
      </c>
      <c r="C387" s="30">
        <v>1</v>
      </c>
      <c r="D387" s="5" t="s">
        <v>9</v>
      </c>
      <c r="E387" s="6"/>
      <c r="F387" s="6">
        <f t="shared" si="19"/>
        <v>0</v>
      </c>
      <c r="G387" s="9">
        <v>0.08</v>
      </c>
      <c r="H387" s="48"/>
      <c r="I387" s="28"/>
    </row>
    <row r="388" spans="1:9" ht="26.25" thickBot="1" x14ac:dyDescent="0.3">
      <c r="A388" s="4">
        <v>9</v>
      </c>
      <c r="B388" s="30" t="s">
        <v>207</v>
      </c>
      <c r="C388" s="30">
        <v>1</v>
      </c>
      <c r="D388" s="5" t="s">
        <v>9</v>
      </c>
      <c r="E388" s="6"/>
      <c r="F388" s="6">
        <f t="shared" si="19"/>
        <v>0</v>
      </c>
      <c r="G388" s="9">
        <v>0.08</v>
      </c>
      <c r="H388" s="48"/>
      <c r="I388" s="28"/>
    </row>
    <row r="389" spans="1:9" ht="38.25" x14ac:dyDescent="0.25">
      <c r="A389" s="3">
        <v>10</v>
      </c>
      <c r="B389" s="30" t="s">
        <v>56</v>
      </c>
      <c r="C389" s="30">
        <v>2</v>
      </c>
      <c r="D389" s="5" t="s">
        <v>9</v>
      </c>
      <c r="E389" s="6"/>
      <c r="F389" s="6">
        <f t="shared" si="19"/>
        <v>0</v>
      </c>
      <c r="G389" s="9">
        <v>0.08</v>
      </c>
      <c r="H389" s="48"/>
      <c r="I389" s="28"/>
    </row>
    <row r="390" spans="1:9" ht="39.6" customHeight="1" x14ac:dyDescent="0.25">
      <c r="A390" s="4">
        <v>11</v>
      </c>
      <c r="B390" s="30" t="s">
        <v>208</v>
      </c>
      <c r="C390" s="30">
        <v>1</v>
      </c>
      <c r="D390" s="5" t="s">
        <v>9</v>
      </c>
      <c r="E390" s="6"/>
      <c r="F390" s="6">
        <f t="shared" si="19"/>
        <v>0</v>
      </c>
      <c r="G390" s="9">
        <v>0.08</v>
      </c>
      <c r="H390" s="48"/>
      <c r="I390" s="28"/>
    </row>
    <row r="391" spans="1:9" ht="39" thickBot="1" x14ac:dyDescent="0.3">
      <c r="A391" s="4">
        <v>12</v>
      </c>
      <c r="B391" s="30" t="s">
        <v>273</v>
      </c>
      <c r="C391" s="30">
        <v>1</v>
      </c>
      <c r="D391" s="5" t="s">
        <v>9</v>
      </c>
      <c r="E391" s="6"/>
      <c r="F391" s="6">
        <f t="shared" si="19"/>
        <v>0</v>
      </c>
      <c r="G391" s="9">
        <v>0.08</v>
      </c>
      <c r="H391" s="48"/>
      <c r="I391" s="28"/>
    </row>
    <row r="392" spans="1:9" ht="51" x14ac:dyDescent="0.25">
      <c r="A392" s="3">
        <v>13</v>
      </c>
      <c r="B392" s="30" t="s">
        <v>209</v>
      </c>
      <c r="C392" s="30">
        <v>2</v>
      </c>
      <c r="D392" s="5" t="s">
        <v>9</v>
      </c>
      <c r="E392" s="6"/>
      <c r="F392" s="6">
        <f t="shared" si="19"/>
        <v>0</v>
      </c>
      <c r="G392" s="9">
        <v>0.08</v>
      </c>
      <c r="H392" s="48"/>
      <c r="I392" s="28"/>
    </row>
    <row r="393" spans="1:9" ht="38.25" x14ac:dyDescent="0.25">
      <c r="A393" s="4">
        <v>14</v>
      </c>
      <c r="B393" s="30" t="s">
        <v>210</v>
      </c>
      <c r="C393" s="30">
        <v>4</v>
      </c>
      <c r="D393" s="5" t="s">
        <v>9</v>
      </c>
      <c r="E393" s="6"/>
      <c r="F393" s="6">
        <f t="shared" si="19"/>
        <v>0</v>
      </c>
      <c r="G393" s="9">
        <v>0.08</v>
      </c>
      <c r="H393" s="48"/>
      <c r="I393" s="28"/>
    </row>
    <row r="394" spans="1:9" ht="39" thickBot="1" x14ac:dyDescent="0.3">
      <c r="A394" s="4">
        <v>15</v>
      </c>
      <c r="B394" s="30" t="s">
        <v>211</v>
      </c>
      <c r="C394" s="30">
        <v>2</v>
      </c>
      <c r="D394" s="5" t="s">
        <v>9</v>
      </c>
      <c r="E394" s="6"/>
      <c r="F394" s="6">
        <f t="shared" si="19"/>
        <v>0</v>
      </c>
      <c r="G394" s="9">
        <v>0.08</v>
      </c>
      <c r="H394" s="48"/>
      <c r="I394" s="28"/>
    </row>
    <row r="395" spans="1:9" ht="38.25" x14ac:dyDescent="0.25">
      <c r="A395" s="3">
        <v>16</v>
      </c>
      <c r="B395" s="30" t="s">
        <v>212</v>
      </c>
      <c r="C395" s="30">
        <v>1</v>
      </c>
      <c r="D395" s="5" t="s">
        <v>9</v>
      </c>
      <c r="E395" s="6"/>
      <c r="F395" s="6">
        <f t="shared" si="19"/>
        <v>0</v>
      </c>
      <c r="G395" s="9">
        <v>0.08</v>
      </c>
      <c r="H395" s="48"/>
      <c r="I395" s="28"/>
    </row>
    <row r="396" spans="1:9" ht="51" x14ac:dyDescent="0.25">
      <c r="A396" s="4">
        <v>17</v>
      </c>
      <c r="B396" s="30" t="s">
        <v>58</v>
      </c>
      <c r="C396" s="30">
        <v>2</v>
      </c>
      <c r="D396" s="5" t="s">
        <v>9</v>
      </c>
      <c r="E396" s="6"/>
      <c r="F396" s="6">
        <f t="shared" si="19"/>
        <v>0</v>
      </c>
      <c r="G396" s="9">
        <v>0.08</v>
      </c>
      <c r="H396" s="48"/>
      <c r="I396" s="28"/>
    </row>
    <row r="397" spans="1:9" ht="39" thickBot="1" x14ac:dyDescent="0.3">
      <c r="A397" s="4">
        <v>18</v>
      </c>
      <c r="B397" s="30" t="s">
        <v>213</v>
      </c>
      <c r="C397" s="30">
        <v>1</v>
      </c>
      <c r="D397" s="5" t="s">
        <v>9</v>
      </c>
      <c r="E397" s="6"/>
      <c r="F397" s="6">
        <f t="shared" si="19"/>
        <v>0</v>
      </c>
      <c r="G397" s="9">
        <v>0.08</v>
      </c>
      <c r="H397" s="48"/>
      <c r="I397" s="28"/>
    </row>
    <row r="398" spans="1:9" ht="38.25" x14ac:dyDescent="0.25">
      <c r="A398" s="3">
        <v>19</v>
      </c>
      <c r="B398" s="30" t="s">
        <v>66</v>
      </c>
      <c r="C398" s="30">
        <v>1</v>
      </c>
      <c r="D398" s="5" t="s">
        <v>9</v>
      </c>
      <c r="E398" s="6"/>
      <c r="F398" s="6">
        <f t="shared" si="19"/>
        <v>0</v>
      </c>
      <c r="G398" s="9">
        <v>0.08</v>
      </c>
      <c r="H398" s="48"/>
      <c r="I398" s="28"/>
    </row>
    <row r="399" spans="1:9" ht="38.25" x14ac:dyDescent="0.25">
      <c r="A399" s="4">
        <v>20</v>
      </c>
      <c r="B399" s="30" t="s">
        <v>214</v>
      </c>
      <c r="C399" s="30">
        <v>1</v>
      </c>
      <c r="D399" s="5" t="s">
        <v>9</v>
      </c>
      <c r="E399" s="6"/>
      <c r="F399" s="6">
        <f t="shared" si="19"/>
        <v>0</v>
      </c>
      <c r="G399" s="9">
        <v>0.08</v>
      </c>
      <c r="H399" s="48"/>
      <c r="I399" s="28"/>
    </row>
    <row r="400" spans="1:9" ht="39" thickBot="1" x14ac:dyDescent="0.3">
      <c r="A400" s="4">
        <v>21</v>
      </c>
      <c r="B400" s="30" t="s">
        <v>215</v>
      </c>
      <c r="C400" s="30">
        <v>1</v>
      </c>
      <c r="D400" s="5" t="s">
        <v>9</v>
      </c>
      <c r="E400" s="6"/>
      <c r="F400" s="6">
        <f t="shared" si="19"/>
        <v>0</v>
      </c>
      <c r="G400" s="9">
        <v>0.08</v>
      </c>
      <c r="H400" s="48"/>
      <c r="I400" s="28"/>
    </row>
    <row r="401" spans="1:9" ht="63.75" x14ac:dyDescent="0.25">
      <c r="A401" s="3">
        <v>22</v>
      </c>
      <c r="B401" s="30" t="s">
        <v>274</v>
      </c>
      <c r="C401" s="30">
        <v>1</v>
      </c>
      <c r="D401" s="5" t="s">
        <v>9</v>
      </c>
      <c r="E401" s="6"/>
      <c r="F401" s="6">
        <f t="shared" si="19"/>
        <v>0</v>
      </c>
      <c r="G401" s="9">
        <v>0.08</v>
      </c>
      <c r="H401" s="48"/>
      <c r="I401" s="28"/>
    </row>
    <row r="402" spans="1:9" ht="63.75" x14ac:dyDescent="0.25">
      <c r="A402" s="4">
        <v>23</v>
      </c>
      <c r="B402" s="30" t="s">
        <v>76</v>
      </c>
      <c r="C402" s="30">
        <v>1</v>
      </c>
      <c r="D402" s="5" t="s">
        <v>9</v>
      </c>
      <c r="E402" s="6"/>
      <c r="F402" s="6">
        <f t="shared" si="19"/>
        <v>0</v>
      </c>
      <c r="G402" s="9">
        <v>0.08</v>
      </c>
      <c r="H402" s="48"/>
      <c r="I402" s="28"/>
    </row>
    <row r="403" spans="1:9" ht="51.75" thickBot="1" x14ac:dyDescent="0.3">
      <c r="A403" s="4">
        <v>24</v>
      </c>
      <c r="B403" s="30" t="s">
        <v>275</v>
      </c>
      <c r="C403" s="30">
        <v>1</v>
      </c>
      <c r="D403" s="5" t="s">
        <v>9</v>
      </c>
      <c r="E403" s="6"/>
      <c r="F403" s="6">
        <f t="shared" si="19"/>
        <v>0</v>
      </c>
      <c r="G403" s="9">
        <v>0.08</v>
      </c>
      <c r="H403" s="48"/>
      <c r="I403" s="28"/>
    </row>
    <row r="404" spans="1:9" ht="51" x14ac:dyDescent="0.25">
      <c r="A404" s="3">
        <v>25</v>
      </c>
      <c r="B404" s="30" t="s">
        <v>276</v>
      </c>
      <c r="C404" s="30">
        <v>2</v>
      </c>
      <c r="D404" s="5" t="s">
        <v>9</v>
      </c>
      <c r="E404" s="6"/>
      <c r="F404" s="6">
        <f t="shared" si="19"/>
        <v>0</v>
      </c>
      <c r="G404" s="9">
        <v>0.08</v>
      </c>
      <c r="H404" s="48"/>
      <c r="I404" s="28"/>
    </row>
    <row r="405" spans="1:9" x14ac:dyDescent="0.25">
      <c r="A405" s="4">
        <v>26</v>
      </c>
      <c r="B405" s="30" t="s">
        <v>216</v>
      </c>
      <c r="C405" s="30">
        <v>2</v>
      </c>
      <c r="D405" s="5" t="s">
        <v>9</v>
      </c>
      <c r="E405" s="6"/>
      <c r="F405" s="6">
        <f t="shared" si="19"/>
        <v>0</v>
      </c>
      <c r="G405" s="9">
        <v>0.08</v>
      </c>
      <c r="H405" s="48"/>
      <c r="I405" s="28"/>
    </row>
    <row r="406" spans="1:9" ht="39" thickBot="1" x14ac:dyDescent="0.3">
      <c r="A406" s="4">
        <v>27</v>
      </c>
      <c r="B406" s="30" t="s">
        <v>46</v>
      </c>
      <c r="C406" s="30">
        <v>1</v>
      </c>
      <c r="D406" s="5" t="s">
        <v>9</v>
      </c>
      <c r="E406" s="6"/>
      <c r="F406" s="6">
        <f t="shared" si="19"/>
        <v>0</v>
      </c>
      <c r="G406" s="9">
        <v>0.08</v>
      </c>
      <c r="H406" s="48"/>
      <c r="I406" s="28"/>
    </row>
    <row r="407" spans="1:9" ht="25.5" x14ac:dyDescent="0.25">
      <c r="A407" s="3">
        <v>28</v>
      </c>
      <c r="B407" s="30" t="s">
        <v>217</v>
      </c>
      <c r="C407" s="30">
        <v>2</v>
      </c>
      <c r="D407" s="5" t="s">
        <v>9</v>
      </c>
      <c r="E407" s="6"/>
      <c r="F407" s="6">
        <f t="shared" si="19"/>
        <v>0</v>
      </c>
      <c r="G407" s="9">
        <v>0.08</v>
      </c>
      <c r="H407" s="48"/>
      <c r="I407" s="28"/>
    </row>
    <row r="408" spans="1:9" ht="25.5" x14ac:dyDescent="0.25">
      <c r="A408" s="4">
        <v>29</v>
      </c>
      <c r="B408" s="30" t="s">
        <v>107</v>
      </c>
      <c r="C408" s="30">
        <v>1</v>
      </c>
      <c r="D408" s="5" t="s">
        <v>9</v>
      </c>
      <c r="E408" s="6"/>
      <c r="F408" s="6">
        <f t="shared" si="19"/>
        <v>0</v>
      </c>
      <c r="G408" s="9">
        <v>0.08</v>
      </c>
      <c r="H408" s="48"/>
      <c r="I408" s="28"/>
    </row>
    <row r="409" spans="1:9" ht="26.25" thickBot="1" x14ac:dyDescent="0.3">
      <c r="A409" s="4">
        <v>30</v>
      </c>
      <c r="B409" s="30" t="s">
        <v>218</v>
      </c>
      <c r="C409" s="30">
        <v>1</v>
      </c>
      <c r="D409" s="5" t="s">
        <v>9</v>
      </c>
      <c r="E409" s="6"/>
      <c r="F409" s="6">
        <f t="shared" si="19"/>
        <v>0</v>
      </c>
      <c r="G409" s="9">
        <v>0.08</v>
      </c>
      <c r="H409" s="48"/>
      <c r="I409" s="28"/>
    </row>
    <row r="410" spans="1:9" ht="25.5" x14ac:dyDescent="0.25">
      <c r="A410" s="3">
        <v>31</v>
      </c>
      <c r="B410" s="30" t="s">
        <v>179</v>
      </c>
      <c r="C410" s="30">
        <v>1</v>
      </c>
      <c r="D410" s="5" t="s">
        <v>9</v>
      </c>
      <c r="E410" s="6"/>
      <c r="F410" s="6">
        <f t="shared" si="19"/>
        <v>0</v>
      </c>
      <c r="G410" s="9">
        <v>0.08</v>
      </c>
      <c r="H410" s="48"/>
      <c r="I410" s="28"/>
    </row>
    <row r="411" spans="1:9" ht="38.25" x14ac:dyDescent="0.25">
      <c r="A411" s="4">
        <v>32</v>
      </c>
      <c r="B411" s="30" t="s">
        <v>219</v>
      </c>
      <c r="C411" s="30">
        <v>1</v>
      </c>
      <c r="D411" s="5" t="s">
        <v>9</v>
      </c>
      <c r="E411" s="6"/>
      <c r="F411" s="6">
        <f t="shared" si="19"/>
        <v>0</v>
      </c>
      <c r="G411" s="9">
        <v>0.08</v>
      </c>
      <c r="H411" s="48"/>
      <c r="I411" s="28"/>
    </row>
    <row r="412" spans="1:9" ht="16.5" thickBot="1" x14ac:dyDescent="0.3">
      <c r="A412" s="4">
        <v>33</v>
      </c>
      <c r="B412" s="30" t="s">
        <v>220</v>
      </c>
      <c r="C412" s="30">
        <v>1</v>
      </c>
      <c r="D412" s="5" t="s">
        <v>9</v>
      </c>
      <c r="E412" s="6"/>
      <c r="F412" s="6">
        <f t="shared" si="19"/>
        <v>0</v>
      </c>
      <c r="G412" s="9">
        <v>0.08</v>
      </c>
      <c r="H412" s="48"/>
      <c r="I412" s="28"/>
    </row>
    <row r="413" spans="1:9" x14ac:dyDescent="0.25">
      <c r="A413" s="3">
        <v>34</v>
      </c>
      <c r="B413" s="30" t="s">
        <v>221</v>
      </c>
      <c r="C413" s="30">
        <v>1</v>
      </c>
      <c r="D413" s="5" t="s">
        <v>9</v>
      </c>
      <c r="E413" s="6"/>
      <c r="F413" s="6">
        <f t="shared" si="19"/>
        <v>0</v>
      </c>
      <c r="G413" s="9">
        <v>0.08</v>
      </c>
      <c r="H413" s="48"/>
      <c r="I413" s="28"/>
    </row>
    <row r="414" spans="1:9" ht="38.25" x14ac:dyDescent="0.25">
      <c r="A414" s="4">
        <v>35</v>
      </c>
      <c r="B414" s="30" t="s">
        <v>226</v>
      </c>
      <c r="C414" s="30">
        <v>1</v>
      </c>
      <c r="D414" s="5" t="s">
        <v>9</v>
      </c>
      <c r="E414" s="6"/>
      <c r="F414" s="6">
        <f t="shared" si="19"/>
        <v>0</v>
      </c>
      <c r="G414" s="9">
        <v>0.08</v>
      </c>
      <c r="H414" s="48"/>
      <c r="I414" s="28"/>
    </row>
    <row r="415" spans="1:9" ht="39" thickBot="1" x14ac:dyDescent="0.3">
      <c r="A415" s="4">
        <v>36</v>
      </c>
      <c r="B415" s="30" t="s">
        <v>227</v>
      </c>
      <c r="C415" s="30">
        <v>1</v>
      </c>
      <c r="D415" s="5" t="s">
        <v>9</v>
      </c>
      <c r="E415" s="6"/>
      <c r="F415" s="6">
        <f t="shared" si="19"/>
        <v>0</v>
      </c>
      <c r="G415" s="9">
        <v>0.08</v>
      </c>
      <c r="H415" s="48"/>
      <c r="I415" s="28"/>
    </row>
    <row r="416" spans="1:9" ht="38.25" x14ac:dyDescent="0.25">
      <c r="A416" s="3">
        <v>37</v>
      </c>
      <c r="B416" s="30" t="s">
        <v>228</v>
      </c>
      <c r="C416" s="30">
        <v>1</v>
      </c>
      <c r="D416" s="5" t="s">
        <v>9</v>
      </c>
      <c r="E416" s="6"/>
      <c r="F416" s="6">
        <f t="shared" si="19"/>
        <v>0</v>
      </c>
      <c r="G416" s="9">
        <v>0.08</v>
      </c>
      <c r="H416" s="48"/>
      <c r="I416" s="28"/>
    </row>
    <row r="417" spans="1:9" ht="140.25" x14ac:dyDescent="0.25">
      <c r="A417" s="4">
        <v>38</v>
      </c>
      <c r="B417" s="30" t="s">
        <v>89</v>
      </c>
      <c r="C417" s="30">
        <v>1</v>
      </c>
      <c r="D417" s="5" t="s">
        <v>9</v>
      </c>
      <c r="E417" s="6"/>
      <c r="F417" s="6">
        <f t="shared" si="19"/>
        <v>0</v>
      </c>
      <c r="G417" s="9">
        <v>0.08</v>
      </c>
      <c r="H417" s="48"/>
      <c r="I417" s="28"/>
    </row>
    <row r="418" spans="1:9" ht="26.25" thickBot="1" x14ac:dyDescent="0.3">
      <c r="A418" s="4">
        <v>39</v>
      </c>
      <c r="B418" s="31" t="s">
        <v>90</v>
      </c>
      <c r="C418" s="31">
        <v>1</v>
      </c>
      <c r="D418" s="18" t="s">
        <v>9</v>
      </c>
      <c r="E418" s="19"/>
      <c r="F418" s="19">
        <f t="shared" si="19"/>
        <v>0</v>
      </c>
      <c r="G418" s="20">
        <v>0.08</v>
      </c>
      <c r="H418" s="49"/>
      <c r="I418" s="53"/>
    </row>
    <row r="419" spans="1:9" ht="16.5" thickBot="1" x14ac:dyDescent="0.3">
      <c r="D419" s="80" t="s">
        <v>10</v>
      </c>
      <c r="E419" s="81"/>
      <c r="F419" s="22">
        <f>SUM(F380:F418)</f>
        <v>0</v>
      </c>
    </row>
    <row r="420" spans="1:9" ht="16.5" thickBot="1" x14ac:dyDescent="0.3">
      <c r="D420" s="80" t="s">
        <v>19</v>
      </c>
      <c r="E420" s="81"/>
      <c r="F420" s="22">
        <f>SUM(F419)*2</f>
        <v>0</v>
      </c>
    </row>
    <row r="424" spans="1:9" x14ac:dyDescent="0.25">
      <c r="B424" s="74" t="s">
        <v>232</v>
      </c>
      <c r="C424" s="74"/>
      <c r="D424" s="74"/>
      <c r="E424" s="74"/>
      <c r="F424" s="74"/>
    </row>
  </sheetData>
  <mergeCells count="79">
    <mergeCell ref="C7:F7"/>
    <mergeCell ref="A40:I40"/>
    <mergeCell ref="A102:I102"/>
    <mergeCell ref="A115:I115"/>
    <mergeCell ref="A130:I130"/>
    <mergeCell ref="E33:H33"/>
    <mergeCell ref="B33:D33"/>
    <mergeCell ref="E28:H28"/>
    <mergeCell ref="E29:H29"/>
    <mergeCell ref="E30:H30"/>
    <mergeCell ref="E31:H31"/>
    <mergeCell ref="E32:H32"/>
    <mergeCell ref="E12:H12"/>
    <mergeCell ref="E13:H13"/>
    <mergeCell ref="E14:H14"/>
    <mergeCell ref="E16:H16"/>
    <mergeCell ref="E17:H17"/>
    <mergeCell ref="E18:H18"/>
    <mergeCell ref="E19:H19"/>
    <mergeCell ref="E20:H20"/>
    <mergeCell ref="E21:H21"/>
    <mergeCell ref="E22:H22"/>
    <mergeCell ref="E23:H23"/>
    <mergeCell ref="E24:H24"/>
    <mergeCell ref="E25:H25"/>
    <mergeCell ref="E26:H26"/>
    <mergeCell ref="E27:H27"/>
    <mergeCell ref="B28:D28"/>
    <mergeCell ref="B29:D29"/>
    <mergeCell ref="B30:D30"/>
    <mergeCell ref="B31:D31"/>
    <mergeCell ref="B32:D32"/>
    <mergeCell ref="B23:D23"/>
    <mergeCell ref="B24:D24"/>
    <mergeCell ref="B25:D25"/>
    <mergeCell ref="B26:D26"/>
    <mergeCell ref="B27:D27"/>
    <mergeCell ref="B20:D20"/>
    <mergeCell ref="B21:D21"/>
    <mergeCell ref="B12:D12"/>
    <mergeCell ref="B13:D13"/>
    <mergeCell ref="B22:D22"/>
    <mergeCell ref="B14:D14"/>
    <mergeCell ref="B16:D16"/>
    <mergeCell ref="B17:D17"/>
    <mergeCell ref="B18:D18"/>
    <mergeCell ref="B19:D19"/>
    <mergeCell ref="B15:D15"/>
    <mergeCell ref="D419:E419"/>
    <mergeCell ref="D420:E420"/>
    <mergeCell ref="D335:E336"/>
    <mergeCell ref="F335:F336"/>
    <mergeCell ref="A339:I339"/>
    <mergeCell ref="A378:I378"/>
    <mergeCell ref="D98:E98"/>
    <mergeCell ref="D371:E371"/>
    <mergeCell ref="A149:I149"/>
    <mergeCell ref="A182:I182"/>
    <mergeCell ref="A234:I234"/>
    <mergeCell ref="A267:I267"/>
    <mergeCell ref="D174:E174"/>
    <mergeCell ref="D230:E230"/>
    <mergeCell ref="D259:E259"/>
    <mergeCell ref="E15:H15"/>
    <mergeCell ref="C8:F8"/>
    <mergeCell ref="B424:F424"/>
    <mergeCell ref="A1:B3"/>
    <mergeCell ref="G1:I3"/>
    <mergeCell ref="H4:I5"/>
    <mergeCell ref="C4:F6"/>
    <mergeCell ref="C9:F10"/>
    <mergeCell ref="D110:E110"/>
    <mergeCell ref="D111:E111"/>
    <mergeCell ref="D124:E124"/>
    <mergeCell ref="D125:E125"/>
    <mergeCell ref="D175:E175"/>
    <mergeCell ref="D143:E143"/>
    <mergeCell ref="D260:E260"/>
    <mergeCell ref="D97:E9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1aee052-232e-4d92-a607-9c35b352598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DF0C32C1764EA42BEEBD56365F010F3" ma:contentTypeVersion="18" ma:contentTypeDescription="Create a new document." ma:contentTypeScope="" ma:versionID="b353494dfa42ec8e404703427bf8c951">
  <xsd:schema xmlns:xsd="http://www.w3.org/2001/XMLSchema" xmlns:xs="http://www.w3.org/2001/XMLSchema" xmlns:p="http://schemas.microsoft.com/office/2006/metadata/properties" xmlns:ns3="88358a02-8cb8-48e7-bb84-3a018c99ba98" xmlns:ns4="e1aee052-232e-4d92-a607-9c35b352598d" targetNamespace="http://schemas.microsoft.com/office/2006/metadata/properties" ma:root="true" ma:fieldsID="26f69d5fbc60d4e500b0fb08ca0f940f" ns3:_="" ns4:_="">
    <xsd:import namespace="88358a02-8cb8-48e7-bb84-3a018c99ba98"/>
    <xsd:import namespace="e1aee052-232e-4d92-a607-9c35b352598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LengthInSeconds" minOccurs="0"/>
                <xsd:element ref="ns4:MediaServiceDateTaken"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358a02-8cb8-48e7-bb84-3a018c99ba9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aee052-232e-4d92-a607-9c35b352598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LengthInSeconds" ma:index="13" nillable="true" ma:displayName="Length (seconds)"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569EC8-183F-4FA8-82CD-413AF106EB77}">
  <ds:schemaRefs>
    <ds:schemaRef ds:uri="http://schemas.microsoft.com/sharepoint/v3/contenttype/forms"/>
  </ds:schemaRefs>
</ds:datastoreItem>
</file>

<file path=customXml/itemProps2.xml><?xml version="1.0" encoding="utf-8"?>
<ds:datastoreItem xmlns:ds="http://schemas.openxmlformats.org/officeDocument/2006/customXml" ds:itemID="{24358029-C3CA-432A-B2EA-2F84AB7B35A1}">
  <ds:schemaRefs>
    <ds:schemaRef ds:uri="http://www.w3.org/XML/1998/namespace"/>
    <ds:schemaRef ds:uri="http://schemas.microsoft.com/office/2006/metadata/properties"/>
    <ds:schemaRef ds:uri="http://schemas.microsoft.com/office/2006/documentManagement/types"/>
    <ds:schemaRef ds:uri="http://purl.org/dc/terms/"/>
    <ds:schemaRef ds:uri="http://schemas.microsoft.com/office/infopath/2007/PartnerControls"/>
    <ds:schemaRef ds:uri="http://purl.org/dc/elements/1.1/"/>
    <ds:schemaRef ds:uri="88358a02-8cb8-48e7-bb84-3a018c99ba98"/>
    <ds:schemaRef ds:uri="http://schemas.openxmlformats.org/package/2006/metadata/core-properties"/>
    <ds:schemaRef ds:uri="e1aee052-232e-4d92-a607-9c35b352598d"/>
    <ds:schemaRef ds:uri="http://purl.org/dc/dcmitype/"/>
  </ds:schemaRefs>
</ds:datastoreItem>
</file>

<file path=customXml/itemProps3.xml><?xml version="1.0" encoding="utf-8"?>
<ds:datastoreItem xmlns:ds="http://schemas.openxmlformats.org/officeDocument/2006/customXml" ds:itemID="{A7F8ABBD-2EC5-4E42-919B-48D10B3578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358a02-8cb8-48e7-bb84-3a018c99ba98"/>
    <ds:schemaRef ds:uri="e1aee052-232e-4d92-a607-9c35b35259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Jacek Urbanowicz</dc:creator>
  <cp:lastModifiedBy>Teresa Bartczak</cp:lastModifiedBy>
  <dcterms:created xsi:type="dcterms:W3CDTF">2024-07-04T12:16:09Z</dcterms:created>
  <dcterms:modified xsi:type="dcterms:W3CDTF">2024-12-18T13:05:39Z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0x010100EDF0C32C1764EA42BEEBD56365F010F3</vt:lpwstr>
  </property>
  <property fmtid="{D5CDD505-2E9C-101B-9397-08002B2CF9AE}" pid="3" name="_dlc_DocIdItemGuid">
    <vt:lpwstr>baf74594-a01b-4a8c-bcea-2ad3c737f942</vt:lpwstr>
  </property>
</Properties>
</file>