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<sst xmlns="http://schemas.openxmlformats.org/spreadsheetml/2006/main" count="1761" uniqueCount="528">
  <si>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</si>
  <si>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</si>
  <si>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</si>
  <si>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</si>
  <si>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</si>
  <si>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</si>
  <si>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</si>
  <si>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</si>
  <si>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</si>
  <si>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</si>
  <si>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</si>
  <si>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</si>
  <si>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</si>
  <si>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</si>
  <si>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</si>
  <si>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</si>
  <si>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</si>
  <si>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</si>
  <si>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</si>
  <si>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</si>
  <si>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</si>
  <si>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</si>
  <si>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</si>
  <si>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</si>
  <si>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</si>
  <si>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</si>
  <si>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</si>
  <si>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</si>
  <si>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</si>
  <si>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</si>
  <si>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</si>
  <si>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</si>
  <si>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</si>
  <si>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</si>
  <si>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</si>
  <si>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</si>
  <si>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</si>
  <si>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</si>
  <si>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</si>
  <si>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</si>
  <si>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</si>
  <si>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</si>
  <si>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</si>
  <si>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</si>
  <si>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</si>
  <si>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</si>
  <si>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</si>
  <si>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</si>
  <si>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</si>
  <si>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</si>
  <si>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</si>
  <si>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</si>
  <si>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</si>
  <si>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</si>
  <si>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</si>
  <si>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</si>
  <si>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</si>
  <si>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</si>
  <si>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</si>
  <si>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</si>
  <si>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</si>
  <si>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</si>
  <si>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</si>
  <si>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</si>
  <si>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</si>
  <si>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</si>
  <si>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</si>
  <si>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</si>
  <si>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</si>
  <si>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</si>
  <si>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</si>
  <si>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</si>
  <si>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</si>
  <si>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</si>
  <si>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</si>
  <si>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</si>
  <si>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</si>
  <si>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</si>
  <si>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</si>
  <si>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</si>
  <si>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</si>
  <si>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</si>
  <si>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</si>
  <si>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</si>
  <si>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</si>
  <si>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</si>
  <si>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</si>
  <si>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</si>
  <si>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</si>
  <si>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</si>
  <si>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</si>
  <si>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</si>
  <si>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</si>
  <si>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</si>
  <si>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</si>
  <si>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</si>
  <si>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</si>
  <si>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</si>
  <si>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</si>
  <si>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</si>
  <si>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</si>
  <si>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</si>
  <si>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</si>
  <si>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</si>
  <si>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</si>
  <si>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 xml:space="preserve">100 mg 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</si>
  <si>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</si>
  <si>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</si>
  <si>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</si>
  <si>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</si>
  <si>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</si>
  <si>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</si>
  <si>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</si>
  <si>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</si>
  <si>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</si>
  <si>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</si>
  <si>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</si>
  <si>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</si>
  <si>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</si>
  <si>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</si>
  <si>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</si>
  <si>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</si>
  <si>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</si>
  <si>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</si>
  <si>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</si>
  <si>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</si>
  <si>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</si>
  <si>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</si>
  <si>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</si>
  <si>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</si>
  <si>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</si>
  <si>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</si>
  <si>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</si>
  <si>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</si>
  <si>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</si>
  <si>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</si>
  <si>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</si>
  <si>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</si>
  <si>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</si>
  <si>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</si>
  <si>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</si>
  <si>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</si>
  <si>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</si>
  <si>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</si>
  <si>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</si>
  <si>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</si>
  <si>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</si>
  <si>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</si>
  <si>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</si>
  <si>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</si>
  <si>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</si>
  <si>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</si>
  <si>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</si>
  <si>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</si>
  <si>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</si>
  <si>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postać stała doustna</t>
  </si>
  <si>
    <t>100 mg</t>
  </si>
  <si>
    <t>300 mg</t>
  </si>
  <si>
    <t>5 mg</t>
  </si>
  <si>
    <t>stała postać doustna</t>
  </si>
  <si>
    <t>500 mg</t>
  </si>
  <si>
    <t>proszek do sporządzania roztworu do wstrzykiwań lub infuzji; fiolka</t>
  </si>
  <si>
    <t>1000 mg</t>
  </si>
  <si>
    <t>^trwałość chemiczna i fizyczna sporządzonego roztworu do szybkiego wstrzyknięcia podczas przechowywania przez 3 godziny w kontrolowanej temperaturze pokojowej (15-25°C) udokumentowana w Charakterystyce Produktu Lecznczego</t>
  </si>
  <si>
    <t xml:space="preserve">Postać </t>
  </si>
  <si>
    <t>Natrii chloridum*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</si>
  <si>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</si>
  <si>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</si>
  <si>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*wymagany jeden podmiot odpowiedzialny w przypadku tej samej substancji czynnej</t>
  </si>
  <si>
    <t>Ticagrelorum</t>
  </si>
  <si>
    <t>90 mg</t>
  </si>
  <si>
    <t>tabletki powlekane</t>
  </si>
  <si>
    <t>60 mg /1 ml</t>
  </si>
  <si>
    <t>roztwór do wstrzykiwań, amp-strzyk.</t>
  </si>
  <si>
    <t>roztwór do wstrz.; fiolki</t>
  </si>
  <si>
    <t>Bupivacainum</t>
  </si>
  <si>
    <t>roztwór do wstrz.^^</t>
  </si>
  <si>
    <t>^^wymagane blistry z ampułkami sterylnie zapakowanymi, co gwarantuje sterylność zewnętrznej powierzchni każdej ampułki</t>
  </si>
  <si>
    <t xml:space="preserve">roztwór do wstrz. </t>
  </si>
  <si>
    <t>roztworu doustnego</t>
  </si>
  <si>
    <t>Surfactantum</t>
  </si>
  <si>
    <t>80mg/ml; 1,5 ml</t>
  </si>
  <si>
    <t>zawiesina do stos. dotch. i dooskrzel.</t>
  </si>
  <si>
    <t>Dinatrii gadoxetas</t>
  </si>
  <si>
    <t>Saccharomyces boulardii</t>
  </si>
  <si>
    <t>250 mg</t>
  </si>
  <si>
    <t xml:space="preserve">Postać / Opakowanie </t>
  </si>
  <si>
    <t>Tacrolimus*</t>
  </si>
  <si>
    <t>0,75 mg</t>
  </si>
  <si>
    <t>tabletki o przedłużonym uwalnianiu</t>
  </si>
  <si>
    <t>1 mg</t>
  </si>
  <si>
    <t>4 mg</t>
  </si>
  <si>
    <t>Methylprednisolonum^</t>
  </si>
  <si>
    <t>proszek i rozp. do sporządzania roztworu do wstrzykiwań, fiol. proszku + rozp.</t>
  </si>
  <si>
    <t>^wskazania zawarte w CHPL m.in.: choroby oczu: ciężkie ostre i przewlekłe procesy alergiczne i zapalne obejmujące oko i jego przydatki</t>
  </si>
  <si>
    <t>Alprazolamum</t>
  </si>
  <si>
    <t>0,5 mg</t>
  </si>
  <si>
    <t>Diazepamum *</t>
  </si>
  <si>
    <t>2 mg</t>
  </si>
  <si>
    <t>Estazolamum</t>
  </si>
  <si>
    <t>Lorazepamum*</t>
  </si>
  <si>
    <t>2,5 mg</t>
  </si>
  <si>
    <t>Midazolamum *</t>
  </si>
  <si>
    <t>7,5 mg</t>
  </si>
  <si>
    <t>Nitrazepamum</t>
  </si>
  <si>
    <t>Phenobarbitalum</t>
  </si>
  <si>
    <t>Zolpidem</t>
  </si>
  <si>
    <t>Zopiclonum</t>
  </si>
  <si>
    <t>Methadoni hydrochloridum *</t>
  </si>
  <si>
    <t>1 mg/ml; 100 ml</t>
  </si>
  <si>
    <t>syrop: but. 100 ml</t>
  </si>
  <si>
    <t>1 mg/ml; 1000 ml</t>
  </si>
  <si>
    <t>syrop: but. 1000 ml</t>
  </si>
  <si>
    <t>5 mg/ml lub 5 mg/2 ml</t>
  </si>
  <si>
    <t>15 mg/2 ml lub 15 mg/3 ml</t>
  </si>
  <si>
    <t xml:space="preserve"> * wymagany jeden podmiot odpowiedzialny</t>
  </si>
  <si>
    <t>Metronidazolum^</t>
  </si>
  <si>
    <t>5mg/ml; 100ml</t>
  </si>
  <si>
    <t>roztwór do infuzji</t>
  </si>
  <si>
    <t>^wymagane opakowanie zbiorcze podlegająe serializacji</t>
  </si>
  <si>
    <t>10 mg/ml, 20 ml</t>
  </si>
  <si>
    <t>emulsja do wstrzykiwań lub infuzji, amp lub fiol</t>
  </si>
  <si>
    <t>20 mg/ml, 50 ml</t>
  </si>
  <si>
    <t>emulsja do wstrzykiwań lub infuzji, fiol.</t>
  </si>
  <si>
    <t>*wymagany jeden podmiot odpowiedzialny</t>
  </si>
  <si>
    <t>Ciclosporinum</t>
  </si>
  <si>
    <t>50 mg/ml</t>
  </si>
  <si>
    <t>Metoprololi succinas *</t>
  </si>
  <si>
    <t>Escitalopram</t>
  </si>
  <si>
    <t xml:space="preserve">10 mg </t>
  </si>
  <si>
    <t>Pentoxifyllinum</t>
  </si>
  <si>
    <t>drażetki lub tabl.powl.</t>
  </si>
  <si>
    <t>Moxifloxacinum</t>
  </si>
  <si>
    <t>400 mg</t>
  </si>
  <si>
    <t>Baclofenum *</t>
  </si>
  <si>
    <t xml:space="preserve">postać stała doustna </t>
  </si>
  <si>
    <t>Ibuprofen</t>
  </si>
  <si>
    <t>zawiesina doustna</t>
  </si>
  <si>
    <t>Etamsylatum</t>
  </si>
  <si>
    <t>Acetazolamidum</t>
  </si>
  <si>
    <t>Methyldopum</t>
  </si>
  <si>
    <t>Phenytoinum</t>
  </si>
  <si>
    <t>50mg/ml; 5 ml</t>
  </si>
  <si>
    <t>Alginian magnezu, symetykon, fruktoza, guma ksantanowa, D-pantenol, węglan sodu, wodorotlenek sodu</t>
  </si>
  <si>
    <t>Chlortalidonum</t>
  </si>
  <si>
    <t>Verapamilum</t>
  </si>
  <si>
    <t>120 mg</t>
  </si>
  <si>
    <t>tabletki powlekane o przedłużnym uwalnianiu</t>
  </si>
  <si>
    <t>Alcohol polyvinilicus</t>
  </si>
  <si>
    <t>krople do oczu; roztwór, 2x5ml</t>
  </si>
  <si>
    <t>Natamicinum</t>
  </si>
  <si>
    <t>globulki</t>
  </si>
  <si>
    <t>30 g</t>
  </si>
  <si>
    <t>tuba- krem</t>
  </si>
  <si>
    <t>Acidum acetylsalicylicum</t>
  </si>
  <si>
    <t>75 mg</t>
  </si>
  <si>
    <t>tabletki dojelitowe</t>
  </si>
  <si>
    <t>Tramadoli hydrochloridum</t>
  </si>
  <si>
    <t>100 mg/2 ml</t>
  </si>
  <si>
    <t>Bismuthi subgallas + Zinci oxidum + Tanninum</t>
  </si>
  <si>
    <t>200mg + 100mg +150 mg</t>
  </si>
  <si>
    <t>czopki doodbytnicze</t>
  </si>
  <si>
    <t>Salbutamol</t>
  </si>
  <si>
    <t xml:space="preserve"> 0,5 mg/ml</t>
  </si>
  <si>
    <t>Extractum fluidum compositum ex: crataegi fructu, Valerianae radice, Lupuli flore, Passiflorae herba</t>
  </si>
  <si>
    <t>3,15 ml/15ml</t>
  </si>
  <si>
    <t>Acidum ascorbicum, Ferrosi sulfas</t>
  </si>
  <si>
    <t>Ferrosi sulfas</t>
  </si>
  <si>
    <t>80 mg Fe2+</t>
  </si>
  <si>
    <t>tabl. o przedłużonym uwalnianiu</t>
  </si>
  <si>
    <t>Acidum lipoicum</t>
  </si>
  <si>
    <t>600mg / 50ml</t>
  </si>
  <si>
    <t>koncentrat do sporządzania roztworu do infuzji, fiol</t>
  </si>
  <si>
    <t>6 mg/ml</t>
  </si>
  <si>
    <t>płyn doustny</t>
  </si>
  <si>
    <t>Tocopherolum</t>
  </si>
  <si>
    <t>300 mg/ml; 10 ml</t>
  </si>
  <si>
    <t xml:space="preserve">krople doustne, roztwór </t>
  </si>
  <si>
    <t>Itopridi hydrochloridum</t>
  </si>
  <si>
    <t>Zofenopril *</t>
  </si>
  <si>
    <t>30 mg</t>
  </si>
  <si>
    <t>Aciclovirum</t>
  </si>
  <si>
    <t>50 mg/g; 5 g</t>
  </si>
  <si>
    <t>krem</t>
  </si>
  <si>
    <t>Sodium Butyrate</t>
  </si>
  <si>
    <t>500mg mikrogranulatu maślanu sodu i trójglicerydu pochodzenia roślinnego, co odpowiada 150mg maślanu sodu</t>
  </si>
  <si>
    <t>Kwas dokozaheksaenowy (DHA)</t>
  </si>
  <si>
    <t>150 mg</t>
  </si>
  <si>
    <t>kapsułki twist-off</t>
  </si>
  <si>
    <t>Posta / Opakowanie</t>
  </si>
  <si>
    <t>Lidocaini hydrochloridum</t>
  </si>
  <si>
    <t>100 mg/g; 38 g</t>
  </si>
  <si>
    <t xml:space="preserve">aerozol, roztwór </t>
  </si>
  <si>
    <t>aplikator</t>
  </si>
  <si>
    <t>Środek do dezynfekcji skóry i błon śluzowych oraz przed zabiegami chirurgicznymi</t>
  </si>
  <si>
    <t>butelka 1000 ml</t>
  </si>
  <si>
    <t>Levomepromazinum</t>
  </si>
  <si>
    <t>Alteplasum *</t>
  </si>
  <si>
    <t>20 mg</t>
  </si>
  <si>
    <t>(30mg + 0,2mg)/g</t>
  </si>
  <si>
    <t>Calcii glubionas</t>
  </si>
  <si>
    <t>9 mg Ca2+/ml; 10 ml</t>
  </si>
  <si>
    <t>zawiesina doustna butelka</t>
  </si>
  <si>
    <t>Levetiracetamum*</t>
  </si>
  <si>
    <t>roztwór doustny, butelka + strzykawka</t>
  </si>
  <si>
    <t>Tobramycinum</t>
  </si>
  <si>
    <t>(3mg/ml) 5 ml</t>
  </si>
  <si>
    <t>krople do oczu, roztwór: but. 5 ml</t>
  </si>
  <si>
    <t>Trazodoni hydrochloridum*</t>
  </si>
  <si>
    <t>tabletka powlekana o przedłużonym uwalnianiu, 1 linia podziału – tabletka podzielna na 2 części</t>
  </si>
  <si>
    <t xml:space="preserve">tabletka o przedłużonym uwalnianiu, z nacięciami ułatwiającymi podział na 3 równe dawki
</t>
  </si>
  <si>
    <t>Nimodipinum</t>
  </si>
  <si>
    <t xml:space="preserve">30 mg </t>
  </si>
  <si>
    <t>Amisulpridum *</t>
  </si>
  <si>
    <t>Amoxicillinum</t>
  </si>
  <si>
    <t>Azathioprinum</t>
  </si>
  <si>
    <t>Betaxololum</t>
  </si>
  <si>
    <t>5 mg/ml; 5 ml</t>
  </si>
  <si>
    <t>krople do oczu, roztwór</t>
  </si>
  <si>
    <t xml:space="preserve">16 mg </t>
  </si>
  <si>
    <t>8 mg</t>
  </si>
  <si>
    <t>Cyclophosphamidum</t>
  </si>
  <si>
    <t>Desmopressini acetas</t>
  </si>
  <si>
    <t>4 µg/1 ml</t>
  </si>
  <si>
    <t>60 mcg</t>
  </si>
  <si>
    <t>liofilizat doustny</t>
  </si>
  <si>
    <t>120 mcg</t>
  </si>
  <si>
    <t>Flupentixolum^^</t>
  </si>
  <si>
    <t>3 mg</t>
  </si>
  <si>
    <t>postać stała doustna^^</t>
  </si>
  <si>
    <t xml:space="preserve">Furosemidum </t>
  </si>
  <si>
    <t>40 mg</t>
  </si>
  <si>
    <t>proszek i rozp. do sporz. roztw. do wstrz.</t>
  </si>
  <si>
    <t>Haloperidoli decanoas</t>
  </si>
  <si>
    <t>50 mg/ml, 1 ml</t>
  </si>
  <si>
    <t>Ipratropii bromidum</t>
  </si>
  <si>
    <t xml:space="preserve">0,25 mg/ml; fl. 20 ml </t>
  </si>
  <si>
    <t>Moclobemidum</t>
  </si>
  <si>
    <t>Quetiapinum</t>
  </si>
  <si>
    <t>Valsartanum *</t>
  </si>
  <si>
    <t>80 mg</t>
  </si>
  <si>
    <t>160 mg</t>
  </si>
  <si>
    <t xml:space="preserve">dieta eliminacyjna, mleko modyfikowane dla niemowląt z małą i bardzo małą masą urodzeniową 
</t>
  </si>
  <si>
    <t>400g; puszka</t>
  </si>
  <si>
    <t>^^max 50 szt w opakowaniu</t>
  </si>
  <si>
    <t>0,1 mg</t>
  </si>
  <si>
    <t>amp. + rozp. 1ml</t>
  </si>
  <si>
    <t>Gonadoreline**</t>
  </si>
  <si>
    <t>0,1 mg/1ml</t>
  </si>
  <si>
    <t>amp.</t>
  </si>
  <si>
    <t>Labetalol**</t>
  </si>
  <si>
    <t>0,1g/20ml</t>
  </si>
  <si>
    <t>inj.</t>
  </si>
  <si>
    <t>**import docelowy</t>
  </si>
  <si>
    <t>Sodium nitroprusside**</t>
  </si>
  <si>
    <t>0,05g</t>
  </si>
  <si>
    <t>1 amp. + rozp. 5 ml</t>
  </si>
  <si>
    <t>0,2 mg/ml;1 ml</t>
  </si>
  <si>
    <t>0,3 g/1 ml; 40ml</t>
  </si>
  <si>
    <t>krople</t>
  </si>
  <si>
    <t xml:space="preserve">200 mg </t>
  </si>
  <si>
    <t>kapsułki twarde</t>
  </si>
  <si>
    <t>roztwór do infuzji; amp.</t>
  </si>
  <si>
    <t>*wymagany jeden producent</t>
  </si>
  <si>
    <t>100 ml płynu zawiera: 10 g białka;10,4 g węglowodanów; 4,9 g tłuszczu; 0,09 g błonnika oraz 116 mg sodu;  126 kcal; 275 mOsm/l</t>
  </si>
  <si>
    <t>koncentrat do sporządzania roztworu do wlewu dożylnego; amp.</t>
  </si>
  <si>
    <t>* wymagany jeden podmiot odpowiedzialny w przypadku tej samej substancji czynnej</t>
  </si>
  <si>
    <t>Numer GTIN (jeżeli dotyczy)</t>
  </si>
  <si>
    <t>DFP.271.191.2023.DB</t>
  </si>
  <si>
    <t>Oświadczamy, że zapoznaliśmy się ze specyfikacją warunków zamówienia wraz z jej załącznikami i nie wnosimy do niej zastrzeżeń oraz, że zdobyliśmy konieczne informacje do przygotowania oferty.</t>
  </si>
  <si>
    <t>Isavuconazolum*</t>
  </si>
  <si>
    <t>proszek do sporządzania
koncentratu roztworu do
infuzji</t>
  </si>
  <si>
    <t xml:space="preserve">* wymagany jeden podmiot odpowiedzialny </t>
  </si>
  <si>
    <t>Meropenemum * ^</t>
  </si>
  <si>
    <t xml:space="preserve">*wymagany jeden podmiot odpowiedzialny </t>
  </si>
  <si>
    <t>(9 mg/ml) 
50 ml</t>
  </si>
  <si>
    <t>(9 mg/ml) 
100 ml</t>
  </si>
  <si>
    <t>(9 mg/ml) 
250 ml</t>
  </si>
  <si>
    <t>(9 mg/ml) 
500 ml</t>
  </si>
  <si>
    <t>(9 mg/ml)
1000 ml</t>
  </si>
  <si>
    <t>60 mg</t>
  </si>
  <si>
    <t>300 mcg/ml
(30 mln j.m./ml)</t>
  </si>
  <si>
    <t>5 mg/ml;
4 ml</t>
  </si>
  <si>
    <t>0,25 mmol/ml(181,43mg/ml);
10ml</t>
  </si>
  <si>
    <t>roztwór do wstrzykiwań; 
amp-strzykawka</t>
  </si>
  <si>
    <r>
      <t>proszek i rozp. do sporządzania roztworu do wstrzykiwań/infuzji;</t>
    </r>
    <r>
      <rPr>
        <sz val="11"/>
        <color indexed="10"/>
        <rFont val="Garamond"/>
        <family val="1"/>
      </rPr>
      <t xml:space="preserve">
</t>
    </r>
    <r>
      <rPr>
        <sz val="11"/>
        <rFont val="Garamond"/>
        <family val="1"/>
      </rPr>
      <t>fiol. proszku + rozp.</t>
    </r>
  </si>
  <si>
    <t xml:space="preserve">Midazolamum </t>
  </si>
  <si>
    <t>sztuki</t>
  </si>
  <si>
    <t xml:space="preserve"> * wymagany jeden podmiot odpowiedzialny w przypadku tej samej substancji czynnej</t>
  </si>
  <si>
    <t>Acenocoumarolum*</t>
  </si>
  <si>
    <t>60 mg;
100 mg Fe2+</t>
  </si>
  <si>
    <t>Acidum salicylicum + Flumetasonum</t>
  </si>
  <si>
    <t>(0,2 mg + 30 mg)/g</t>
  </si>
  <si>
    <t>maść;
tuba 15 g</t>
  </si>
  <si>
    <t>14 mg/ml; 
10ml (5ml x 2)</t>
  </si>
  <si>
    <t>180 ml</t>
  </si>
  <si>
    <t>Cholecalciferolum
+ Retinoluml</t>
  </si>
  <si>
    <t>(10000j.m.+20000j.m.)/ml
10 ml</t>
  </si>
  <si>
    <t>Clioquinolum +
Flumetasonum</t>
  </si>
  <si>
    <t>Dihydroxyaluminii natrii
carbonas</t>
  </si>
  <si>
    <t>340 mg/5 ml;
250 ml</t>
  </si>
  <si>
    <t>syrop butelka 
150 g</t>
  </si>
  <si>
    <t>200 mg/5 ml; 100 g</t>
  </si>
  <si>
    <t>Lamotriginum*</t>
  </si>
  <si>
    <t>100 mg/ml;
300 ml</t>
  </si>
  <si>
    <t>100 mg/ml; 
150 ml</t>
  </si>
  <si>
    <t>Lymecyclinum</t>
  </si>
  <si>
    <t>kapsułka twarda zawiera 408 mg limecykliny (Lymecyclinum), co odpowiada 300 mg tetracykliny.</t>
  </si>
  <si>
    <t>Memantini
hydrochloridum</t>
  </si>
  <si>
    <t>Reboxetinum</t>
  </si>
  <si>
    <t>Tramadoli hydrochloridum
+ Paracetamolum</t>
  </si>
  <si>
    <t>37,5 mg
+ 325 mg</t>
  </si>
  <si>
    <t>główne substancje czynne: PVP - iod; stężenie użytkowe: 100 mg/ml
spektrum działania: B, Tbc, F, V</t>
  </si>
  <si>
    <t>proszek i rozp. dosporz. roztw. do inf., fiol. proszku 
+rozp. 10 ml</t>
  </si>
  <si>
    <t>proszek i rozp. dosporz. roztw. do inf., fiol. proszku 
+rozp. 20 ml</t>
  </si>
  <si>
    <t>proszek i rozp. dosporz. roztw. do inf., fiol. proszku 
+rozp. 50 ml</t>
  </si>
  <si>
    <t>Rocuronii bromidum</t>
  </si>
  <si>
    <t>50 mg/5 ml</t>
  </si>
  <si>
    <t>Linezolidum</t>
  </si>
  <si>
    <t>2 mg/ml, 300 ml</t>
  </si>
  <si>
    <t>roztwór do infuzji dożylnych: butelka, worek, pojemnik z gumowym portem</t>
  </si>
  <si>
    <t>Linezolidum*</t>
  </si>
  <si>
    <t>2 mg/ml,100 ml</t>
  </si>
  <si>
    <t>roztwór do infuzji dożylnych: worek z gumowym portem</t>
  </si>
  <si>
    <t>Fenoteroli hydrobromidum
+ Ipratropii bromidum</t>
  </si>
  <si>
    <t>(0,5 mg
+ 0,25 mg)
/ml; 20 ml</t>
  </si>
  <si>
    <t>płyn do inh. z nebulizatora,
butel. 20 ml</t>
  </si>
  <si>
    <t>płyn do inhalacji
z nebulizatora</t>
  </si>
  <si>
    <t>500 mg/5 ml; 100 ml</t>
  </si>
  <si>
    <t xml:space="preserve"> granulat do sporządzania zawiesiny doustnej</t>
  </si>
  <si>
    <t>Candesartanum cilexetilum *</t>
  </si>
  <si>
    <r>
      <t>Desmopressinum</t>
    </r>
    <r>
      <rPr>
        <vertAlign val="superscript"/>
        <sz val="11"/>
        <rFont val="Garamond"/>
        <family val="1"/>
      </rPr>
      <t xml:space="preserve"> * </t>
    </r>
  </si>
  <si>
    <r>
      <t>Donepezil</t>
    </r>
    <r>
      <rPr>
        <vertAlign val="superscript"/>
        <sz val="11"/>
        <rFont val="Garamond"/>
        <family val="1"/>
      </rPr>
      <t xml:space="preserve"> *</t>
    </r>
  </si>
  <si>
    <t>Gabapentinum*</t>
  </si>
  <si>
    <t xml:space="preserve"> 50 mg/ml x 1  amp.-strz.po 0,4 ml</t>
  </si>
  <si>
    <t xml:space="preserve"> 50 mg/ml x 1 amp.-strz.po 0,5 ml</t>
  </si>
  <si>
    <t>Mycophenolas mofetil *</t>
  </si>
  <si>
    <t xml:space="preserve">kapsułki o barwe jasnoniebieskiej do brzoskwiniowej, wielkość „1”, twarde,
żelatynowe, z napisem „MMF” wytłoczonym na szczycie i „250” na trzonie, zawierają biały
do białawego proszek. 
</t>
  </si>
  <si>
    <t>Mycophenolas mofetil*</t>
  </si>
  <si>
    <t xml:space="preserve">Purpurowa, w kształcie kapsułki, dwustronnie wypukła tabletka powlekana, z oznaczeniem “AHI”
wytłoczonym po jednej stronie i “500” po drugiej stronie. </t>
  </si>
  <si>
    <t>4,6 mg/24 h</t>
  </si>
  <si>
    <t>9,5 mg/24 h</t>
  </si>
  <si>
    <t>Sulfamethoxazolum
+ Trimethoprimum</t>
  </si>
  <si>
    <t>800 mg
+ 160 mg</t>
  </si>
  <si>
    <t>Vildagliptinum</t>
  </si>
  <si>
    <t>Glucagoni hydrochloridum*</t>
  </si>
  <si>
    <t>Insulinum degludecum + Insulinum aspartum*</t>
  </si>
  <si>
    <t>300 j./ 3 ml</t>
  </si>
  <si>
    <t xml:space="preserve"> roztwór do wstrzykiwań we wkładzie typu Penfill</t>
  </si>
  <si>
    <t xml:space="preserve"> roztwór do wstrzykiwań w fabrycznie napełnionym wstrzykiwaczu typu FlexTouch</t>
  </si>
  <si>
    <t>Liraglutidum*</t>
  </si>
  <si>
    <t>roztwór do wstrzykiwań; 
1 wstrzykiwacz 3 ml</t>
  </si>
  <si>
    <t xml:space="preserve">Podmiot Odpowiedzialny 
</t>
  </si>
  <si>
    <t>roztwór do wstrz.;
opakowanie z polipropylenu</t>
  </si>
  <si>
    <t>Glyceroli trinitras</t>
  </si>
  <si>
    <t>1 mg/ml 10ml 
lub 
2 mg/ml 5 ml</t>
  </si>
  <si>
    <t>Corticorelin**</t>
  </si>
  <si>
    <t>Isoprenaline **</t>
  </si>
  <si>
    <t>Sodium perchlorate**</t>
  </si>
  <si>
    <t>Dieta kompletna, hiperkaloryczna (1,5 kcal/ml), normobiałkowa, ubogoresztkowa, w postaci napoju mlecznego, do leczenia żywieniowego drogą przewodu pokarmowego*</t>
  </si>
  <si>
    <r>
      <t xml:space="preserve">100 ml:wartość energetyczna: 630 kJ/150 kcal; białko 5,6 g, węglowodany 18,5-18,8 g, w tym laktoza ≤ 0,27 g, tłuszcz 5,8 g w tym kwasy tł. jednonienasycone 3,7-3,8 g, kwasy tł. wielonienasycone 1,6 g;  cholina 26,7 mg;  (w przypadku czekolady węglowodany 18,5 g, błonnik 0,5 g) </t>
    </r>
    <r>
      <rPr>
        <sz val="11"/>
        <color indexed="10"/>
        <rFont val="Garamond"/>
        <family val="1"/>
      </rPr>
      <t xml:space="preserve">
</t>
    </r>
    <r>
      <rPr>
        <sz val="11"/>
        <rFont val="Garamond"/>
        <family val="1"/>
      </rPr>
      <t>Osmolarność 309-405 mosmol/l*
Witaminy i składniki mineralne m.in.:
Wit. A 120 μg ER, D3 2 μg, E 3 mg α-ET,  B1 0,23 mg,  B6 0,33 mg, B12 0,6 μg, Kwas foliowy 50 μg, Wit. C 15 mg,  Sód 80-85 mg, Potas 135-140 mg, Wapń 130-135 mg, Magnez  21-24 mg, Fosfor  80-85 mg, Żelazo  2 mg, Cynk  1,5 mg, Miedź  300 μg, Mangan  0,4 mg, Jod  30 μg</t>
    </r>
  </si>
  <si>
    <t xml:space="preserve">butelka plastikowa, do zakupu o smaku truskawka, wanilia, czarna porzeczka, czekolada, cytryna oraz neutralny, płyn 200 ml  </t>
  </si>
  <si>
    <t xml:space="preserve">W 100 ml: 2kcal/ml, co najmniej 20% energii białkowe, tłuszcze 45 energy%; zawierająca białko mleka,jednonienasyconych kwasów tłuszczowych (MUFA), zawiera EPA i DHA z naturalnego oleju rybnego, zawiera średniołańcuchowe kwasy tłuszczowe MCT, niskosodowa, bezresztkowa, o osmolarności do 420 mosmol/l, 
</t>
  </si>
  <si>
    <t>gotowy do użycia, przeznaczony do żywienia dojelitowego przez zgłębnik; w worku zabezpieczonym samozasklepiającą się membraną, 500 ml</t>
  </si>
  <si>
    <t>Produkt wysokobiałkowy i wysokoenergetyczny arginina, cynk i witaminy A, C i E.*</t>
  </si>
  <si>
    <t>200 ml, butelka</t>
  </si>
  <si>
    <t>Dieta w płynie do podaży doustnej dla pacjentów z chorobą nowotworową, zawierająca składnik immunomodulujący,  hiperkaloryczna (2,45 kcal/ml),  bezresztkowa, bezglutenowa*</t>
  </si>
  <si>
    <t>zawartosć w 100 ml:Białko 14,6 g; Tłuszcz 9,6 g, w tym:
Kwasy nasycone 2,2 g Wielonienasycone 3,5 g, Kwas eikozapentaenowy (EPA) 880 mg, Kwas dokozaheksaenowy (DHA) 585 mg, Węglowodany 25,1 g, Witamina D 7,85 μg,  C 31,4 mg,  B6 0,51 mg, Cynk 2,3 mg, Wapń 336 mg, Magnez 54 mg, Selen 13,4 µg
Osmolarność 570 (mOsmol/l)
Wartość energetyczna 245 kcal</t>
  </si>
  <si>
    <t>płyn doustny do zakupu smak truskawka-malina i mango-brzoskwinia; butelka, 125 ml</t>
  </si>
  <si>
    <t>Dieta bardzo wysokobiałkowa, polimeryczna oparta o cztery źródła białka (serwatka, kazeina,białko  grochu,białko sojowe),  o umiarkowanej kaloryczności, bezresztkowa, o ograniczonej zawartości węglowodanów,zawierająca MCT i glitaminę *</t>
  </si>
  <si>
    <t>opakowanie:
butelka optri 500ml</t>
  </si>
  <si>
    <t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*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</si>
  <si>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</si>
  <si>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1000 ml</t>
  </si>
  <si>
    <t>Płyn, 1000 ml to żywność specjalnego przeznaczenia medycznego przeznaczona dla osób z niedożywieniem związanym z chorobą, pacjentów z alergią na białka mleka krowiego lub nietolerancją laktozy wymagających żywienia dojelitowego.
Produkt przeznaczony do podawania przez zgłębnik.*</t>
  </si>
  <si>
    <t xml:space="preserve">100 ml płynu zawiera: Białko 4 g, Białko sojowe 4 g, Glutaminian/glutamina 0,83 g,  Arginina 0,31 g, Węglowodany 12,3 g, Laktoza &lt;0,006 g, Tłuszcz 3,9 g, Kwasy nasycone 0,4 g, Kwasy jednonienasycone 2,3 g, Kwasy wielonienasycone 1,2 g, Błonnik 0 g, Witamina A 82 µg ER,  D 0,7 µg,  E 1,3 mg α-ET,  K 5,3 µg, Tiamina 0,15 mg, Ryboflawina 0,16 mg, Niacyna 1,8 mg EN, Kwas pantotenowy 0,53 mg, B6 0,17 mg, Kwas foliowy 27 µg,  B12 0,21 µg, Biotyna 4 µg,  C 10 mg, Składniki mineralne: Sód 100 mg, Potas 150 mg, Chlorki 125 mg, Wapń 80 mg, Fosfor 72 mg, Magnez 23 mg Pierwiastki śladowe: Żelazo 1,6 mg, Cynk 1,2 mg, Miedź 180 µg, Mangan 0,33 mg, Fluorki 0,1 mg, Molibden 10 µg, Selen 5,7 µg, Chrom 6,7 µg, Jod 13 µg, Inne: Karotenoidy 0,2 mg, Cholina 37 mg
Osmolarność 250 mOsmol/l,  Energia 420 kJ / 100 kcal
</t>
  </si>
  <si>
    <t xml:space="preserve">1000 ML </t>
  </si>
  <si>
    <t>Opatrunek sterylny ,  wodoodporny, nieprzepuszczalny dla bakterii. Posiadajacy wkład piankowy o strukturze plastra miodu. Umożliwiajacy obserwacje rany i wysieku. *</t>
  </si>
  <si>
    <t>25 cm x 10 cm</t>
  </si>
  <si>
    <t>opatrunek</t>
  </si>
  <si>
    <t>Opatrunek piankowy z silikonowa warstwa kontaktowa , oraz pompa generujaca cisnienie 80mmHg umozliwiajaca terapie leczenia ran pod cisnieniem na 7 dni. *</t>
  </si>
  <si>
    <t>10cm x 30cm</t>
  </si>
  <si>
    <t xml:space="preserve">zestaw 2 opatr. + pompa </t>
  </si>
  <si>
    <t xml:space="preserve"> 50 mg/ml x 1  amp.-strz.po 0,2 ml</t>
  </si>
  <si>
    <t>50 mg/ml  x 1 amp.-strz.po 0,3 ml</t>
  </si>
  <si>
    <t>50 mg/ml x 1 amp.-strz.po 0,6 ml</t>
  </si>
  <si>
    <r>
      <t>Kompletna dieta do żywienia dojelitowego, wysokoenergetyczna -2 kcal/ml, bogatobiałkowa - 20% energii białkowej</t>
    </r>
    <r>
      <rPr>
        <sz val="11"/>
        <color indexed="10"/>
        <rFont val="Garamond"/>
        <family val="1"/>
      </rPr>
      <t xml:space="preserve"> *</t>
    </r>
  </si>
  <si>
    <t>** 30 szt w opakowaniu</t>
  </si>
  <si>
    <r>
      <t xml:space="preserve">100g: 248 kcal,  błonnik 0 g, białko 18 g, arginina 3 g; do zakupu: smak truskawkowy i czekoladowy, </t>
    </r>
    <r>
      <rPr>
        <sz val="11"/>
        <rFont val="Garamond"/>
        <family val="1"/>
      </rPr>
      <t>waniliowy</t>
    </r>
  </si>
  <si>
    <t xml:space="preserve">Memantini
hydrochloridum </t>
  </si>
  <si>
    <r>
      <t>Denosumab</t>
    </r>
    <r>
      <rPr>
        <sz val="11"/>
        <color indexed="10"/>
        <rFont val="Garamond"/>
        <family val="1"/>
      </rPr>
      <t>*</t>
    </r>
  </si>
  <si>
    <r>
      <t>Filgrastimum</t>
    </r>
    <r>
      <rPr>
        <sz val="11"/>
        <color indexed="10"/>
        <rFont val="Garamond"/>
        <family val="1"/>
      </rPr>
      <t>*</t>
    </r>
  </si>
  <si>
    <t>Podmiot Odpowiedzialny (poz. 1-8 ;11-23; 25-38; 40-46)
Producent (poz.9-10,24,39)</t>
  </si>
  <si>
    <t>Numer GTIN (poz. 2 jeżeli dotyczy)</t>
  </si>
  <si>
    <t xml:space="preserve">Podmiot Odpowiedzialny poz.1-35
Producent poz.36 </t>
  </si>
  <si>
    <t>Methotrexatum*</t>
  </si>
  <si>
    <t>nie dotyczy</t>
  </si>
  <si>
    <r>
      <t xml:space="preserve">Oświadczamy, że oferowane przez nas w </t>
    </r>
    <r>
      <rPr>
        <b/>
        <sz val="11"/>
        <rFont val="Garamond"/>
        <family val="1"/>
      </rPr>
      <t>części: 1 - 17</t>
    </r>
    <r>
      <rPr>
        <sz val="11"/>
        <rFont val="Garamond"/>
        <family val="1"/>
      </rPr>
      <t xml:space="preserve">, </t>
    </r>
    <r>
      <rPr>
        <b/>
        <sz val="11"/>
        <rFont val="Garamond"/>
        <family val="1"/>
      </rPr>
      <t>18</t>
    </r>
    <r>
      <rPr>
        <sz val="11"/>
        <rFont val="Garamond"/>
        <family val="1"/>
      </rPr>
      <t xml:space="preserve"> poz. 1 - 8, poz. 11 - 23, poz. 25 -38, poz. 40 - 46,</t>
    </r>
    <r>
      <rPr>
        <b/>
        <sz val="11"/>
        <rFont val="Garamond"/>
        <family val="1"/>
      </rPr>
      <t xml:space="preserve"> części 19</t>
    </r>
    <r>
      <rPr>
        <sz val="11"/>
        <rFont val="Garamond"/>
        <family val="1"/>
      </rPr>
      <t xml:space="preserve"> poz. 1, poz. 3 – 5, </t>
    </r>
    <r>
      <rPr>
        <b/>
        <sz val="11"/>
        <rFont val="Garamond"/>
        <family val="1"/>
      </rPr>
      <t>części: 20 – 25</t>
    </r>
    <r>
      <rPr>
        <sz val="11"/>
        <rFont val="Garamond"/>
        <family val="1"/>
      </rPr>
      <t xml:space="preserve">, </t>
    </r>
    <r>
      <rPr>
        <b/>
        <sz val="11"/>
        <rFont val="Garamond"/>
        <family val="1"/>
      </rPr>
      <t>26</t>
    </r>
    <r>
      <rPr>
        <sz val="11"/>
        <rFont val="Garamond"/>
        <family val="1"/>
      </rPr>
      <t xml:space="preserve"> poz. 1 – 35, </t>
    </r>
    <r>
      <rPr>
        <b/>
        <sz val="11"/>
        <rFont val="Garamond"/>
        <family val="1"/>
      </rPr>
      <t>części: 27 - 34</t>
    </r>
    <r>
      <rPr>
        <sz val="11"/>
        <rFont val="Garamond"/>
        <family val="1"/>
      </rPr>
      <t xml:space="preserve"> produkty lecznicze są dopuszczone do obrotu na terenie Polski na zasadach określonych w art. 3</t>
    </r>
    <r>
      <rPr>
        <b/>
        <sz val="11"/>
        <rFont val="Garamond"/>
        <family val="1"/>
      </rPr>
      <t xml:space="preserve"> lub 4 ust. 8 lub 4a</t>
    </r>
    <r>
      <rPr>
        <sz val="11"/>
        <rFont val="Garamond"/>
        <family val="1"/>
      </rPr>
      <t xml:space="preserve"> ustawy prawo farmaceutyczne. Jednocześnie oświadczamy, że na każdorazowe wezwanie Zamawiającego przedstawimy dokumenty dopuszczające do obrotu na terenie Polski (dotyczy wykonawców oferujących produkty lecznicze).</t>
    </r>
  </si>
  <si>
    <r>
      <t xml:space="preserve">Oświadczamy, że oferowane przez nas w </t>
    </r>
    <r>
      <rPr>
        <b/>
        <sz val="11"/>
        <rFont val="Garamond"/>
        <family val="1"/>
      </rPr>
      <t>części  31 - 34</t>
    </r>
    <r>
      <rPr>
        <sz val="11"/>
        <rFont val="Garamond"/>
        <family val="1"/>
      </rPr>
      <t xml:space="preserve">  produkty lecznicze są dopuszczone do obrotu na terenie Polski na zasadach określonych w art. </t>
    </r>
    <r>
      <rPr>
        <b/>
        <sz val="11"/>
        <rFont val="Garamond"/>
        <family val="1"/>
      </rPr>
      <t>3 lub 4a lub 4 ust. 1 i 2 lub 4 ust.8 lub</t>
    </r>
    <r>
      <rPr>
        <sz val="11"/>
        <rFont val="Garamond"/>
        <family val="1"/>
      </rPr>
      <t xml:space="preserve"> 4a ustawy prawo farmaceutyczne. Jednocześnie oświadczamy, że na każdorazowe wezwanie Zamawiającego przedstawimy dokumenty dopuszczające do obrotu na terenie Polski (dotyczy wykonawców oferujących produkty lecznicze).</t>
    </r>
  </si>
  <si>
    <r>
      <t>Numer GTIN</t>
    </r>
    <r>
      <rPr>
        <b/>
        <strike/>
        <sz val="11"/>
        <color indexed="10"/>
        <rFont val="Garamond"/>
        <family val="1"/>
      </rPr>
      <t xml:space="preserve"> </t>
    </r>
  </si>
  <si>
    <t xml:space="preserve">  sztuk</t>
  </si>
  <si>
    <t>Numer GTIN</t>
  </si>
  <si>
    <t xml:space="preserve">Numer GTIN </t>
  </si>
  <si>
    <t>opakowań</t>
  </si>
  <si>
    <t>roztwór do wstrz. , ampułka</t>
  </si>
  <si>
    <t>Numer GTIN (jeżeli dotyczy poz.9-10,24,39 )</t>
  </si>
  <si>
    <t>roztwór do wstrz. ,ampułka</t>
  </si>
  <si>
    <t>roztwór do wstrz., ampułka</t>
  </si>
  <si>
    <t>Podmiot Odpowiedzialny ( poz.1, 3-5)
Producent (poz.2)</t>
  </si>
  <si>
    <t>Aplikator do poz 1</t>
  </si>
  <si>
    <t xml:space="preserve">opakowań </t>
  </si>
  <si>
    <r>
      <t xml:space="preserve">roztwór do wstrzykiwań, </t>
    </r>
    <r>
      <rPr>
        <strike/>
        <sz val="11"/>
        <rFont val="Garamond"/>
        <family val="1"/>
      </rPr>
      <t>o</t>
    </r>
    <r>
      <rPr>
        <sz val="11"/>
        <rFont val="Garamond"/>
        <family val="1"/>
      </rPr>
      <t>pakowanie a 1 amp.-strzyk</t>
    </r>
  </si>
  <si>
    <t>roztwór do wstrzykiwań,  opakowanie a 1 amp.-strzyk</t>
  </si>
  <si>
    <t xml:space="preserve">system, 
transdermalny,
plaster;
</t>
  </si>
  <si>
    <r>
      <t xml:space="preserve">system, 
transdermalny,
plaster; 
</t>
    </r>
  </si>
  <si>
    <t>Rivastigminum* **</t>
  </si>
  <si>
    <t>Numer GTIN (poz.36 jeżeli dotyczy)</t>
  </si>
  <si>
    <t>Producent</t>
  </si>
  <si>
    <r>
      <t>Oświadczamy, że oferowane przez nas w</t>
    </r>
    <r>
      <rPr>
        <b/>
        <sz val="11"/>
        <color indexed="8"/>
        <rFont val="Garamond"/>
        <family val="1"/>
      </rPr>
      <t xml:space="preserve"> części: 18</t>
    </r>
    <r>
      <rPr>
        <sz val="11"/>
        <color indexed="8"/>
        <rFont val="Garamond"/>
        <family val="1"/>
      </rPr>
      <t xml:space="preserve"> poz. 9 – 10, </t>
    </r>
    <r>
      <rPr>
        <b/>
        <sz val="11"/>
        <color indexed="8"/>
        <rFont val="Garamond"/>
        <family val="1"/>
      </rPr>
      <t>część: 37</t>
    </r>
    <r>
      <rPr>
        <sz val="11"/>
        <color indexed="8"/>
        <rFont val="Garamond"/>
        <family val="1"/>
      </rPr>
      <t xml:space="preserve">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  </r>
  </si>
  <si>
    <r>
      <t xml:space="preserve">Oświadczamy, że oferowane przez nas w  </t>
    </r>
    <r>
      <rPr>
        <b/>
        <sz val="11"/>
        <rFont val="Garamond"/>
        <family val="1"/>
      </rPr>
      <t>części: 18</t>
    </r>
    <r>
      <rPr>
        <sz val="11"/>
        <rFont val="Garamond"/>
        <family val="1"/>
      </rPr>
      <t xml:space="preserve"> poz. 24, 39,</t>
    </r>
    <r>
      <rPr>
        <b/>
        <sz val="11"/>
        <rFont val="Garamond"/>
        <family val="1"/>
      </rPr>
      <t xml:space="preserve"> części: 26</t>
    </r>
    <r>
      <rPr>
        <sz val="11"/>
        <rFont val="Garamond"/>
        <family val="1"/>
      </rPr>
      <t xml:space="preserve"> poz. 36, </t>
    </r>
    <r>
      <rPr>
        <b/>
        <sz val="11"/>
        <rFont val="Garamond"/>
        <family val="1"/>
      </rPr>
      <t>części: 35 – 36</t>
    </r>
    <r>
      <rPr>
        <sz val="11"/>
        <rFont val="Garamond"/>
        <family val="1"/>
      </rPr>
      <t xml:space="preserve">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</si>
  <si>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r>
      <t xml:space="preserve"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g,tłuszcze 23g. </t>
    </r>
    <r>
      <rPr>
        <sz val="11"/>
        <color indexed="10"/>
        <rFont val="Garamond"/>
        <family val="1"/>
      </rPr>
      <t>Zamawiający dopuszcza produkt zawierający w 100 g: 493 kcal, węglowodany 52,5 g, aminokwasy 13,3 g oraz tłuszcz 25,6 g. Pozostałe parametry zgodnie z SWZ.</t>
    </r>
  </si>
  <si>
    <r>
      <t xml:space="preserve">roztwór do wstrz; fiolka </t>
    </r>
    <r>
      <rPr>
        <sz val="11"/>
        <color indexed="10"/>
        <rFont val="Garamond"/>
        <family val="1"/>
      </rPr>
      <t xml:space="preserve">lub szklana ampułka   </t>
    </r>
    <r>
      <rPr>
        <sz val="11"/>
        <rFont val="Garamond"/>
        <family val="1"/>
      </rPr>
      <t xml:space="preserve">                            </t>
    </r>
  </si>
  <si>
    <r>
      <t xml:space="preserve">Propofolum MCT/LCT* </t>
    </r>
    <r>
      <rPr>
        <sz val="11"/>
        <color indexed="10"/>
        <rFont val="Garamond"/>
        <family val="1"/>
      </rPr>
      <t>^</t>
    </r>
  </si>
  <si>
    <t>^ Zamawiający dopuszcza produkt, który posiada zalecenia dotyczące podawania produktu w czasie wprowadzania i podtrzymania znieczulenia ogólnego prowadzonego za pomocą systemu TCI ( target control infusion) podczas podania leku z wykorzystaniem pomp infuzyjnych.</t>
  </si>
  <si>
    <r>
      <t xml:space="preserve">Methylprednisolonum </t>
    </r>
    <r>
      <rPr>
        <sz val="11"/>
        <color indexed="10"/>
        <rFont val="Garamond"/>
        <family val="1"/>
      </rPr>
      <t xml:space="preserve">* </t>
    </r>
    <r>
      <rPr>
        <sz val="11"/>
        <color indexed="30"/>
        <rFont val="Garamond"/>
        <family val="1"/>
      </rPr>
      <t>#</t>
    </r>
  </si>
  <si>
    <t xml:space="preserve"># Zamawiający wymaga, aby lek był zarejestrowany we wskazaniu: 
A. Choroby układu nerwowego w tym:
1. zaostrzenie w przebiegu stwardnienia rozsianego,
2. ostre urazy rdzenia kręgowego.
B. Choroby reumatyczne w tym:
1. RZS, Młodzieńcze RZS, ŁZS, ZZSK
C Choroby hematologiczne w tym:
1. nabyta (autoimmunologiczna) niedokrwistość hemolityczna
2. idiopatyczna plamica małopłytkowa u dorosłych (wyłącznie podawanie dożylne; przeciwwskazane jest podawanie domięśniowe)
3. wtórna małopłytkowość u dorosłych − niedobór erytroblastów w szpiku
4. wrodzona niedokrwistość hipoplastyczna 
I w/w wskazania zostały potwierdzone w Charakterystyce Produktu Leczniczego.
 </t>
  </si>
  <si>
    <t xml:space="preserve">* Zamawiający wymaga aby lek był zarejestrowany we wskazaniach: 
A. choroby układu nerwowego w tym:
- zaostrzenie w przebiegu stwardnienia rozsianego,
- ostre urazy rdzenia kręgowego. 
B. choroby oczu w tym: ciężkie ostre i przewlekłe procesy alergiczne i zapalenia obejmujące oko i jego przydatki 
C. choroby hematologiczne w tym:
- nabyta (autoimmunologiczna) niedokrwistość hemolityczna
- idiopatyczna plamica małopłytkowa u dorosłych (wyłącznie podawanie dożylne; przeciwwskazane jest podawanie domięśniowe)
- wtórna małopłytkowość u dorosłych − niedobór erytroblastów w szpiku
- wrodzona niedokrwistość hipoplastyczna 
D. choroby nowotworowe w tym
- Leczenie paliatywne: − białaczki i chłoniaki u dorosłych
- ostra białaczka u dzieci
- poprawa jakości życia pacjentów z nowotworami w stadium terminalnym 
E. Zaburzenia endokrynologiczne w tym 
- pierwotna lub wtórna niedoczynność kory nadnerczy (w określonych okolicznościach, w skojarzeniu z mineralokortykosteroidami)
- ostra niedoczynność kory nadnerczy (może być konieczne podawanie w skojarzeniu z mineralokortykosteroidami)
- leczenie wstrząsu wywołanego niewydolnością kory nadnerczy, albo wstrząsu nieodpowiadającego na konwencjonalne leczenie, w razie potwierdzenia lub podejrzenia niewydolności kory nadnerczy (w przypadkach kiedy niewskazane jest podanie mineralokortykosteroidów)
- przed zabiegami chirurgicznymi oraz w przypadku ciężkiej choroby lub urazu, u pacjentów ze zdiagnozowaną niewydolnością kory nadnerczy lub zmniejszonym poziomem hormonów nadnerczy
- wrodzony przerost nadnerczy
- nieropne zapalenie tarczycy
- hiperkalcemia w przebiegu choroby nowotworowej 
I w/w wskazania zostały potwierdzone w Charakterystyce Produktu Leczniczego.
</t>
  </si>
  <si>
    <t>Dostawa produktów leczniczych, wyrobów medycznych, dietetycznych środków specjalnego przeznaczenia medycznego oraz zestawów do znieczuleń miejscowych.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</si>
</sst>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1"/>
      <color indexed="63"/>
      <name val="Garamond"/>
      <family val="1"/>
    </font>
    <font>
      <vertAlign val="superscript"/>
      <sz val="11"/>
      <name val="Garamond"/>
      <family val="1"/>
    </font>
    <font>
      <sz val="11"/>
      <color indexed="8"/>
      <name val="Garamond"/>
      <family val="1"/>
    </font>
    <font>
      <strike/>
      <sz val="11"/>
      <color indexed="10"/>
      <name val="Garamond"/>
      <family val="1"/>
    </font>
    <font>
      <strike/>
      <sz val="11"/>
      <name val="Garamond"/>
      <family val="1"/>
    </font>
    <font>
      <b/>
      <strike/>
      <sz val="11"/>
      <color indexed="10"/>
      <name val="Garamond"/>
      <family val="1"/>
    </font>
    <font>
      <b/>
      <sz val="11"/>
      <color indexed="8"/>
      <name val="Garamond"/>
      <family val="1"/>
    </font>
    <font>
      <sz val="11"/>
      <color indexed="3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sz val="11"/>
      <color rgb="FFFF0000"/>
      <name val="Times New Roman"/>
      <family val="1"/>
    </font>
    <font>
      <sz val="11"/>
      <color rgb="FF0070C0"/>
      <name val="Garamond"/>
      <family val="1"/>
    </font>
    <font>
      <sz val="10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86" fontId="4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5" fillId="0" borderId="0" applyNumberFormat="0" applyBorder="0" applyProtection="0">
      <alignment/>
    </xf>
    <xf numFmtId="0" fontId="3" fillId="0" borderId="0">
      <alignment/>
      <protection/>
    </xf>
    <xf numFmtId="0" fontId="56" fillId="0" borderId="0" applyBorder="0">
      <alignment/>
      <protection/>
    </xf>
    <xf numFmtId="0" fontId="55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right" vertical="top"/>
      <protection locked="0"/>
    </xf>
    <xf numFmtId="9" fontId="63" fillId="0" borderId="0" xfId="0" applyNumberFormat="1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3" fontId="66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3" fontId="65" fillId="0" borderId="0" xfId="0" applyNumberFormat="1" applyFont="1" applyFill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44" fontId="65" fillId="0" borderId="10" xfId="108" applyNumberFormat="1" applyFont="1" applyFill="1" applyBorder="1" applyAlignment="1" applyProtection="1">
      <alignment horizontal="left" vertical="top" wrapText="1"/>
      <protection locked="0"/>
    </xf>
    <xf numFmtId="44" fontId="65" fillId="0" borderId="0" xfId="0" applyNumberFormat="1" applyFont="1" applyFill="1" applyBorder="1" applyAlignment="1" applyProtection="1">
      <alignment horizontal="right" vertical="top" wrapText="1"/>
      <protection locked="0"/>
    </xf>
    <xf numFmtId="44" fontId="65" fillId="0" borderId="0" xfId="108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justify" vertical="top" wrapText="1"/>
      <protection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Alignment="1" applyProtection="1">
      <alignment horizontal="justify" vertical="top" wrapText="1"/>
      <protection locked="0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49" fontId="65" fillId="0" borderId="0" xfId="0" applyNumberFormat="1" applyFont="1" applyFill="1" applyAlignment="1" applyProtection="1">
      <alignment horizontal="left"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49" fontId="65" fillId="0" borderId="14" xfId="0" applyNumberFormat="1" applyFont="1" applyFill="1" applyBorder="1" applyAlignment="1" applyProtection="1">
      <alignment horizontal="left" vertical="top" wrapText="1"/>
      <protection locked="0"/>
    </xf>
    <xf numFmtId="3" fontId="65" fillId="0" borderId="10" xfId="0" applyNumberFormat="1" applyFont="1" applyFill="1" applyBorder="1" applyAlignment="1" applyProtection="1">
      <alignment horizontal="left" vertical="top" wrapText="1"/>
      <protection locked="0"/>
    </xf>
    <xf numFmtId="49" fontId="66" fillId="0" borderId="10" xfId="0" applyNumberFormat="1" applyFont="1" applyFill="1" applyBorder="1" applyAlignment="1" applyProtection="1">
      <alignment horizontal="left" vertical="top" wrapText="1"/>
      <protection locked="0"/>
    </xf>
    <xf numFmtId="3" fontId="6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horizontal="left" vertical="top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170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3" fontId="66" fillId="0" borderId="0" xfId="0" applyNumberFormat="1" applyFont="1" applyFill="1" applyAlignment="1" applyProtection="1">
      <alignment horizontal="left" vertical="top"/>
      <protection locked="0"/>
    </xf>
    <xf numFmtId="3" fontId="66" fillId="0" borderId="0" xfId="0" applyNumberFormat="1" applyFont="1" applyFill="1" applyAlignment="1" applyProtection="1">
      <alignment horizontal="left" vertical="top" wrapText="1"/>
      <protection locked="0"/>
    </xf>
    <xf numFmtId="3" fontId="66" fillId="0" borderId="0" xfId="0" applyNumberFormat="1" applyFont="1" applyFill="1" applyAlignment="1" applyProtection="1">
      <alignment horizontal="right" vertical="top" wrapText="1"/>
      <protection locked="0"/>
    </xf>
    <xf numFmtId="3" fontId="65" fillId="0" borderId="0" xfId="0" applyNumberFormat="1" applyFont="1" applyFill="1" applyAlignment="1" applyProtection="1">
      <alignment horizontal="right" vertical="top" wrapText="1"/>
      <protection locked="0"/>
    </xf>
    <xf numFmtId="0" fontId="66" fillId="33" borderId="10" xfId="0" applyFont="1" applyFill="1" applyBorder="1" applyAlignment="1" applyProtection="1">
      <alignment horizontal="left" vertical="top" wrapText="1"/>
      <protection locked="0"/>
    </xf>
    <xf numFmtId="3" fontId="66" fillId="33" borderId="14" xfId="55" applyNumberFormat="1" applyFont="1" applyFill="1" applyBorder="1" applyAlignment="1" applyProtection="1">
      <alignment horizontal="left" vertical="top" wrapText="1"/>
      <protection locked="0"/>
    </xf>
    <xf numFmtId="0" fontId="65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4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5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center" wrapText="1"/>
      <protection locked="0"/>
    </xf>
    <xf numFmtId="3" fontId="65" fillId="33" borderId="10" xfId="55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9" fillId="33" borderId="14" xfId="99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99" applyFont="1" applyFill="1" applyBorder="1" applyAlignment="1">
      <alignment horizontal="center" vertical="center" wrapText="1"/>
      <protection/>
    </xf>
    <xf numFmtId="0" fontId="9" fillId="33" borderId="17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 applyProtection="1">
      <alignment horizontal="left" vertical="center" wrapText="1"/>
      <protection locked="0"/>
    </xf>
    <xf numFmtId="0" fontId="65" fillId="33" borderId="10" xfId="0" applyFont="1" applyFill="1" applyBorder="1" applyAlignment="1">
      <alignment horizontal="left" vertical="center" wrapText="1"/>
    </xf>
    <xf numFmtId="0" fontId="9" fillId="33" borderId="17" xfId="90" applyFont="1" applyFill="1" applyBorder="1" applyAlignment="1">
      <alignment horizontal="center" vertical="center" wrapText="1"/>
      <protection/>
    </xf>
    <xf numFmtId="0" fontId="9" fillId="33" borderId="10" xfId="90" applyFont="1" applyFill="1" applyBorder="1" applyAlignment="1">
      <alignment horizontal="center" vertical="center" wrapText="1"/>
      <protection/>
    </xf>
    <xf numFmtId="0" fontId="9" fillId="33" borderId="17" xfId="90" applyFont="1" applyFill="1" applyBorder="1" applyAlignment="1">
      <alignment horizontal="justify" vertical="center" wrapText="1"/>
      <protection/>
    </xf>
    <xf numFmtId="0" fontId="9" fillId="33" borderId="10" xfId="90" applyFont="1" applyFill="1" applyBorder="1" applyAlignment="1">
      <alignment horizontal="justify" vertical="center" wrapText="1"/>
      <protection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99" applyFont="1" applyFill="1" applyBorder="1" applyAlignment="1">
      <alignment horizontal="left" vertical="center" wrapText="1"/>
      <protection/>
    </xf>
    <xf numFmtId="0" fontId="9" fillId="33" borderId="10" xfId="99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187" fontId="9" fillId="33" borderId="10" xfId="42" applyNumberFormat="1" applyFont="1" applyFill="1" applyBorder="1" applyAlignment="1">
      <alignment horizontal="center" vertical="center"/>
    </xf>
    <xf numFmtId="0" fontId="9" fillId="33" borderId="17" xfId="92" applyFont="1" applyFill="1" applyBorder="1" applyAlignment="1">
      <alignment horizontal="center" vertical="center" wrapText="1"/>
      <protection/>
    </xf>
    <xf numFmtId="187" fontId="9" fillId="33" borderId="17" xfId="42" applyNumberFormat="1" applyFont="1" applyFill="1" applyBorder="1" applyAlignment="1">
      <alignment horizontal="center" vertical="center" wrapText="1"/>
    </xf>
    <xf numFmtId="0" fontId="9" fillId="33" borderId="10" xfId="92" applyFont="1" applyFill="1" applyBorder="1" applyAlignment="1">
      <alignment horizontal="center" vertical="center" wrapText="1"/>
      <protection/>
    </xf>
    <xf numFmtId="0" fontId="67" fillId="33" borderId="18" xfId="0" applyFont="1" applyFill="1" applyBorder="1" applyAlignment="1">
      <alignment horizontal="center" vertical="center" wrapText="1"/>
    </xf>
    <xf numFmtId="187" fontId="67" fillId="33" borderId="18" xfId="42" applyNumberFormat="1" applyFont="1" applyFill="1" applyBorder="1" applyAlignment="1">
      <alignment vertical="center"/>
    </xf>
    <xf numFmtId="187" fontId="9" fillId="33" borderId="10" xfId="42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87" fontId="67" fillId="33" borderId="10" xfId="42" applyNumberFormat="1" applyFont="1" applyFill="1" applyBorder="1" applyAlignment="1">
      <alignment horizontal="center" vertical="center" wrapText="1"/>
    </xf>
    <xf numFmtId="0" fontId="9" fillId="33" borderId="10" xfId="92" applyFont="1" applyFill="1" applyBorder="1" applyAlignment="1">
      <alignment horizontal="left" vertical="center" wrapText="1"/>
      <protection/>
    </xf>
    <xf numFmtId="0" fontId="67" fillId="33" borderId="10" xfId="94" applyFont="1" applyFill="1" applyBorder="1" applyAlignment="1">
      <alignment horizontal="left" vertical="center" wrapText="1"/>
    </xf>
    <xf numFmtId="0" fontId="67" fillId="33" borderId="10" xfId="94" applyFont="1" applyFill="1" applyBorder="1" applyAlignment="1">
      <alignment horizontal="center" vertical="center" wrapText="1"/>
    </xf>
    <xf numFmtId="0" fontId="9" fillId="33" borderId="18" xfId="92" applyFont="1" applyFill="1" applyBorder="1" applyAlignment="1">
      <alignment horizontal="left" vertical="center" wrapText="1"/>
      <protection/>
    </xf>
    <xf numFmtId="0" fontId="9" fillId="33" borderId="18" xfId="92" applyFont="1" applyFill="1" applyBorder="1" applyAlignment="1">
      <alignment horizontal="center" vertical="center" wrapText="1"/>
      <protection/>
    </xf>
    <xf numFmtId="187" fontId="9" fillId="33" borderId="18" xfId="42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8" xfId="0" applyFont="1" applyFill="1" applyBorder="1" applyAlignment="1">
      <alignment horizontal="left" vertical="center" wrapText="1"/>
    </xf>
    <xf numFmtId="0" fontId="9" fillId="33" borderId="17" xfId="92" applyFont="1" applyFill="1" applyBorder="1" applyAlignment="1">
      <alignment horizontal="left" vertical="center" wrapText="1"/>
      <protection/>
    </xf>
    <xf numFmtId="0" fontId="12" fillId="33" borderId="10" xfId="92" applyFont="1" applyFill="1" applyBorder="1" applyAlignment="1">
      <alignment horizontal="center" vertical="center" wrapText="1"/>
      <protection/>
    </xf>
    <xf numFmtId="0" fontId="9" fillId="33" borderId="14" xfId="92" applyFont="1" applyFill="1" applyBorder="1" applyAlignment="1">
      <alignment horizontal="left" vertical="center" wrapText="1"/>
      <protection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0" xfId="94" applyFont="1" applyFill="1" applyBorder="1" applyAlignment="1">
      <alignment horizontal="left" vertical="center" wrapText="1"/>
    </xf>
    <xf numFmtId="0" fontId="9" fillId="33" borderId="10" xfId="94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92" applyFont="1" applyFill="1" applyBorder="1" applyAlignment="1" applyProtection="1">
      <alignment horizontal="left" vertical="center" wrapText="1"/>
      <protection locked="0"/>
    </xf>
    <xf numFmtId="0" fontId="9" fillId="33" borderId="10" xfId="92" applyFont="1" applyFill="1" applyBorder="1" applyAlignment="1" applyProtection="1">
      <alignment horizontal="center" vertical="center" wrapText="1"/>
      <protection locked="0"/>
    </xf>
    <xf numFmtId="3" fontId="9" fillId="33" borderId="10" xfId="61" applyNumberFormat="1" applyFont="1" applyFill="1" applyBorder="1" applyAlignment="1" applyProtection="1">
      <alignment horizontal="center" vertical="center" wrapText="1"/>
      <protection locked="0"/>
    </xf>
    <xf numFmtId="187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187" fontId="65" fillId="33" borderId="10" xfId="42" applyNumberFormat="1" applyFont="1" applyFill="1" applyBorder="1" applyAlignment="1">
      <alignment horizontal="center" vertical="center" wrapText="1"/>
    </xf>
    <xf numFmtId="0" fontId="9" fillId="33" borderId="10" xfId="92" applyFont="1" applyFill="1" applyBorder="1" applyAlignment="1">
      <alignment horizontal="center" vertical="center"/>
      <protection/>
    </xf>
    <xf numFmtId="0" fontId="9" fillId="33" borderId="10" xfId="11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92" applyFont="1" applyFill="1" applyBorder="1" applyAlignment="1">
      <alignment horizontal="left" vertical="center"/>
      <protection/>
    </xf>
    <xf numFmtId="49" fontId="67" fillId="33" borderId="10" xfId="0" applyNumberFormat="1" applyFont="1" applyFill="1" applyBorder="1" applyAlignment="1">
      <alignment horizontal="left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187" fontId="67" fillId="33" borderId="18" xfId="42" applyNumberFormat="1" applyFont="1" applyFill="1" applyBorder="1" applyAlignment="1">
      <alignment horizontal="center" vertical="center" wrapText="1"/>
    </xf>
    <xf numFmtId="0" fontId="67" fillId="33" borderId="18" xfId="89" applyFont="1" applyFill="1" applyBorder="1" applyAlignment="1">
      <alignment horizontal="center" vertical="center" wrapText="1"/>
      <protection/>
    </xf>
    <xf numFmtId="0" fontId="67" fillId="33" borderId="18" xfId="89" applyFont="1" applyFill="1" applyBorder="1" applyAlignment="1">
      <alignment horizontal="left" vertical="center" wrapText="1"/>
      <protection/>
    </xf>
    <xf numFmtId="0" fontId="67" fillId="33" borderId="18" xfId="0" applyFont="1" applyFill="1" applyBorder="1" applyAlignment="1">
      <alignment horizontal="center" vertical="center"/>
    </xf>
    <xf numFmtId="187" fontId="67" fillId="33" borderId="18" xfId="42" applyNumberFormat="1" applyFont="1" applyFill="1" applyBorder="1" applyAlignment="1">
      <alignment horizontal="center" vertical="center"/>
    </xf>
    <xf numFmtId="0" fontId="67" fillId="33" borderId="19" xfId="91" applyFont="1" applyFill="1" applyBorder="1" applyAlignment="1">
      <alignment horizontal="left" vertical="center" wrapText="1"/>
    </xf>
    <xf numFmtId="0" fontId="67" fillId="33" borderId="18" xfId="91" applyFont="1" applyFill="1" applyBorder="1" applyAlignment="1">
      <alignment horizontal="center" vertical="center" wrapText="1"/>
    </xf>
    <xf numFmtId="0" fontId="65" fillId="33" borderId="20" xfId="99" applyFont="1" applyFill="1" applyBorder="1" applyAlignment="1">
      <alignment horizontal="center" vertical="center" wrapText="1"/>
      <protection/>
    </xf>
    <xf numFmtId="0" fontId="65" fillId="33" borderId="10" xfId="99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/>
    </xf>
    <xf numFmtId="187" fontId="65" fillId="33" borderId="10" xfId="42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7" fontId="9" fillId="33" borderId="15" xfId="48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9" fontId="69" fillId="0" borderId="0" xfId="0" applyNumberFormat="1" applyFont="1" applyFill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10" fillId="33" borderId="14" xfId="55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justify" vertical="center" wrapText="1"/>
    </xf>
    <xf numFmtId="3" fontId="66" fillId="33" borderId="1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5" fillId="0" borderId="21" xfId="0" applyFont="1" applyFill="1" applyBorder="1" applyAlignment="1" applyProtection="1">
      <alignment horizontal="justify" vertical="top" wrapText="1"/>
      <protection locked="0"/>
    </xf>
    <xf numFmtId="0" fontId="65" fillId="0" borderId="21" xfId="0" applyFont="1" applyBorder="1" applyAlignment="1">
      <alignment horizontal="justify" vertical="top" wrapText="1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0" fontId="65" fillId="0" borderId="14" xfId="0" applyFont="1" applyFill="1" applyBorder="1" applyAlignment="1" applyProtection="1">
      <alignment horizontal="left" vertical="top" wrapText="1"/>
      <protection locked="0"/>
    </xf>
    <xf numFmtId="0" fontId="65" fillId="0" borderId="15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Alignment="1">
      <alignment horizontal="left" vertical="top" wrapText="1"/>
    </xf>
    <xf numFmtId="0" fontId="65" fillId="0" borderId="0" xfId="0" applyFont="1" applyFill="1" applyBorder="1" applyAlignment="1" applyProtection="1">
      <alignment horizontal="justify" vertical="top" wrapText="1"/>
      <protection/>
    </xf>
    <xf numFmtId="0" fontId="65" fillId="33" borderId="14" xfId="0" applyFont="1" applyFill="1" applyBorder="1" applyAlignment="1" applyProtection="1">
      <alignment horizontal="justify" vertical="top" wrapText="1"/>
      <protection/>
    </xf>
    <xf numFmtId="0" fontId="65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left" vertical="top" wrapText="1"/>
    </xf>
    <xf numFmtId="49" fontId="66" fillId="0" borderId="14" xfId="0" applyNumberFormat="1" applyFont="1" applyFill="1" applyBorder="1" applyAlignment="1" applyProtection="1">
      <alignment horizontal="left" vertical="top" wrapText="1"/>
      <protection locked="0"/>
    </xf>
    <xf numFmtId="0" fontId="65" fillId="0" borderId="20" xfId="0" applyFont="1" applyFill="1" applyBorder="1" applyAlignment="1" applyProtection="1">
      <alignment horizontal="left" vertical="top" wrapText="1"/>
      <protection locked="0"/>
    </xf>
    <xf numFmtId="49" fontId="65" fillId="0" borderId="14" xfId="0" applyNumberFormat="1" applyFont="1" applyFill="1" applyBorder="1" applyAlignment="1" applyProtection="1">
      <alignment horizontal="left" vertical="top" wrapText="1"/>
      <protection locked="0"/>
    </xf>
    <xf numFmtId="49" fontId="65" fillId="0" borderId="20" xfId="0" applyNumberFormat="1" applyFont="1" applyFill="1" applyBorder="1" applyAlignment="1" applyProtection="1">
      <alignment horizontal="left" vertical="top" wrapText="1"/>
      <protection locked="0"/>
    </xf>
    <xf numFmtId="49" fontId="65" fillId="0" borderId="15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justify" vertical="top" wrapText="1"/>
      <protection locked="0"/>
    </xf>
    <xf numFmtId="0" fontId="65" fillId="0" borderId="0" xfId="0" applyFont="1" applyFill="1" applyAlignment="1">
      <alignment horizontal="justify" vertical="top" wrapText="1"/>
    </xf>
    <xf numFmtId="0" fontId="6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65" fillId="33" borderId="14" xfId="0" applyFont="1" applyFill="1" applyBorder="1" applyAlignment="1" applyProtection="1">
      <alignment horizontal="right" vertical="top" wrapText="1"/>
      <protection/>
    </xf>
    <xf numFmtId="0" fontId="65" fillId="0" borderId="15" xfId="0" applyFont="1" applyBorder="1" applyAlignment="1">
      <alignment horizontal="right" vertical="top" wrapText="1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44" fontId="65" fillId="0" borderId="14" xfId="0" applyNumberFormat="1" applyFont="1" applyFill="1" applyBorder="1" applyAlignment="1" applyProtection="1">
      <alignment horizontal="left" vertical="top" wrapText="1"/>
      <protection locked="0"/>
    </xf>
    <xf numFmtId="44" fontId="65" fillId="0" borderId="1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left" vertical="top" wrapText="1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71" fillId="33" borderId="1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15" xfId="0" applyFont="1" applyFill="1" applyBorder="1" applyAlignment="1" applyProtection="1">
      <alignment horizontal="left" vertical="top" wrapText="1"/>
      <protection locked="0"/>
    </xf>
  </cellXfs>
  <cellStyles count="13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2 3" xfId="91"/>
    <cellStyle name="Normalny 3" xfId="92"/>
    <cellStyle name="Normalny 3 2" xfId="93"/>
    <cellStyle name="Normalny 3 3" xfId="94"/>
    <cellStyle name="Normalny 4" xfId="95"/>
    <cellStyle name="Normalny 5" xfId="96"/>
    <cellStyle name="Normalny 7" xfId="97"/>
    <cellStyle name="Normalny 7 2" xfId="98"/>
    <cellStyle name="Normalny_Arkusz1" xfId="99"/>
    <cellStyle name="Obliczenia" xfId="100"/>
    <cellStyle name="Followed Hyperlink" xfId="101"/>
    <cellStyle name="Percent" xfId="102"/>
    <cellStyle name="Suma" xfId="103"/>
    <cellStyle name="Tekst objaśnienia" xfId="104"/>
    <cellStyle name="Tekst ostrzeżenia" xfId="105"/>
    <cellStyle name="Tytuł" xfId="106"/>
    <cellStyle name="Uwaga" xfId="107"/>
    <cellStyle name="Currency" xfId="108"/>
    <cellStyle name="Currency [0]" xfId="109"/>
    <cellStyle name="Walutowy 10" xfId="110"/>
    <cellStyle name="Walutowy 11" xfId="111"/>
    <cellStyle name="Walutowy 12" xfId="112"/>
    <cellStyle name="Walutowy 2" xfId="113"/>
    <cellStyle name="Walutowy 2 2" xfId="114"/>
    <cellStyle name="Walutowy 2 2 2" xfId="115"/>
    <cellStyle name="Walutowy 2 2 3" xfId="116"/>
    <cellStyle name="Walutowy 2 3" xfId="117"/>
    <cellStyle name="Walutowy 2 3 2" xfId="118"/>
    <cellStyle name="Walutowy 2 4" xfId="119"/>
    <cellStyle name="Walutowy 2 5" xfId="120"/>
    <cellStyle name="Walutowy 2 6" xfId="121"/>
    <cellStyle name="Walutowy 2 7" xfId="122"/>
    <cellStyle name="Walutowy 2 8" xfId="123"/>
    <cellStyle name="Walutowy 2 9" xfId="124"/>
    <cellStyle name="Walutowy 3" xfId="125"/>
    <cellStyle name="Walutowy 3 2" xfId="126"/>
    <cellStyle name="Walutowy 3 2 2" xfId="127"/>
    <cellStyle name="Walutowy 3 2 3" xfId="128"/>
    <cellStyle name="Walutowy 3 3" xfId="129"/>
    <cellStyle name="Walutowy 3 4" xfId="130"/>
    <cellStyle name="Walutowy 3 5" xfId="131"/>
    <cellStyle name="Walutowy 3 6" xfId="132"/>
    <cellStyle name="Walutowy 3 7" xfId="133"/>
    <cellStyle name="Walutowy 3 8" xfId="134"/>
    <cellStyle name="Walutowy 3 9" xfId="135"/>
    <cellStyle name="Walutowy 4" xfId="136"/>
    <cellStyle name="Walutowy 4 2" xfId="137"/>
    <cellStyle name="Walutowy 4 2 2" xfId="138"/>
    <cellStyle name="Walutowy 4 2 3" xfId="139"/>
    <cellStyle name="Walutowy 4 3" xfId="140"/>
    <cellStyle name="Walutowy 4 4" xfId="141"/>
    <cellStyle name="Walutowy 4 5" xfId="142"/>
    <cellStyle name="Walutowy 5" xfId="143"/>
    <cellStyle name="Walutowy 5 2" xfId="144"/>
    <cellStyle name="Walutowy 5 3" xfId="145"/>
    <cellStyle name="Walutowy 6" xfId="146"/>
    <cellStyle name="Walutowy 7" xfId="147"/>
    <cellStyle name="Walutowy 8" xfId="148"/>
    <cellStyle name="Walutowy 9" xfId="149"/>
    <cellStyle name="Zły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70" zoomScaleNormal="70" zoomScalePageLayoutView="0" workbookViewId="0" topLeftCell="A1">
      <selection activeCell="B26" sqref="B26"/>
    </sheetView>
  </sheetViews>
  <sheetFormatPr defaultColWidth="9.00390625" defaultRowHeight="12.75"/>
  <cols>
    <col min="1" max="1" width="6.25390625" style="14" customWidth="1"/>
    <col min="2" max="2" width="127.875" style="14" customWidth="1"/>
    <col min="3" max="9" width="9.125" style="14" customWidth="1"/>
    <col min="10" max="10" width="36.625" style="14" customWidth="1"/>
    <col min="11" max="16384" width="9.125" style="14" customWidth="1"/>
  </cols>
  <sheetData>
    <row r="2" ht="18.75">
      <c r="B2" s="18" t="s">
        <v>104</v>
      </c>
    </row>
    <row r="3" ht="19.5" thickBot="1"/>
    <row r="4" ht="117.75" customHeight="1">
      <c r="B4" s="17" t="s">
        <v>103</v>
      </c>
    </row>
    <row r="5" ht="102" customHeight="1">
      <c r="B5" s="16" t="s">
        <v>102</v>
      </c>
    </row>
    <row r="6" ht="95.25" customHeight="1" thickBot="1">
      <c r="B6" s="15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L16" sqref="L16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20.625" style="1" customWidth="1"/>
    <col min="4" max="4" width="23.00390625" style="1" customWidth="1"/>
    <col min="5" max="5" width="13.6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8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164</v>
      </c>
      <c r="E10" s="62" t="s">
        <v>58</v>
      </c>
      <c r="F10" s="63"/>
      <c r="G10" s="61" t="str">
        <f>"Nazwa handlowa /
"&amp;C10&amp;" / 
"&amp;D10</f>
        <v>Nazwa handlowa /
Dawka / 
Postać 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184</v>
      </c>
      <c r="C11" s="74" t="s">
        <v>185</v>
      </c>
      <c r="D11" s="74" t="s">
        <v>159</v>
      </c>
      <c r="E11" s="93">
        <v>30000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8"/>
  <sheetViews>
    <sheetView showGridLines="0" zoomScale="70" zoomScaleNormal="70" zoomScalePageLayoutView="80" workbookViewId="0" topLeftCell="A1">
      <selection activeCell="J19" sqref="J19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8.125" style="1" customWidth="1"/>
    <col min="4" max="4" width="41.00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9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SUM(N11:N14)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102" t="s">
        <v>180</v>
      </c>
      <c r="C11" s="94" t="s">
        <v>181</v>
      </c>
      <c r="D11" s="94" t="s">
        <v>182</v>
      </c>
      <c r="E11" s="95">
        <v>1100</v>
      </c>
      <c r="F11" s="83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96" t="s">
        <v>187</v>
      </c>
      <c r="C12" s="90" t="s">
        <v>188</v>
      </c>
      <c r="D12" s="90" t="s">
        <v>189</v>
      </c>
      <c r="E12" s="93">
        <v>1800</v>
      </c>
      <c r="F12" s="83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45">
      <c r="A13" s="83" t="s">
        <v>4</v>
      </c>
      <c r="B13" s="96" t="s">
        <v>187</v>
      </c>
      <c r="C13" s="90" t="s">
        <v>190</v>
      </c>
      <c r="D13" s="90" t="s">
        <v>189</v>
      </c>
      <c r="E13" s="93">
        <v>3900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  <c r="Q13" s="5"/>
    </row>
    <row r="14" spans="1:17" s="25" customFormat="1" ht="45">
      <c r="A14" s="83" t="s">
        <v>5</v>
      </c>
      <c r="B14" s="96" t="s">
        <v>187</v>
      </c>
      <c r="C14" s="90" t="s">
        <v>191</v>
      </c>
      <c r="D14" s="90" t="s">
        <v>189</v>
      </c>
      <c r="E14" s="93">
        <v>3300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5" customFormat="1" ht="15">
      <c r="A16" s="35"/>
      <c r="B16" s="188" t="s">
        <v>374</v>
      </c>
      <c r="C16" s="189"/>
      <c r="D16" s="189"/>
      <c r="E16" s="189"/>
      <c r="F16" s="189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6" t="s">
        <v>96</v>
      </c>
      <c r="C17" s="187"/>
      <c r="D17" s="187"/>
      <c r="E17" s="187"/>
      <c r="F17" s="187"/>
      <c r="G17" s="68"/>
      <c r="H17" s="68"/>
      <c r="I17" s="68"/>
      <c r="J17" s="68"/>
      <c r="K17" s="68"/>
      <c r="L17" s="68"/>
      <c r="M17" s="68"/>
      <c r="N17" s="68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  <row r="535" spans="5:17" s="19" customFormat="1" ht="15">
      <c r="E535" s="3"/>
      <c r="Q535" s="5"/>
    </row>
    <row r="536" spans="5:17" s="19" customFormat="1" ht="15">
      <c r="E536" s="3"/>
      <c r="Q536" s="5"/>
    </row>
    <row r="537" spans="5:17" s="19" customFormat="1" ht="15">
      <c r="E537" s="3"/>
      <c r="Q537" s="5"/>
    </row>
    <row r="538" spans="5:17" s="19" customFormat="1" ht="15">
      <c r="E538" s="3"/>
      <c r="Q538" s="5"/>
    </row>
  </sheetData>
  <sheetProtection/>
  <mergeCells count="4">
    <mergeCell ref="G2:I2"/>
    <mergeCell ref="H6:I6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26"/>
  <sheetViews>
    <sheetView showGridLines="0" zoomScale="90" zoomScaleNormal="90" zoomScalePageLayoutView="80" workbookViewId="0" topLeftCell="A1">
      <selection activeCell="C4" sqref="C4"/>
    </sheetView>
  </sheetViews>
  <sheetFormatPr defaultColWidth="9.00390625" defaultRowHeight="12.75"/>
  <cols>
    <col min="1" max="1" width="5.375" style="1" customWidth="1"/>
    <col min="2" max="2" width="23.75390625" style="1" customWidth="1"/>
    <col min="3" max="3" width="18.375" style="1" customWidth="1"/>
    <col min="4" max="4" width="36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10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179</v>
      </c>
      <c r="E10" s="62" t="s">
        <v>58</v>
      </c>
      <c r="F10" s="63"/>
      <c r="G10" s="61" t="str">
        <f>"Nazwa handlowa /
"&amp;C10&amp;" / 
"&amp;D10</f>
        <v>Nazwa handlowa /
Dawka / 
roztworu doustnego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524</v>
      </c>
      <c r="C11" s="90" t="s">
        <v>162</v>
      </c>
      <c r="D11" s="90" t="s">
        <v>385</v>
      </c>
      <c r="E11" s="93">
        <v>1500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384.75" customHeight="1">
      <c r="A14" s="35"/>
      <c r="B14" s="190" t="s">
        <v>526</v>
      </c>
      <c r="C14" s="190"/>
      <c r="D14" s="190"/>
      <c r="E14" s="190"/>
      <c r="F14" s="190"/>
      <c r="G14" s="190"/>
      <c r="H14" s="35"/>
      <c r="I14" s="35"/>
      <c r="J14" s="35"/>
      <c r="K14" s="35"/>
      <c r="L14" s="35"/>
      <c r="M14" s="35"/>
      <c r="N14" s="35"/>
      <c r="Q14" s="5"/>
    </row>
    <row r="15" spans="1:17" s="21" customFormat="1" ht="409.5" customHeight="1">
      <c r="A15" s="35"/>
      <c r="B15" s="191" t="s">
        <v>525</v>
      </c>
      <c r="C15" s="191"/>
      <c r="D15" s="191"/>
      <c r="E15" s="191"/>
      <c r="F15" s="191"/>
      <c r="G15" s="191"/>
      <c r="H15" s="35"/>
      <c r="I15" s="35"/>
      <c r="J15" s="35"/>
      <c r="K15" s="35"/>
      <c r="L15" s="35"/>
      <c r="M15" s="35"/>
      <c r="N15" s="35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5">
    <mergeCell ref="G2:I2"/>
    <mergeCell ref="H6:I6"/>
    <mergeCell ref="B13:F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K16" sqref="K16"/>
    </sheetView>
  </sheetViews>
  <sheetFormatPr defaultColWidth="9.00390625" defaultRowHeight="12.75"/>
  <cols>
    <col min="1" max="1" width="5.375" style="1" customWidth="1"/>
    <col min="2" max="2" width="29.125" style="1" customWidth="1"/>
    <col min="3" max="3" width="23.375" style="1" customWidth="1"/>
    <col min="4" max="4" width="39.1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11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61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192</v>
      </c>
      <c r="C11" s="90" t="s">
        <v>162</v>
      </c>
      <c r="D11" s="90" t="s">
        <v>193</v>
      </c>
      <c r="E11" s="93">
        <v>180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5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5" customFormat="1" ht="24.75" customHeight="1">
      <c r="A14" s="35"/>
      <c r="B14" s="188" t="s">
        <v>194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4.5" customHeight="1">
      <c r="A15" s="35"/>
      <c r="B15" s="186" t="s">
        <v>96</v>
      </c>
      <c r="C15" s="187"/>
      <c r="D15" s="187"/>
      <c r="E15" s="187"/>
      <c r="F15" s="187"/>
      <c r="G15" s="68"/>
      <c r="H15" s="68"/>
      <c r="I15" s="68"/>
      <c r="J15" s="68"/>
      <c r="K15" s="68"/>
      <c r="L15" s="68"/>
      <c r="M15" s="68"/>
      <c r="N15" s="68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43"/>
  <sheetViews>
    <sheetView showGridLines="0" zoomScale="70" zoomScaleNormal="70" zoomScalePageLayoutView="80" workbookViewId="0" topLeftCell="A6">
      <selection activeCell="I20" sqref="I20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13.125" style="1" customWidth="1"/>
    <col min="4" max="4" width="22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DFP.271.191.2023.DB</v>
      </c>
      <c r="N1" s="4" t="s">
        <v>56</v>
      </c>
      <c r="S1" s="2"/>
      <c r="T1" s="2"/>
    </row>
    <row r="2" spans="7:9" ht="15">
      <c r="G2" s="192"/>
      <c r="H2" s="192"/>
      <c r="I2" s="192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12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SUM(N11:N23)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61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195</v>
      </c>
      <c r="C11" s="74" t="s">
        <v>196</v>
      </c>
      <c r="D11" s="74" t="s">
        <v>155</v>
      </c>
      <c r="E11" s="93">
        <v>4100</v>
      </c>
      <c r="F11" s="145" t="s">
        <v>387</v>
      </c>
      <c r="G11" s="148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5" customFormat="1" ht="45">
      <c r="A12" s="83" t="s">
        <v>3</v>
      </c>
      <c r="B12" s="96" t="s">
        <v>197</v>
      </c>
      <c r="C12" s="90" t="s">
        <v>198</v>
      </c>
      <c r="D12" s="90" t="s">
        <v>155</v>
      </c>
      <c r="E12" s="93">
        <v>3600</v>
      </c>
      <c r="F12" s="123" t="s">
        <v>387</v>
      </c>
      <c r="G12" s="148" t="s">
        <v>63</v>
      </c>
      <c r="H12" s="65"/>
      <c r="I12" s="65"/>
      <c r="J12" s="66"/>
      <c r="K12" s="65"/>
      <c r="L12" s="65" t="str">
        <f aca="true" t="shared" si="0" ref="L12:L23">IF(K12=0,"0,00",IF(K12&gt;0,ROUND(E12/K12,2)))</f>
        <v>0,00</v>
      </c>
      <c r="M12" s="65"/>
      <c r="N12" s="67">
        <f aca="true" t="shared" si="1" ref="N12:N23">ROUND(L12*ROUND(M12,2),2)</f>
        <v>0</v>
      </c>
      <c r="Q12" s="5"/>
    </row>
    <row r="13" spans="1:17" s="25" customFormat="1" ht="45">
      <c r="A13" s="83" t="s">
        <v>4</v>
      </c>
      <c r="B13" s="96" t="s">
        <v>197</v>
      </c>
      <c r="C13" s="90" t="s">
        <v>158</v>
      </c>
      <c r="D13" s="90" t="s">
        <v>155</v>
      </c>
      <c r="E13" s="93">
        <v>25200</v>
      </c>
      <c r="F13" s="123" t="s">
        <v>387</v>
      </c>
      <c r="G13" s="148" t="s">
        <v>63</v>
      </c>
      <c r="H13" s="65"/>
      <c r="I13" s="65"/>
      <c r="J13" s="66"/>
      <c r="K13" s="65"/>
      <c r="L13" s="65" t="str">
        <f t="shared" si="0"/>
        <v>0,00</v>
      </c>
      <c r="M13" s="65"/>
      <c r="N13" s="67">
        <f t="shared" si="1"/>
        <v>0</v>
      </c>
      <c r="Q13" s="5"/>
    </row>
    <row r="14" spans="1:17" s="25" customFormat="1" ht="45">
      <c r="A14" s="83" t="s">
        <v>5</v>
      </c>
      <c r="B14" s="96" t="s">
        <v>199</v>
      </c>
      <c r="C14" s="90" t="s">
        <v>198</v>
      </c>
      <c r="D14" s="90" t="s">
        <v>155</v>
      </c>
      <c r="E14" s="93">
        <v>15000</v>
      </c>
      <c r="F14" s="145" t="s">
        <v>387</v>
      </c>
      <c r="G14" s="148" t="s">
        <v>63</v>
      </c>
      <c r="H14" s="65"/>
      <c r="I14" s="65"/>
      <c r="J14" s="66"/>
      <c r="K14" s="65"/>
      <c r="L14" s="65" t="str">
        <f t="shared" si="0"/>
        <v>0,00</v>
      </c>
      <c r="M14" s="65"/>
      <c r="N14" s="67">
        <f t="shared" si="1"/>
        <v>0</v>
      </c>
      <c r="Q14" s="5"/>
    </row>
    <row r="15" spans="1:17" s="25" customFormat="1" ht="45">
      <c r="A15" s="83" t="s">
        <v>39</v>
      </c>
      <c r="B15" s="97" t="s">
        <v>200</v>
      </c>
      <c r="C15" s="98" t="s">
        <v>190</v>
      </c>
      <c r="D15" s="109" t="s">
        <v>155</v>
      </c>
      <c r="E15" s="87">
        <v>54000</v>
      </c>
      <c r="F15" s="145" t="s">
        <v>387</v>
      </c>
      <c r="G15" s="148" t="s">
        <v>63</v>
      </c>
      <c r="H15" s="65"/>
      <c r="I15" s="65"/>
      <c r="J15" s="66"/>
      <c r="K15" s="65"/>
      <c r="L15" s="65" t="str">
        <f t="shared" si="0"/>
        <v>0,00</v>
      </c>
      <c r="M15" s="65"/>
      <c r="N15" s="67">
        <f t="shared" si="1"/>
        <v>0</v>
      </c>
      <c r="Q15" s="5"/>
    </row>
    <row r="16" spans="1:17" s="25" customFormat="1" ht="45">
      <c r="A16" s="83" t="s">
        <v>45</v>
      </c>
      <c r="B16" s="97" t="s">
        <v>200</v>
      </c>
      <c r="C16" s="98" t="s">
        <v>201</v>
      </c>
      <c r="D16" s="109" t="s">
        <v>155</v>
      </c>
      <c r="E16" s="87">
        <v>5000</v>
      </c>
      <c r="F16" s="145" t="s">
        <v>387</v>
      </c>
      <c r="G16" s="148" t="s">
        <v>63</v>
      </c>
      <c r="H16" s="65"/>
      <c r="I16" s="65"/>
      <c r="J16" s="66"/>
      <c r="K16" s="65"/>
      <c r="L16" s="65" t="str">
        <f t="shared" si="0"/>
        <v>0,00</v>
      </c>
      <c r="M16" s="65"/>
      <c r="N16" s="67">
        <f t="shared" si="1"/>
        <v>0</v>
      </c>
      <c r="Q16" s="5"/>
    </row>
    <row r="17" spans="1:17" s="25" customFormat="1" ht="45">
      <c r="A17" s="83" t="s">
        <v>6</v>
      </c>
      <c r="B17" s="72" t="s">
        <v>208</v>
      </c>
      <c r="C17" s="74" t="s">
        <v>209</v>
      </c>
      <c r="D17" s="74" t="s">
        <v>210</v>
      </c>
      <c r="E17" s="93">
        <v>50</v>
      </c>
      <c r="F17" s="123" t="s">
        <v>503</v>
      </c>
      <c r="G17" s="148" t="s">
        <v>63</v>
      </c>
      <c r="H17" s="65"/>
      <c r="I17" s="65"/>
      <c r="J17" s="66"/>
      <c r="K17" s="65"/>
      <c r="L17" s="65" t="str">
        <f t="shared" si="0"/>
        <v>0,00</v>
      </c>
      <c r="M17" s="65"/>
      <c r="N17" s="67">
        <f t="shared" si="1"/>
        <v>0</v>
      </c>
      <c r="Q17" s="5"/>
    </row>
    <row r="18" spans="1:17" s="25" customFormat="1" ht="45">
      <c r="A18" s="83" t="s">
        <v>7</v>
      </c>
      <c r="B18" s="72" t="s">
        <v>208</v>
      </c>
      <c r="C18" s="74" t="s">
        <v>211</v>
      </c>
      <c r="D18" s="74" t="s">
        <v>212</v>
      </c>
      <c r="E18" s="93">
        <v>20</v>
      </c>
      <c r="F18" s="123" t="s">
        <v>503</v>
      </c>
      <c r="G18" s="148" t="s">
        <v>63</v>
      </c>
      <c r="H18" s="65"/>
      <c r="I18" s="65"/>
      <c r="J18" s="66"/>
      <c r="K18" s="65"/>
      <c r="L18" s="65" t="str">
        <f t="shared" si="0"/>
        <v>0,00</v>
      </c>
      <c r="M18" s="65"/>
      <c r="N18" s="67">
        <f t="shared" si="1"/>
        <v>0</v>
      </c>
      <c r="Q18" s="5"/>
    </row>
    <row r="19" spans="1:17" s="25" customFormat="1" ht="45">
      <c r="A19" s="83" t="s">
        <v>20</v>
      </c>
      <c r="B19" s="96" t="s">
        <v>386</v>
      </c>
      <c r="C19" s="90" t="s">
        <v>203</v>
      </c>
      <c r="D19" s="90" t="s">
        <v>155</v>
      </c>
      <c r="E19" s="93">
        <v>400</v>
      </c>
      <c r="F19" s="123" t="s">
        <v>387</v>
      </c>
      <c r="G19" s="148" t="s">
        <v>63</v>
      </c>
      <c r="H19" s="65"/>
      <c r="I19" s="65"/>
      <c r="J19" s="66"/>
      <c r="K19" s="65"/>
      <c r="L19" s="65" t="str">
        <f t="shared" si="0"/>
        <v>0,00</v>
      </c>
      <c r="M19" s="65"/>
      <c r="N19" s="67">
        <f t="shared" si="1"/>
        <v>0</v>
      </c>
      <c r="Q19" s="5"/>
    </row>
    <row r="20" spans="1:17" s="25" customFormat="1" ht="45">
      <c r="A20" s="83" t="s">
        <v>44</v>
      </c>
      <c r="B20" s="99" t="s">
        <v>204</v>
      </c>
      <c r="C20" s="100" t="s">
        <v>158</v>
      </c>
      <c r="D20" s="90" t="s">
        <v>155</v>
      </c>
      <c r="E20" s="101">
        <v>4000</v>
      </c>
      <c r="F20" s="123" t="s">
        <v>387</v>
      </c>
      <c r="G20" s="148" t="s">
        <v>63</v>
      </c>
      <c r="H20" s="65"/>
      <c r="I20" s="65"/>
      <c r="J20" s="66"/>
      <c r="K20" s="65"/>
      <c r="L20" s="65" t="str">
        <f t="shared" si="0"/>
        <v>0,00</v>
      </c>
      <c r="M20" s="65"/>
      <c r="N20" s="67">
        <f t="shared" si="1"/>
        <v>0</v>
      </c>
      <c r="Q20" s="5"/>
    </row>
    <row r="21" spans="1:17" s="25" customFormat="1" ht="45">
      <c r="A21" s="83" t="s">
        <v>1</v>
      </c>
      <c r="B21" s="99" t="s">
        <v>205</v>
      </c>
      <c r="C21" s="100" t="s">
        <v>156</v>
      </c>
      <c r="D21" s="100" t="s">
        <v>155</v>
      </c>
      <c r="E21" s="101">
        <v>400</v>
      </c>
      <c r="F21" s="123" t="s">
        <v>387</v>
      </c>
      <c r="G21" s="65" t="s">
        <v>63</v>
      </c>
      <c r="H21" s="65"/>
      <c r="I21" s="65"/>
      <c r="J21" s="66"/>
      <c r="K21" s="65"/>
      <c r="L21" s="65" t="str">
        <f t="shared" si="0"/>
        <v>0,00</v>
      </c>
      <c r="M21" s="65"/>
      <c r="N21" s="67">
        <f t="shared" si="1"/>
        <v>0</v>
      </c>
      <c r="Q21" s="5"/>
    </row>
    <row r="22" spans="1:17" s="25" customFormat="1" ht="45">
      <c r="A22" s="83" t="s">
        <v>0</v>
      </c>
      <c r="B22" s="72" t="s">
        <v>206</v>
      </c>
      <c r="C22" s="74" t="s">
        <v>93</v>
      </c>
      <c r="D22" s="74" t="s">
        <v>155</v>
      </c>
      <c r="E22" s="93">
        <v>16200</v>
      </c>
      <c r="F22" s="123" t="s">
        <v>387</v>
      </c>
      <c r="G22" s="65" t="s">
        <v>63</v>
      </c>
      <c r="H22" s="65"/>
      <c r="I22" s="65"/>
      <c r="J22" s="66"/>
      <c r="K22" s="65"/>
      <c r="L22" s="65" t="str">
        <f t="shared" si="0"/>
        <v>0,00</v>
      </c>
      <c r="M22" s="65"/>
      <c r="N22" s="67">
        <f t="shared" si="1"/>
        <v>0</v>
      </c>
      <c r="Q22" s="5"/>
    </row>
    <row r="23" spans="1:17" s="25" customFormat="1" ht="45">
      <c r="A23" s="83" t="s">
        <v>121</v>
      </c>
      <c r="B23" s="96" t="s">
        <v>207</v>
      </c>
      <c r="C23" s="90" t="s">
        <v>203</v>
      </c>
      <c r="D23" s="90" t="s">
        <v>155</v>
      </c>
      <c r="E23" s="93">
        <v>36000</v>
      </c>
      <c r="F23" s="123" t="s">
        <v>387</v>
      </c>
      <c r="G23" s="65" t="s">
        <v>63</v>
      </c>
      <c r="H23" s="65"/>
      <c r="I23" s="65"/>
      <c r="J23" s="66"/>
      <c r="K23" s="65"/>
      <c r="L23" s="65" t="str">
        <f t="shared" si="0"/>
        <v>0,00</v>
      </c>
      <c r="M23" s="65"/>
      <c r="N23" s="67">
        <f t="shared" si="1"/>
        <v>0</v>
      </c>
      <c r="Q23" s="5"/>
    </row>
    <row r="24" spans="1:17" s="21" customFormat="1" ht="15">
      <c r="A24" s="35"/>
      <c r="B24" s="35"/>
      <c r="C24" s="35"/>
      <c r="D24" s="35"/>
      <c r="E24" s="36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1:17" s="25" customFormat="1" ht="30" customHeight="1">
      <c r="A25" s="35"/>
      <c r="B25" s="188" t="s">
        <v>366</v>
      </c>
      <c r="C25" s="189"/>
      <c r="D25" s="189"/>
      <c r="E25" s="189"/>
      <c r="F25" s="189"/>
      <c r="G25" s="35"/>
      <c r="H25" s="35"/>
      <c r="I25" s="35"/>
      <c r="J25" s="35"/>
      <c r="K25" s="35"/>
      <c r="L25" s="35"/>
      <c r="M25" s="35"/>
      <c r="N25" s="35"/>
      <c r="Q25" s="5"/>
    </row>
    <row r="26" spans="1:17" s="21" customFormat="1" ht="34.5" customHeight="1">
      <c r="A26" s="35"/>
      <c r="B26" s="186" t="s">
        <v>96</v>
      </c>
      <c r="C26" s="187"/>
      <c r="D26" s="187"/>
      <c r="E26" s="187"/>
      <c r="F26" s="187"/>
      <c r="G26" s="68"/>
      <c r="H26" s="68"/>
      <c r="I26" s="68"/>
      <c r="J26" s="68"/>
      <c r="K26" s="68"/>
      <c r="L26" s="68"/>
      <c r="M26" s="68"/>
      <c r="N26" s="68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21" customFormat="1" ht="15">
      <c r="E352" s="3"/>
      <c r="Q352" s="5"/>
    </row>
    <row r="353" spans="5:17" s="21" customFormat="1" ht="15">
      <c r="E353" s="3"/>
      <c r="Q353" s="5"/>
    </row>
    <row r="354" spans="5:17" s="21" customFormat="1" ht="15">
      <c r="E354" s="3"/>
      <c r="Q354" s="5"/>
    </row>
    <row r="355" spans="5:17" s="21" customFormat="1" ht="15">
      <c r="E355" s="3"/>
      <c r="Q355" s="5"/>
    </row>
    <row r="356" spans="5:17" s="21" customFormat="1" ht="15">
      <c r="E356" s="3"/>
      <c r="Q356" s="5"/>
    </row>
    <row r="357" spans="5:17" s="21" customFormat="1" ht="15">
      <c r="E357" s="3"/>
      <c r="Q357" s="5"/>
    </row>
    <row r="358" spans="5:17" s="21" customFormat="1" ht="15">
      <c r="E358" s="3"/>
      <c r="Q358" s="5"/>
    </row>
    <row r="359" spans="5:17" s="21" customFormat="1" ht="15">
      <c r="E359" s="3"/>
      <c r="Q359" s="5"/>
    </row>
    <row r="360" spans="5:17" s="21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  <row r="535" spans="5:17" s="19" customFormat="1" ht="15">
      <c r="E535" s="3"/>
      <c r="Q535" s="5"/>
    </row>
    <row r="536" spans="5:17" s="19" customFormat="1" ht="15">
      <c r="E536" s="3"/>
      <c r="Q536" s="5"/>
    </row>
    <row r="537" spans="5:17" s="19" customFormat="1" ht="15">
      <c r="E537" s="3"/>
      <c r="Q537" s="5"/>
    </row>
    <row r="538" spans="5:17" s="19" customFormat="1" ht="15">
      <c r="E538" s="3"/>
      <c r="Q538" s="5"/>
    </row>
    <row r="539" spans="5:17" s="19" customFormat="1" ht="15">
      <c r="E539" s="3"/>
      <c r="Q539" s="5"/>
    </row>
    <row r="540" spans="5:17" s="19" customFormat="1" ht="15">
      <c r="E540" s="3"/>
      <c r="Q540" s="5"/>
    </row>
    <row r="541" spans="5:17" s="19" customFormat="1" ht="15">
      <c r="E541" s="3"/>
      <c r="Q541" s="5"/>
    </row>
    <row r="542" spans="5:17" s="19" customFormat="1" ht="15">
      <c r="E542" s="3"/>
      <c r="Q542" s="5"/>
    </row>
    <row r="543" spans="5:17" s="19" customFormat="1" ht="15">
      <c r="E543" s="3"/>
      <c r="Q543" s="5"/>
    </row>
  </sheetData>
  <sheetProtection/>
  <mergeCells count="4">
    <mergeCell ref="G2:I2"/>
    <mergeCell ref="H6:I6"/>
    <mergeCell ref="B26:F26"/>
    <mergeCell ref="B25:F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L19" sqref="L19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32.25390625" style="1" customWidth="1"/>
    <col min="4" max="4" width="27.2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13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186</v>
      </c>
      <c r="E10" s="62" t="s">
        <v>58</v>
      </c>
      <c r="F10" s="63"/>
      <c r="G10" s="61" t="str">
        <f>"Nazwa handlowa /
"&amp;C10&amp;" / 
"&amp;D10</f>
        <v>Nazwa handlowa /
Dawka / 
Postać / Opakowanie 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202</v>
      </c>
      <c r="C11" s="74" t="s">
        <v>213</v>
      </c>
      <c r="D11" s="74" t="s">
        <v>504</v>
      </c>
      <c r="E11" s="93">
        <v>4000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72" t="s">
        <v>202</v>
      </c>
      <c r="C12" s="74" t="s">
        <v>214</v>
      </c>
      <c r="D12" s="74" t="s">
        <v>504</v>
      </c>
      <c r="E12" s="93">
        <v>2500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24" customHeight="1">
      <c r="A14" s="35"/>
      <c r="B14" s="188" t="s">
        <v>92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34.5" customHeight="1">
      <c r="A16" s="35"/>
      <c r="B16" s="186" t="s">
        <v>96</v>
      </c>
      <c r="C16" s="187"/>
      <c r="D16" s="187"/>
      <c r="E16" s="187"/>
      <c r="F16" s="187"/>
      <c r="G16" s="68"/>
      <c r="H16" s="68"/>
      <c r="I16" s="68"/>
      <c r="J16" s="68"/>
      <c r="K16" s="68"/>
      <c r="L16" s="68"/>
      <c r="M16" s="68"/>
      <c r="N16" s="68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5" workbookViewId="0" topLeftCell="A1">
      <selection activeCell="L18" sqref="L18"/>
    </sheetView>
  </sheetViews>
  <sheetFormatPr defaultColWidth="9.00390625" defaultRowHeight="12.75"/>
  <cols>
    <col min="1" max="1" width="5.375" style="11" customWidth="1"/>
    <col min="2" max="2" width="24.375" style="11" customWidth="1"/>
    <col min="3" max="3" width="20.25390625" style="11" customWidth="1"/>
    <col min="4" max="4" width="31.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14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106" t="s">
        <v>216</v>
      </c>
      <c r="C11" s="105" t="s">
        <v>217</v>
      </c>
      <c r="D11" s="90" t="s">
        <v>218</v>
      </c>
      <c r="E11" s="93">
        <v>75600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5" customFormat="1" ht="25.5" customHeight="1">
      <c r="A13" s="35"/>
      <c r="B13" s="188" t="s">
        <v>219</v>
      </c>
      <c r="C13" s="189"/>
      <c r="D13" s="189"/>
      <c r="E13" s="189"/>
      <c r="F13" s="189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6" t="s">
        <v>96</v>
      </c>
      <c r="C14" s="187"/>
      <c r="D14" s="187"/>
      <c r="E14" s="187"/>
      <c r="F14" s="187"/>
      <c r="G14" s="68"/>
      <c r="H14" s="68"/>
      <c r="I14" s="68"/>
      <c r="J14" s="68"/>
      <c r="K14" s="68"/>
      <c r="L14" s="68"/>
      <c r="M14" s="68"/>
      <c r="N14" s="68"/>
      <c r="Q14" s="5"/>
    </row>
    <row r="15" spans="5:17" s="21" customFormat="1" ht="15">
      <c r="E15" s="3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30"/>
  <sheetViews>
    <sheetView showGridLines="0" zoomScale="90" zoomScaleNormal="90" zoomScalePageLayoutView="85" workbookViewId="0" topLeftCell="A1">
      <selection activeCell="H21" sqref="H21"/>
    </sheetView>
  </sheetViews>
  <sheetFormatPr defaultColWidth="9.00390625" defaultRowHeight="12.75"/>
  <cols>
    <col min="1" max="1" width="5.375" style="11" customWidth="1"/>
    <col min="2" max="2" width="23.00390625" style="11" customWidth="1"/>
    <col min="3" max="3" width="26.625" style="11" customWidth="1"/>
    <col min="4" max="4" width="35.37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15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84" t="s">
        <v>522</v>
      </c>
      <c r="C11" s="85" t="s">
        <v>220</v>
      </c>
      <c r="D11" s="85" t="s">
        <v>221</v>
      </c>
      <c r="E11" s="93">
        <v>55000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5" customFormat="1" ht="45">
      <c r="A12" s="83" t="s">
        <v>3</v>
      </c>
      <c r="B12" s="84" t="s">
        <v>522</v>
      </c>
      <c r="C12" s="85" t="s">
        <v>222</v>
      </c>
      <c r="D12" s="85" t="s">
        <v>223</v>
      </c>
      <c r="E12" s="93">
        <v>24000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26.25" customHeight="1">
      <c r="A14" s="35"/>
      <c r="B14" s="188" t="s">
        <v>224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155" customFormat="1" ht="52.5" customHeight="1">
      <c r="A16" s="154"/>
      <c r="B16" s="190" t="s">
        <v>523</v>
      </c>
      <c r="C16" s="190"/>
      <c r="D16" s="190"/>
      <c r="E16" s="190"/>
      <c r="F16" s="190"/>
      <c r="G16" s="154"/>
      <c r="H16" s="154"/>
      <c r="I16" s="154"/>
      <c r="J16" s="154"/>
      <c r="K16" s="154"/>
      <c r="L16" s="154"/>
      <c r="M16" s="154"/>
      <c r="N16" s="154"/>
      <c r="Q16" s="5"/>
    </row>
    <row r="17" spans="1:17" s="21" customFormat="1" ht="34.5" customHeight="1">
      <c r="A17" s="35"/>
      <c r="B17" s="186" t="s">
        <v>96</v>
      </c>
      <c r="C17" s="187"/>
      <c r="D17" s="187"/>
      <c r="E17" s="187"/>
      <c r="F17" s="187"/>
      <c r="G17" s="68"/>
      <c r="H17" s="68"/>
      <c r="I17" s="68"/>
      <c r="J17" s="68"/>
      <c r="K17" s="68"/>
      <c r="L17" s="68"/>
      <c r="M17" s="68"/>
      <c r="N17" s="68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</sheetData>
  <sheetProtection/>
  <mergeCells count="5">
    <mergeCell ref="G2:I2"/>
    <mergeCell ref="H6:I6"/>
    <mergeCell ref="B17:F17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M11" sqref="M11"/>
    </sheetView>
  </sheetViews>
  <sheetFormatPr defaultColWidth="9.00390625" defaultRowHeight="12.75"/>
  <cols>
    <col min="1" max="1" width="5.375" style="11" customWidth="1"/>
    <col min="2" max="2" width="20.75390625" style="11" customWidth="1"/>
    <col min="3" max="3" width="20.125" style="11" customWidth="1"/>
    <col min="4" max="4" width="43.00390625" style="11" customWidth="1"/>
    <col min="5" max="5" width="12.753906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16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225</v>
      </c>
      <c r="C11" s="74" t="s">
        <v>226</v>
      </c>
      <c r="D11" s="74" t="s">
        <v>365</v>
      </c>
      <c r="E11" s="93">
        <v>7000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  <c r="Q13" s="5"/>
    </row>
    <row r="14" spans="5:17" s="21" customFormat="1" ht="15">
      <c r="E14" s="3"/>
      <c r="Q14" s="5"/>
    </row>
    <row r="15" spans="5:17" s="21" customFormat="1" ht="15">
      <c r="E15" s="3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K22" sqref="K22"/>
    </sheetView>
  </sheetViews>
  <sheetFormatPr defaultColWidth="9.00390625" defaultRowHeight="12.75"/>
  <cols>
    <col min="1" max="1" width="5.375" style="11" customWidth="1"/>
    <col min="2" max="2" width="26.875" style="11" customWidth="1"/>
    <col min="3" max="3" width="22.75390625" style="11" customWidth="1"/>
    <col min="4" max="4" width="32.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17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227</v>
      </c>
      <c r="C11" s="90" t="s">
        <v>62</v>
      </c>
      <c r="D11" s="90" t="s">
        <v>189</v>
      </c>
      <c r="E11" s="93">
        <v>25200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96" t="s">
        <v>227</v>
      </c>
      <c r="C12" s="90" t="s">
        <v>94</v>
      </c>
      <c r="D12" s="90" t="s">
        <v>189</v>
      </c>
      <c r="E12" s="93">
        <v>44800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26.25" customHeight="1">
      <c r="A14" s="35"/>
      <c r="B14" s="193" t="s">
        <v>372</v>
      </c>
      <c r="C14" s="194"/>
      <c r="D14" s="194"/>
      <c r="E14" s="194"/>
      <c r="F14" s="194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34.5" customHeight="1">
      <c r="A16" s="35"/>
      <c r="B16" s="186" t="s">
        <v>96</v>
      </c>
      <c r="C16" s="187"/>
      <c r="D16" s="187"/>
      <c r="E16" s="187"/>
      <c r="F16" s="187"/>
      <c r="G16" s="68"/>
      <c r="H16" s="68"/>
      <c r="I16" s="68"/>
      <c r="J16" s="68"/>
      <c r="K16" s="68"/>
      <c r="L16" s="68"/>
      <c r="M16" s="68"/>
      <c r="N16" s="68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94"/>
  <sheetViews>
    <sheetView showGridLines="0" tabSelected="1" zoomScaleSheetLayoutView="85" zoomScalePageLayoutView="115" workbookViewId="0" topLeftCell="A1">
      <selection activeCell="D4" sqref="D4"/>
    </sheetView>
  </sheetViews>
  <sheetFormatPr defaultColWidth="9.00390625" defaultRowHeight="12.75"/>
  <cols>
    <col min="1" max="1" width="9.125" style="7" customWidth="1"/>
    <col min="2" max="2" width="6.125" style="7" customWidth="1"/>
    <col min="3" max="4" width="30.00390625" style="7" customWidth="1"/>
    <col min="5" max="5" width="50.25390625" style="6" customWidth="1"/>
    <col min="6" max="7" width="9.125" style="7" customWidth="1"/>
    <col min="8" max="8" width="31.00390625" style="7" customWidth="1"/>
    <col min="9" max="9" width="9.125" style="7" customWidth="1"/>
    <col min="10" max="10" width="36.625" style="7" customWidth="1"/>
    <col min="11" max="12" width="16.125" style="7" customWidth="1"/>
    <col min="13" max="16384" width="9.125" style="7" customWidth="1"/>
  </cols>
  <sheetData>
    <row r="1" spans="1:5" ht="15">
      <c r="A1" s="27"/>
      <c r="B1" s="27"/>
      <c r="C1" s="27"/>
      <c r="D1" s="27"/>
      <c r="E1" s="28" t="s">
        <v>55</v>
      </c>
    </row>
    <row r="2" spans="1:5" ht="15">
      <c r="A2" s="27"/>
      <c r="B2" s="27"/>
      <c r="C2" s="29"/>
      <c r="D2" s="29" t="s">
        <v>54</v>
      </c>
      <c r="E2" s="29"/>
    </row>
    <row r="3" spans="1:5" ht="15">
      <c r="A3" s="27"/>
      <c r="B3" s="27"/>
      <c r="C3" s="27"/>
      <c r="D3" s="27"/>
      <c r="E3" s="30"/>
    </row>
    <row r="4" spans="1:5" ht="15">
      <c r="A4" s="27"/>
      <c r="B4" s="27"/>
      <c r="C4" s="27" t="s">
        <v>47</v>
      </c>
      <c r="D4" s="27" t="s">
        <v>368</v>
      </c>
      <c r="E4" s="30"/>
    </row>
    <row r="5" spans="1:5" ht="15">
      <c r="A5" s="27"/>
      <c r="B5" s="27"/>
      <c r="C5" s="27"/>
      <c r="D5" s="27"/>
      <c r="E5" s="30"/>
    </row>
    <row r="6" spans="1:5" ht="33" customHeight="1">
      <c r="A6" s="27"/>
      <c r="B6" s="27"/>
      <c r="C6" s="27" t="s">
        <v>46</v>
      </c>
      <c r="D6" s="159" t="s">
        <v>527</v>
      </c>
      <c r="E6" s="159"/>
    </row>
    <row r="7" spans="1:5" ht="15">
      <c r="A7" s="27"/>
      <c r="B7" s="27"/>
      <c r="C7" s="27"/>
      <c r="D7" s="27"/>
      <c r="E7" s="30"/>
    </row>
    <row r="8" spans="1:5" ht="15">
      <c r="A8" s="27"/>
      <c r="B8" s="27"/>
      <c r="C8" s="31" t="s">
        <v>42</v>
      </c>
      <c r="D8" s="162"/>
      <c r="E8" s="162"/>
    </row>
    <row r="9" spans="1:5" ht="15">
      <c r="A9" s="27"/>
      <c r="B9" s="27"/>
      <c r="C9" s="31" t="s">
        <v>48</v>
      </c>
      <c r="D9" s="160"/>
      <c r="E9" s="161"/>
    </row>
    <row r="10" spans="1:5" ht="15">
      <c r="A10" s="27"/>
      <c r="B10" s="27"/>
      <c r="C10" s="31" t="s">
        <v>41</v>
      </c>
      <c r="D10" s="160"/>
      <c r="E10" s="161"/>
    </row>
    <row r="11" spans="1:5" ht="15">
      <c r="A11" s="27"/>
      <c r="B11" s="27"/>
      <c r="C11" s="31" t="s">
        <v>49</v>
      </c>
      <c r="D11" s="160"/>
      <c r="E11" s="161"/>
    </row>
    <row r="12" spans="1:5" ht="15">
      <c r="A12" s="27"/>
      <c r="B12" s="27"/>
      <c r="C12" s="31" t="s">
        <v>50</v>
      </c>
      <c r="D12" s="160"/>
      <c r="E12" s="161"/>
    </row>
    <row r="13" spans="1:5" ht="15">
      <c r="A13" s="27"/>
      <c r="B13" s="27"/>
      <c r="C13" s="31" t="s">
        <v>51</v>
      </c>
      <c r="D13" s="160"/>
      <c r="E13" s="161"/>
    </row>
    <row r="14" spans="1:5" ht="15">
      <c r="A14" s="27"/>
      <c r="B14" s="27"/>
      <c r="C14" s="31" t="s">
        <v>52</v>
      </c>
      <c r="D14" s="160"/>
      <c r="E14" s="161"/>
    </row>
    <row r="15" spans="1:5" ht="15">
      <c r="A15" s="27"/>
      <c r="B15" s="27"/>
      <c r="C15" s="31" t="s">
        <v>53</v>
      </c>
      <c r="D15" s="160"/>
      <c r="E15" s="161"/>
    </row>
    <row r="16" spans="1:5" ht="15">
      <c r="A16" s="27"/>
      <c r="B16" s="27"/>
      <c r="C16" s="27"/>
      <c r="D16" s="32"/>
      <c r="E16" s="33"/>
    </row>
    <row r="17" spans="1:5" ht="15" customHeight="1">
      <c r="A17" s="27"/>
      <c r="B17" s="27" t="s">
        <v>2</v>
      </c>
      <c r="C17" s="163" t="s">
        <v>66</v>
      </c>
      <c r="D17" s="164"/>
      <c r="E17" s="165"/>
    </row>
    <row r="18" spans="1:5" ht="15">
      <c r="A18" s="27"/>
      <c r="B18" s="27"/>
      <c r="C18" s="27"/>
      <c r="D18" s="35"/>
      <c r="E18" s="36"/>
    </row>
    <row r="19" spans="1:5" ht="21" customHeight="1">
      <c r="A19" s="27"/>
      <c r="B19" s="27"/>
      <c r="C19" s="61" t="s">
        <v>18</v>
      </c>
      <c r="D19" s="153" t="s">
        <v>99</v>
      </c>
      <c r="E19" s="32"/>
    </row>
    <row r="20" spans="1:5" ht="15">
      <c r="A20" s="27"/>
      <c r="B20" s="27"/>
      <c r="C20" s="31" t="s">
        <v>24</v>
      </c>
      <c r="D20" s="38">
        <f>'część (1)'!H$6</f>
        <v>0</v>
      </c>
      <c r="E20" s="39"/>
    </row>
    <row r="21" spans="1:5" ht="15">
      <c r="A21" s="27"/>
      <c r="B21" s="27"/>
      <c r="C21" s="31" t="s">
        <v>25</v>
      </c>
      <c r="D21" s="38">
        <f>'część (2)'!H$6</f>
        <v>0</v>
      </c>
      <c r="E21" s="39"/>
    </row>
    <row r="22" spans="1:5" ht="15">
      <c r="A22" s="27"/>
      <c r="B22" s="27"/>
      <c r="C22" s="31" t="s">
        <v>26</v>
      </c>
      <c r="D22" s="38">
        <f>'część (3)'!H$6</f>
        <v>0</v>
      </c>
      <c r="E22" s="39"/>
    </row>
    <row r="23" spans="1:5" ht="15">
      <c r="A23" s="27"/>
      <c r="B23" s="27"/>
      <c r="C23" s="31" t="s">
        <v>27</v>
      </c>
      <c r="D23" s="38">
        <f>'część (4)'!H$6</f>
        <v>0</v>
      </c>
      <c r="E23" s="39"/>
    </row>
    <row r="24" spans="1:5" ht="15">
      <c r="A24" s="27"/>
      <c r="B24" s="27"/>
      <c r="C24" s="31" t="s">
        <v>28</v>
      </c>
      <c r="D24" s="38">
        <f>'część (5)'!H$6</f>
        <v>0</v>
      </c>
      <c r="E24" s="39"/>
    </row>
    <row r="25" spans="1:5" ht="15">
      <c r="A25" s="27"/>
      <c r="B25" s="27"/>
      <c r="C25" s="31" t="s">
        <v>29</v>
      </c>
      <c r="D25" s="38">
        <f>'część (6)'!H$6</f>
        <v>0</v>
      </c>
      <c r="E25" s="39"/>
    </row>
    <row r="26" spans="1:5" ht="15">
      <c r="A26" s="27"/>
      <c r="B26" s="27"/>
      <c r="C26" s="31" t="s">
        <v>30</v>
      </c>
      <c r="D26" s="38">
        <f>'część (7)'!H$6</f>
        <v>0</v>
      </c>
      <c r="E26" s="39"/>
    </row>
    <row r="27" spans="1:5" ht="15">
      <c r="A27" s="27"/>
      <c r="B27" s="27"/>
      <c r="C27" s="31" t="s">
        <v>31</v>
      </c>
      <c r="D27" s="38">
        <f>'część (8)'!H$6</f>
        <v>0</v>
      </c>
      <c r="E27" s="39"/>
    </row>
    <row r="28" spans="1:5" ht="15">
      <c r="A28" s="27"/>
      <c r="B28" s="27"/>
      <c r="C28" s="31" t="s">
        <v>32</v>
      </c>
      <c r="D28" s="38">
        <f>'część (9)'!H$6</f>
        <v>0</v>
      </c>
      <c r="E28" s="39"/>
    </row>
    <row r="29" spans="1:5" ht="15">
      <c r="A29" s="27"/>
      <c r="B29" s="27"/>
      <c r="C29" s="31" t="s">
        <v>33</v>
      </c>
      <c r="D29" s="38">
        <f>'część (10)'!H$6</f>
        <v>0</v>
      </c>
      <c r="E29" s="39"/>
    </row>
    <row r="30" spans="1:5" ht="15">
      <c r="A30" s="27"/>
      <c r="B30" s="27"/>
      <c r="C30" s="31" t="s">
        <v>34</v>
      </c>
      <c r="D30" s="38">
        <f>'część (11)'!H$6</f>
        <v>0</v>
      </c>
      <c r="E30" s="39"/>
    </row>
    <row r="31" spans="1:5" ht="15">
      <c r="A31" s="27"/>
      <c r="B31" s="27"/>
      <c r="C31" s="31" t="s">
        <v>35</v>
      </c>
      <c r="D31" s="38">
        <f>'część (12)'!H$6</f>
        <v>0</v>
      </c>
      <c r="E31" s="39"/>
    </row>
    <row r="32" spans="1:5" ht="15">
      <c r="A32" s="27"/>
      <c r="B32" s="27"/>
      <c r="C32" s="31" t="s">
        <v>36</v>
      </c>
      <c r="D32" s="38">
        <f>'część (13)'!H$6</f>
        <v>0</v>
      </c>
      <c r="E32" s="39"/>
    </row>
    <row r="33" spans="1:5" s="10" customFormat="1" ht="15">
      <c r="A33" s="27"/>
      <c r="B33" s="27"/>
      <c r="C33" s="31" t="s">
        <v>82</v>
      </c>
      <c r="D33" s="38">
        <f>'część (14)'!H$6</f>
        <v>0</v>
      </c>
      <c r="E33" s="39"/>
    </row>
    <row r="34" spans="1:5" s="10" customFormat="1" ht="15">
      <c r="A34" s="27"/>
      <c r="B34" s="27"/>
      <c r="C34" s="31" t="s">
        <v>83</v>
      </c>
      <c r="D34" s="38">
        <f>'część (15)'!H$6</f>
        <v>0</v>
      </c>
      <c r="E34" s="39"/>
    </row>
    <row r="35" spans="1:5" s="10" customFormat="1" ht="15">
      <c r="A35" s="27"/>
      <c r="B35" s="27"/>
      <c r="C35" s="31" t="s">
        <v>84</v>
      </c>
      <c r="D35" s="38">
        <f>'część (16)'!H$6</f>
        <v>0</v>
      </c>
      <c r="E35" s="39"/>
    </row>
    <row r="36" spans="1:5" s="10" customFormat="1" ht="15">
      <c r="A36" s="27"/>
      <c r="B36" s="27"/>
      <c r="C36" s="31" t="s">
        <v>85</v>
      </c>
      <c r="D36" s="38">
        <f>'część (17)'!H$6</f>
        <v>0</v>
      </c>
      <c r="E36" s="39"/>
    </row>
    <row r="37" spans="1:5" s="10" customFormat="1" ht="15">
      <c r="A37" s="27"/>
      <c r="B37" s="27"/>
      <c r="C37" s="31" t="s">
        <v>86</v>
      </c>
      <c r="D37" s="38">
        <f>'część (18)'!H$6</f>
        <v>0</v>
      </c>
      <c r="E37" s="39"/>
    </row>
    <row r="38" spans="1:5" s="10" customFormat="1" ht="15">
      <c r="A38" s="27"/>
      <c r="B38" s="27"/>
      <c r="C38" s="31" t="s">
        <v>87</v>
      </c>
      <c r="D38" s="38">
        <f>'część (19)'!H$6</f>
        <v>0</v>
      </c>
      <c r="E38" s="39"/>
    </row>
    <row r="39" spans="1:5" s="10" customFormat="1" ht="15">
      <c r="A39" s="27"/>
      <c r="B39" s="27"/>
      <c r="C39" s="31" t="s">
        <v>88</v>
      </c>
      <c r="D39" s="38">
        <f>'część (20)'!H$6</f>
        <v>0</v>
      </c>
      <c r="E39" s="39"/>
    </row>
    <row r="40" spans="1:5" s="20" customFormat="1" ht="15">
      <c r="A40" s="27"/>
      <c r="B40" s="27"/>
      <c r="C40" s="31" t="s">
        <v>89</v>
      </c>
      <c r="D40" s="38">
        <f>'część (21)'!H$6</f>
        <v>0</v>
      </c>
      <c r="E40" s="39"/>
    </row>
    <row r="41" spans="1:5" s="20" customFormat="1" ht="15">
      <c r="A41" s="27"/>
      <c r="B41" s="27"/>
      <c r="C41" s="31" t="s">
        <v>90</v>
      </c>
      <c r="D41" s="38">
        <f>'część (22)'!H$6</f>
        <v>0</v>
      </c>
      <c r="E41" s="39"/>
    </row>
    <row r="42" spans="1:5" s="20" customFormat="1" ht="15">
      <c r="A42" s="27"/>
      <c r="B42" s="27"/>
      <c r="C42" s="31" t="s">
        <v>91</v>
      </c>
      <c r="D42" s="38">
        <f>'część (23)'!H$6</f>
        <v>0</v>
      </c>
      <c r="E42" s="39"/>
    </row>
    <row r="43" spans="1:5" s="20" customFormat="1" ht="15">
      <c r="A43" s="27"/>
      <c r="B43" s="27"/>
      <c r="C43" s="31" t="s">
        <v>107</v>
      </c>
      <c r="D43" s="38">
        <f>'część (24)'!H$6</f>
        <v>0</v>
      </c>
      <c r="E43" s="39"/>
    </row>
    <row r="44" spans="1:5" s="20" customFormat="1" ht="15">
      <c r="A44" s="27"/>
      <c r="B44" s="27"/>
      <c r="C44" s="31" t="s">
        <v>108</v>
      </c>
      <c r="D44" s="38">
        <f>'część (25)'!H$6</f>
        <v>0</v>
      </c>
      <c r="E44" s="39"/>
    </row>
    <row r="45" spans="1:5" s="20" customFormat="1" ht="15">
      <c r="A45" s="27"/>
      <c r="B45" s="27"/>
      <c r="C45" s="31" t="s">
        <v>109</v>
      </c>
      <c r="D45" s="38">
        <f>'część (26)'!H$6</f>
        <v>0</v>
      </c>
      <c r="E45" s="39"/>
    </row>
    <row r="46" spans="1:5" s="20" customFormat="1" ht="15">
      <c r="A46" s="27"/>
      <c r="B46" s="27"/>
      <c r="C46" s="31" t="s">
        <v>110</v>
      </c>
      <c r="D46" s="38">
        <f>'część (27)'!H$6</f>
        <v>0</v>
      </c>
      <c r="E46" s="39"/>
    </row>
    <row r="47" spans="1:5" s="20" customFormat="1" ht="15">
      <c r="A47" s="27"/>
      <c r="B47" s="27"/>
      <c r="C47" s="31" t="s">
        <v>111</v>
      </c>
      <c r="D47" s="38">
        <f>'część (28)'!H$6</f>
        <v>0</v>
      </c>
      <c r="E47" s="39"/>
    </row>
    <row r="48" spans="1:5" s="20" customFormat="1" ht="15">
      <c r="A48" s="27"/>
      <c r="B48" s="27"/>
      <c r="C48" s="31" t="s">
        <v>112</v>
      </c>
      <c r="D48" s="38">
        <f>'część (29)'!H$6</f>
        <v>0</v>
      </c>
      <c r="E48" s="39"/>
    </row>
    <row r="49" spans="1:5" s="20" customFormat="1" ht="15">
      <c r="A49" s="27"/>
      <c r="B49" s="27"/>
      <c r="C49" s="31" t="s">
        <v>113</v>
      </c>
      <c r="D49" s="38">
        <f>'część (30)'!H$6</f>
        <v>0</v>
      </c>
      <c r="E49" s="39"/>
    </row>
    <row r="50" spans="1:5" s="20" customFormat="1" ht="15">
      <c r="A50" s="27"/>
      <c r="B50" s="27"/>
      <c r="C50" s="31" t="s">
        <v>114</v>
      </c>
      <c r="D50" s="38">
        <f>'część (31)'!H$6</f>
        <v>0</v>
      </c>
      <c r="E50" s="39"/>
    </row>
    <row r="51" spans="1:5" s="20" customFormat="1" ht="15">
      <c r="A51" s="27"/>
      <c r="B51" s="27"/>
      <c r="C51" s="31" t="s">
        <v>115</v>
      </c>
      <c r="D51" s="38">
        <f>'część (32)'!H$6</f>
        <v>0</v>
      </c>
      <c r="E51" s="39"/>
    </row>
    <row r="52" spans="1:5" s="20" customFormat="1" ht="15">
      <c r="A52" s="27"/>
      <c r="B52" s="27"/>
      <c r="C52" s="31" t="s">
        <v>116</v>
      </c>
      <c r="D52" s="38">
        <f>'część (33)'!H$6</f>
        <v>0</v>
      </c>
      <c r="E52" s="39"/>
    </row>
    <row r="53" spans="1:5" s="20" customFormat="1" ht="15">
      <c r="A53" s="27"/>
      <c r="B53" s="27"/>
      <c r="C53" s="31" t="s">
        <v>117</v>
      </c>
      <c r="D53" s="38">
        <f>'część (34)'!H$6</f>
        <v>0</v>
      </c>
      <c r="E53" s="39"/>
    </row>
    <row r="54" spans="1:5" s="20" customFormat="1" ht="15">
      <c r="A54" s="27"/>
      <c r="B54" s="27"/>
      <c r="C54" s="31" t="s">
        <v>118</v>
      </c>
      <c r="D54" s="38">
        <f>'część (35)'!H$6</f>
        <v>0</v>
      </c>
      <c r="E54" s="39"/>
    </row>
    <row r="55" spans="1:5" s="20" customFormat="1" ht="15">
      <c r="A55" s="27"/>
      <c r="B55" s="27"/>
      <c r="C55" s="31" t="s">
        <v>119</v>
      </c>
      <c r="D55" s="38">
        <f>'część (36)'!H$6</f>
        <v>0</v>
      </c>
      <c r="E55" s="39"/>
    </row>
    <row r="56" spans="1:5" s="20" customFormat="1" ht="15">
      <c r="A56" s="27"/>
      <c r="B56" s="27"/>
      <c r="C56" s="31" t="s">
        <v>120</v>
      </c>
      <c r="D56" s="38">
        <f>'część (37)'!H$6</f>
        <v>0</v>
      </c>
      <c r="E56" s="39"/>
    </row>
    <row r="57" spans="1:5" s="13" customFormat="1" ht="36" customHeight="1">
      <c r="A57" s="27"/>
      <c r="B57" s="27"/>
      <c r="C57" s="158" t="s">
        <v>96</v>
      </c>
      <c r="D57" s="169"/>
      <c r="E57" s="169"/>
    </row>
    <row r="58" spans="1:5" ht="15">
      <c r="A58" s="27"/>
      <c r="B58" s="27"/>
      <c r="C58" s="27"/>
      <c r="D58" s="40"/>
      <c r="E58" s="39"/>
    </row>
    <row r="59" spans="1:5" ht="34.5" customHeight="1">
      <c r="A59" s="27"/>
      <c r="B59" s="27" t="s">
        <v>3</v>
      </c>
      <c r="C59" s="166" t="s">
        <v>67</v>
      </c>
      <c r="D59" s="166"/>
      <c r="E59" s="166"/>
    </row>
    <row r="60" spans="1:5" ht="50.25" customHeight="1">
      <c r="A60" s="27"/>
      <c r="B60" s="27"/>
      <c r="C60" s="167" t="s">
        <v>68</v>
      </c>
      <c r="D60" s="168"/>
      <c r="E60" s="41" t="s">
        <v>69</v>
      </c>
    </row>
    <row r="61" spans="1:5" ht="57.75" customHeight="1">
      <c r="A61" s="27"/>
      <c r="B61" s="27"/>
      <c r="C61" s="166" t="s">
        <v>70</v>
      </c>
      <c r="D61" s="166"/>
      <c r="E61" s="166"/>
    </row>
    <row r="62" spans="1:5" ht="31.5" customHeight="1">
      <c r="A62" s="27"/>
      <c r="B62" s="27" t="s">
        <v>4</v>
      </c>
      <c r="C62" s="158" t="s">
        <v>71</v>
      </c>
      <c r="D62" s="158"/>
      <c r="E62" s="158"/>
    </row>
    <row r="63" spans="1:5" ht="33" customHeight="1">
      <c r="A63" s="27"/>
      <c r="B63" s="27"/>
      <c r="C63" s="167" t="s">
        <v>72</v>
      </c>
      <c r="D63" s="168"/>
      <c r="E63" s="41" t="s">
        <v>73</v>
      </c>
    </row>
    <row r="64" spans="1:5" ht="98.25" customHeight="1">
      <c r="A64" s="27"/>
      <c r="B64" s="27"/>
      <c r="C64" s="156" t="s">
        <v>106</v>
      </c>
      <c r="D64" s="157"/>
      <c r="E64" s="157"/>
    </row>
    <row r="65" spans="1:5" ht="18.75" customHeight="1">
      <c r="A65" s="27"/>
      <c r="B65" s="27" t="s">
        <v>5</v>
      </c>
      <c r="C65" s="158" t="s">
        <v>74</v>
      </c>
      <c r="D65" s="158"/>
      <c r="E65" s="158"/>
    </row>
    <row r="66" spans="1:5" ht="94.5" customHeight="1">
      <c r="A66" s="27"/>
      <c r="B66" s="27"/>
      <c r="C66" s="181" t="s">
        <v>75</v>
      </c>
      <c r="D66" s="182"/>
      <c r="E66" s="41" t="s">
        <v>76</v>
      </c>
    </row>
    <row r="67" spans="1:5" ht="25.5" customHeight="1">
      <c r="A67" s="27"/>
      <c r="B67" s="27"/>
      <c r="C67" s="156" t="s">
        <v>77</v>
      </c>
      <c r="D67" s="157"/>
      <c r="E67" s="157"/>
    </row>
    <row r="68" spans="1:5" ht="38.25" customHeight="1">
      <c r="A68" s="27"/>
      <c r="B68" s="27" t="s">
        <v>39</v>
      </c>
      <c r="C68" s="166" t="s">
        <v>78</v>
      </c>
      <c r="D68" s="166"/>
      <c r="E68" s="166"/>
    </row>
    <row r="69" spans="1:5" ht="23.25" customHeight="1">
      <c r="A69" s="27"/>
      <c r="B69" s="27" t="s">
        <v>45</v>
      </c>
      <c r="C69" s="177" t="s">
        <v>79</v>
      </c>
      <c r="D69" s="158"/>
      <c r="E69" s="178"/>
    </row>
    <row r="70" spans="1:5" ht="42.75" customHeight="1">
      <c r="A70" s="27"/>
      <c r="B70" s="27" t="s">
        <v>6</v>
      </c>
      <c r="C70" s="179" t="s">
        <v>64</v>
      </c>
      <c r="D70" s="179"/>
      <c r="E70" s="179"/>
    </row>
    <row r="71" spans="1:5" s="24" customFormat="1" ht="77.25" customHeight="1">
      <c r="A71" s="27"/>
      <c r="B71" s="27" t="s">
        <v>7</v>
      </c>
      <c r="C71" s="180" t="s">
        <v>497</v>
      </c>
      <c r="D71" s="180"/>
      <c r="E71" s="180"/>
    </row>
    <row r="72" spans="1:5" s="24" customFormat="1" ht="69.75" customHeight="1">
      <c r="A72" s="27"/>
      <c r="B72" s="27"/>
      <c r="C72" s="180" t="s">
        <v>498</v>
      </c>
      <c r="D72" s="180"/>
      <c r="E72" s="180"/>
    </row>
    <row r="73" spans="1:5" s="24" customFormat="1" ht="69.75" customHeight="1">
      <c r="A73" s="27"/>
      <c r="B73" s="27"/>
      <c r="C73" s="158" t="s">
        <v>518</v>
      </c>
      <c r="D73" s="158"/>
      <c r="E73" s="158"/>
    </row>
    <row r="74" spans="1:5" s="24" customFormat="1" ht="84" customHeight="1">
      <c r="A74" s="27"/>
      <c r="B74" s="27"/>
      <c r="C74" s="180" t="s">
        <v>519</v>
      </c>
      <c r="D74" s="180"/>
      <c r="E74" s="180"/>
    </row>
    <row r="75" spans="1:5" ht="39.75" customHeight="1">
      <c r="A75" s="27"/>
      <c r="B75" s="27" t="s">
        <v>20</v>
      </c>
      <c r="C75" s="158" t="s">
        <v>369</v>
      </c>
      <c r="D75" s="177"/>
      <c r="E75" s="177"/>
    </row>
    <row r="76" spans="1:5" s="8" customFormat="1" ht="29.25" customHeight="1">
      <c r="A76" s="42"/>
      <c r="B76" s="27" t="s">
        <v>44</v>
      </c>
      <c r="C76" s="158" t="s">
        <v>80</v>
      </c>
      <c r="D76" s="177"/>
      <c r="E76" s="177"/>
    </row>
    <row r="77" spans="1:5" s="8" customFormat="1" ht="42" customHeight="1">
      <c r="A77" s="42"/>
      <c r="B77" s="27" t="s">
        <v>1</v>
      </c>
      <c r="C77" s="158" t="s">
        <v>40</v>
      </c>
      <c r="D77" s="177"/>
      <c r="E77" s="177"/>
    </row>
    <row r="78" spans="1:5" ht="18" customHeight="1">
      <c r="A78" s="27"/>
      <c r="B78" s="27" t="s">
        <v>0</v>
      </c>
      <c r="C78" s="43" t="s">
        <v>8</v>
      </c>
      <c r="D78" s="43"/>
      <c r="E78" s="44"/>
    </row>
    <row r="79" spans="1:5" ht="18" customHeight="1">
      <c r="A79" s="27"/>
      <c r="B79" s="27"/>
      <c r="C79" s="35"/>
      <c r="D79" s="35"/>
      <c r="E79" s="28"/>
    </row>
    <row r="80" spans="1:5" ht="18" customHeight="1">
      <c r="A80" s="27"/>
      <c r="B80" s="27"/>
      <c r="C80" s="174" t="s">
        <v>21</v>
      </c>
      <c r="D80" s="175"/>
      <c r="E80" s="176"/>
    </row>
    <row r="81" spans="1:5" ht="18" customHeight="1">
      <c r="A81" s="27"/>
      <c r="B81" s="27"/>
      <c r="C81" s="174" t="s">
        <v>9</v>
      </c>
      <c r="D81" s="176"/>
      <c r="E81" s="31" t="s">
        <v>10</v>
      </c>
    </row>
    <row r="82" spans="1:5" ht="18" customHeight="1">
      <c r="A82" s="27"/>
      <c r="B82" s="27"/>
      <c r="C82" s="172"/>
      <c r="D82" s="173"/>
      <c r="E82" s="31"/>
    </row>
    <row r="83" spans="1:5" ht="18" customHeight="1">
      <c r="A83" s="27"/>
      <c r="B83" s="27"/>
      <c r="C83" s="172"/>
      <c r="D83" s="173"/>
      <c r="E83" s="31"/>
    </row>
    <row r="84" spans="1:5" ht="18" customHeight="1">
      <c r="A84" s="27"/>
      <c r="B84" s="27"/>
      <c r="C84" s="45" t="s">
        <v>11</v>
      </c>
      <c r="D84" s="45"/>
      <c r="E84" s="28"/>
    </row>
    <row r="85" spans="1:5" ht="18" customHeight="1">
      <c r="A85" s="27"/>
      <c r="B85" s="27"/>
      <c r="C85" s="174" t="s">
        <v>22</v>
      </c>
      <c r="D85" s="175"/>
      <c r="E85" s="176"/>
    </row>
    <row r="86" spans="1:5" ht="18" customHeight="1">
      <c r="A86" s="27"/>
      <c r="B86" s="27"/>
      <c r="C86" s="46" t="s">
        <v>9</v>
      </c>
      <c r="D86" s="47" t="s">
        <v>10</v>
      </c>
      <c r="E86" s="48" t="s">
        <v>12</v>
      </c>
    </row>
    <row r="87" spans="1:5" ht="18" customHeight="1">
      <c r="A87" s="27"/>
      <c r="B87" s="27"/>
      <c r="C87" s="49"/>
      <c r="D87" s="47"/>
      <c r="E87" s="50"/>
    </row>
    <row r="88" spans="1:5" ht="18" customHeight="1">
      <c r="A88" s="27"/>
      <c r="B88" s="27"/>
      <c r="C88" s="49"/>
      <c r="D88" s="47"/>
      <c r="E88" s="50"/>
    </row>
    <row r="89" spans="1:5" ht="18" customHeight="1">
      <c r="A89" s="27"/>
      <c r="B89" s="27"/>
      <c r="C89" s="45"/>
      <c r="D89" s="45"/>
      <c r="E89" s="28"/>
    </row>
    <row r="90" spans="1:5" ht="18" customHeight="1">
      <c r="A90" s="27"/>
      <c r="B90" s="27"/>
      <c r="C90" s="174" t="s">
        <v>23</v>
      </c>
      <c r="D90" s="175"/>
      <c r="E90" s="176"/>
    </row>
    <row r="91" spans="1:5" ht="18" customHeight="1">
      <c r="A91" s="27"/>
      <c r="B91" s="27"/>
      <c r="C91" s="183" t="s">
        <v>13</v>
      </c>
      <c r="D91" s="183"/>
      <c r="E91" s="31" t="s">
        <v>81</v>
      </c>
    </row>
    <row r="92" spans="1:5" ht="18" customHeight="1">
      <c r="A92" s="27"/>
      <c r="B92" s="27"/>
      <c r="C92" s="162"/>
      <c r="D92" s="162"/>
      <c r="E92" s="31"/>
    </row>
    <row r="93" spans="1:5" ht="34.5" customHeight="1">
      <c r="A93" s="27"/>
      <c r="B93" s="27"/>
      <c r="C93" s="27"/>
      <c r="D93" s="27"/>
      <c r="E93" s="30"/>
    </row>
    <row r="94" spans="3:5" ht="21" customHeight="1">
      <c r="C94" s="170"/>
      <c r="D94" s="171"/>
      <c r="E94" s="171"/>
    </row>
  </sheetData>
  <sheetProtection/>
  <mergeCells count="39">
    <mergeCell ref="C71:E71"/>
    <mergeCell ref="C91:D91"/>
    <mergeCell ref="C81:D81"/>
    <mergeCell ref="C80:E80"/>
    <mergeCell ref="C77:E77"/>
    <mergeCell ref="C76:E76"/>
    <mergeCell ref="C65:E65"/>
    <mergeCell ref="C68:E68"/>
    <mergeCell ref="C69:E69"/>
    <mergeCell ref="C70:E70"/>
    <mergeCell ref="C75:E75"/>
    <mergeCell ref="C73:E73"/>
    <mergeCell ref="C72:E72"/>
    <mergeCell ref="C66:D66"/>
    <mergeCell ref="C67:E67"/>
    <mergeCell ref="C74:E74"/>
    <mergeCell ref="C92:D92"/>
    <mergeCell ref="C94:E94"/>
    <mergeCell ref="C82:D82"/>
    <mergeCell ref="C83:D83"/>
    <mergeCell ref="C85:E85"/>
    <mergeCell ref="C90:E90"/>
    <mergeCell ref="C60:D60"/>
    <mergeCell ref="C63:D63"/>
    <mergeCell ref="D9:E9"/>
    <mergeCell ref="D10:E10"/>
    <mergeCell ref="D12:E12"/>
    <mergeCell ref="C57:E57"/>
    <mergeCell ref="C61:E61"/>
    <mergeCell ref="C64:E64"/>
    <mergeCell ref="C62:E62"/>
    <mergeCell ref="D6:E6"/>
    <mergeCell ref="D13:E13"/>
    <mergeCell ref="D11:E11"/>
    <mergeCell ref="D14:E14"/>
    <mergeCell ref="D8:E8"/>
    <mergeCell ref="D15:E15"/>
    <mergeCell ref="C17:E17"/>
    <mergeCell ref="C59:E5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5"/>
  <sheetViews>
    <sheetView showGridLines="0" zoomScale="70" zoomScaleNormal="70" zoomScalePageLayoutView="85" workbookViewId="0" topLeftCell="B1">
      <selection activeCell="J20" sqref="J20"/>
    </sheetView>
  </sheetViews>
  <sheetFormatPr defaultColWidth="9.00390625" defaultRowHeight="12.75"/>
  <cols>
    <col min="1" max="1" width="5.375" style="11" customWidth="1"/>
    <col min="2" max="2" width="29.75390625" style="11" customWidth="1"/>
    <col min="3" max="3" width="23.75390625" style="11" customWidth="1"/>
    <col min="4" max="4" width="23.1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18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4">
        <f>SUM(N11:N56)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492</v>
      </c>
      <c r="I10" s="64" t="str">
        <f>B10</f>
        <v>Skład</v>
      </c>
      <c r="J10" s="64" t="s">
        <v>505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389</v>
      </c>
      <c r="C11" s="90" t="s">
        <v>190</v>
      </c>
      <c r="D11" s="90" t="s">
        <v>155</v>
      </c>
      <c r="E11" s="93">
        <v>600</v>
      </c>
      <c r="F11" s="83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96" t="s">
        <v>389</v>
      </c>
      <c r="C12" s="90" t="s">
        <v>191</v>
      </c>
      <c r="D12" s="90" t="s">
        <v>155</v>
      </c>
      <c r="E12" s="93">
        <v>1800</v>
      </c>
      <c r="F12" s="83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 aca="true" t="shared" si="0" ref="N12:N56">ROUND(L12*ROUND(M12,2),2)</f>
        <v>0</v>
      </c>
      <c r="Q12" s="5"/>
    </row>
    <row r="13" spans="1:17" s="26" customFormat="1" ht="45">
      <c r="A13" s="83" t="s">
        <v>4</v>
      </c>
      <c r="B13" s="96" t="s">
        <v>239</v>
      </c>
      <c r="C13" s="90" t="s">
        <v>185</v>
      </c>
      <c r="D13" s="90" t="s">
        <v>155</v>
      </c>
      <c r="E13" s="93">
        <v>1620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 aca="true" t="shared" si="1" ref="L13:L56">IF(K13=0,"0,00",IF(K13&gt;0,ROUND(E13/K13,2)))</f>
        <v>0,00</v>
      </c>
      <c r="M13" s="65"/>
      <c r="N13" s="67">
        <f t="shared" si="0"/>
        <v>0</v>
      </c>
      <c r="Q13" s="5"/>
    </row>
    <row r="14" spans="1:17" s="26" customFormat="1" ht="45">
      <c r="A14" s="83" t="s">
        <v>5</v>
      </c>
      <c r="B14" s="84" t="s">
        <v>281</v>
      </c>
      <c r="C14" s="85" t="s">
        <v>282</v>
      </c>
      <c r="D14" s="85" t="s">
        <v>283</v>
      </c>
      <c r="E14" s="93">
        <v>80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 t="shared" si="1"/>
        <v>0,00</v>
      </c>
      <c r="M14" s="65"/>
      <c r="N14" s="67">
        <f t="shared" si="0"/>
        <v>0</v>
      </c>
      <c r="Q14" s="5"/>
    </row>
    <row r="15" spans="1:17" s="26" customFormat="1" ht="45">
      <c r="A15" s="83" t="s">
        <v>39</v>
      </c>
      <c r="B15" s="96" t="s">
        <v>254</v>
      </c>
      <c r="C15" s="90" t="s">
        <v>255</v>
      </c>
      <c r="D15" s="90" t="s">
        <v>256</v>
      </c>
      <c r="E15" s="93">
        <v>80000</v>
      </c>
      <c r="F15" s="83" t="s">
        <v>65</v>
      </c>
      <c r="G15" s="65" t="s">
        <v>63</v>
      </c>
      <c r="H15" s="65"/>
      <c r="I15" s="65"/>
      <c r="J15" s="66"/>
      <c r="K15" s="65"/>
      <c r="L15" s="65" t="str">
        <f t="shared" si="1"/>
        <v>0,00</v>
      </c>
      <c r="M15" s="65"/>
      <c r="N15" s="67">
        <f t="shared" si="0"/>
        <v>0</v>
      </c>
      <c r="Q15" s="5"/>
    </row>
    <row r="16" spans="1:17" s="26" customFormat="1" ht="45">
      <c r="A16" s="83" t="s">
        <v>45</v>
      </c>
      <c r="B16" s="84" t="s">
        <v>266</v>
      </c>
      <c r="C16" s="85" t="s">
        <v>390</v>
      </c>
      <c r="D16" s="90" t="s">
        <v>155</v>
      </c>
      <c r="E16" s="93">
        <v>9000</v>
      </c>
      <c r="F16" s="83" t="s">
        <v>65</v>
      </c>
      <c r="G16" s="65" t="s">
        <v>63</v>
      </c>
      <c r="H16" s="65"/>
      <c r="I16" s="65"/>
      <c r="J16" s="66"/>
      <c r="K16" s="65"/>
      <c r="L16" s="65" t="str">
        <f t="shared" si="1"/>
        <v>0,00</v>
      </c>
      <c r="M16" s="65"/>
      <c r="N16" s="67">
        <f t="shared" si="0"/>
        <v>0</v>
      </c>
      <c r="Q16" s="5"/>
    </row>
    <row r="17" spans="1:17" s="26" customFormat="1" ht="45">
      <c r="A17" s="83" t="s">
        <v>6</v>
      </c>
      <c r="B17" s="96" t="s">
        <v>270</v>
      </c>
      <c r="C17" s="90" t="s">
        <v>271</v>
      </c>
      <c r="D17" s="90" t="s">
        <v>272</v>
      </c>
      <c r="E17" s="93">
        <v>50</v>
      </c>
      <c r="F17" s="83" t="s">
        <v>65</v>
      </c>
      <c r="G17" s="65" t="s">
        <v>63</v>
      </c>
      <c r="H17" s="65"/>
      <c r="I17" s="65"/>
      <c r="J17" s="66"/>
      <c r="K17" s="65"/>
      <c r="L17" s="65" t="str">
        <f t="shared" si="1"/>
        <v>0,00</v>
      </c>
      <c r="M17" s="65"/>
      <c r="N17" s="67">
        <f t="shared" si="0"/>
        <v>0</v>
      </c>
      <c r="Q17" s="5"/>
    </row>
    <row r="18" spans="1:17" s="26" customFormat="1" ht="45">
      <c r="A18" s="83" t="s">
        <v>7</v>
      </c>
      <c r="B18" s="96" t="s">
        <v>391</v>
      </c>
      <c r="C18" s="90" t="s">
        <v>392</v>
      </c>
      <c r="D18" s="90" t="s">
        <v>393</v>
      </c>
      <c r="E18" s="93">
        <v>100</v>
      </c>
      <c r="F18" s="83" t="s">
        <v>65</v>
      </c>
      <c r="G18" s="65" t="s">
        <v>63</v>
      </c>
      <c r="H18" s="65"/>
      <c r="I18" s="65"/>
      <c r="J18" s="66"/>
      <c r="K18" s="65"/>
      <c r="L18" s="65" t="str">
        <f t="shared" si="1"/>
        <v>0,00</v>
      </c>
      <c r="M18" s="65"/>
      <c r="N18" s="67">
        <f t="shared" si="0"/>
        <v>0</v>
      </c>
      <c r="Q18" s="5"/>
    </row>
    <row r="19" spans="1:17" s="26" customFormat="1" ht="45">
      <c r="A19" s="83" t="s">
        <v>20</v>
      </c>
      <c r="B19" s="96" t="s">
        <v>248</v>
      </c>
      <c r="C19" s="90" t="s">
        <v>394</v>
      </c>
      <c r="D19" s="90" t="s">
        <v>249</v>
      </c>
      <c r="E19" s="93">
        <v>200</v>
      </c>
      <c r="F19" s="147" t="s">
        <v>503</v>
      </c>
      <c r="G19" s="65" t="s">
        <v>63</v>
      </c>
      <c r="H19" s="65"/>
      <c r="I19" s="65"/>
      <c r="J19" s="66"/>
      <c r="K19" s="65"/>
      <c r="L19" s="65" t="str">
        <f t="shared" si="1"/>
        <v>0,00</v>
      </c>
      <c r="M19" s="65"/>
      <c r="N19" s="67">
        <f t="shared" si="0"/>
        <v>0</v>
      </c>
      <c r="Q19" s="5"/>
    </row>
    <row r="20" spans="1:17" s="26" customFormat="1" ht="60">
      <c r="A20" s="83" t="s">
        <v>44</v>
      </c>
      <c r="B20" s="96" t="s">
        <v>243</v>
      </c>
      <c r="C20" s="90" t="s">
        <v>395</v>
      </c>
      <c r="D20" s="90" t="s">
        <v>395</v>
      </c>
      <c r="E20" s="93">
        <v>200</v>
      </c>
      <c r="F20" s="83" t="s">
        <v>65</v>
      </c>
      <c r="G20" s="65" t="s">
        <v>63</v>
      </c>
      <c r="H20" s="65"/>
      <c r="I20" s="65"/>
      <c r="J20" s="66"/>
      <c r="K20" s="65"/>
      <c r="L20" s="65" t="str">
        <f t="shared" si="1"/>
        <v>0,00</v>
      </c>
      <c r="M20" s="65"/>
      <c r="N20" s="67">
        <f t="shared" si="0"/>
        <v>0</v>
      </c>
      <c r="Q20" s="5"/>
    </row>
    <row r="21" spans="1:17" s="26" customFormat="1" ht="45">
      <c r="A21" s="83" t="s">
        <v>1</v>
      </c>
      <c r="B21" s="96" t="s">
        <v>234</v>
      </c>
      <c r="C21" s="90" t="s">
        <v>62</v>
      </c>
      <c r="D21" s="90" t="s">
        <v>155</v>
      </c>
      <c r="E21" s="93">
        <v>3000</v>
      </c>
      <c r="F21" s="83" t="s">
        <v>65</v>
      </c>
      <c r="G21" s="65" t="s">
        <v>63</v>
      </c>
      <c r="H21" s="65"/>
      <c r="I21" s="65"/>
      <c r="J21" s="66"/>
      <c r="K21" s="65"/>
      <c r="L21" s="65" t="str">
        <f t="shared" si="1"/>
        <v>0,00</v>
      </c>
      <c r="M21" s="65"/>
      <c r="N21" s="67">
        <f t="shared" si="0"/>
        <v>0</v>
      </c>
      <c r="Q21" s="5"/>
    </row>
    <row r="22" spans="1:17" s="26" customFormat="1" ht="45">
      <c r="A22" s="83" t="s">
        <v>0</v>
      </c>
      <c r="B22" s="96" t="s">
        <v>234</v>
      </c>
      <c r="C22" s="90" t="s">
        <v>93</v>
      </c>
      <c r="D22" s="90" t="s">
        <v>235</v>
      </c>
      <c r="E22" s="93">
        <v>9000</v>
      </c>
      <c r="F22" s="83" t="s">
        <v>65</v>
      </c>
      <c r="G22" s="65" t="s">
        <v>63</v>
      </c>
      <c r="H22" s="65"/>
      <c r="I22" s="65"/>
      <c r="J22" s="66"/>
      <c r="K22" s="65"/>
      <c r="L22" s="65" t="str">
        <f t="shared" si="1"/>
        <v>0,00</v>
      </c>
      <c r="M22" s="65"/>
      <c r="N22" s="67">
        <f t="shared" si="0"/>
        <v>0</v>
      </c>
      <c r="Q22" s="5"/>
    </row>
    <row r="23" spans="1:17" s="26" customFormat="1" ht="45">
      <c r="A23" s="83" t="s">
        <v>121</v>
      </c>
      <c r="B23" s="96" t="s">
        <v>259</v>
      </c>
      <c r="C23" s="90" t="s">
        <v>260</v>
      </c>
      <c r="D23" s="90" t="s">
        <v>261</v>
      </c>
      <c r="E23" s="93">
        <v>800</v>
      </c>
      <c r="F23" s="83" t="s">
        <v>65</v>
      </c>
      <c r="G23" s="65" t="s">
        <v>63</v>
      </c>
      <c r="H23" s="65"/>
      <c r="I23" s="65"/>
      <c r="J23" s="66"/>
      <c r="K23" s="65"/>
      <c r="L23" s="65" t="str">
        <f t="shared" si="1"/>
        <v>0,00</v>
      </c>
      <c r="M23" s="65"/>
      <c r="N23" s="67">
        <f t="shared" si="0"/>
        <v>0</v>
      </c>
      <c r="Q23" s="5"/>
    </row>
    <row r="24" spans="1:17" s="26" customFormat="1" ht="45">
      <c r="A24" s="83" t="s">
        <v>122</v>
      </c>
      <c r="B24" s="96" t="s">
        <v>244</v>
      </c>
      <c r="C24" s="90" t="s">
        <v>94</v>
      </c>
      <c r="D24" s="90" t="s">
        <v>155</v>
      </c>
      <c r="E24" s="93">
        <v>600</v>
      </c>
      <c r="F24" s="83" t="s">
        <v>65</v>
      </c>
      <c r="G24" s="65" t="s">
        <v>63</v>
      </c>
      <c r="H24" s="65"/>
      <c r="I24" s="65"/>
      <c r="J24" s="66"/>
      <c r="K24" s="65"/>
      <c r="L24" s="65" t="str">
        <f t="shared" si="1"/>
        <v>0,00</v>
      </c>
      <c r="M24" s="65"/>
      <c r="N24" s="67">
        <f t="shared" si="0"/>
        <v>0</v>
      </c>
      <c r="Q24" s="5"/>
    </row>
    <row r="25" spans="1:17" s="26" customFormat="1" ht="45">
      <c r="A25" s="83" t="s">
        <v>123</v>
      </c>
      <c r="B25" s="108" t="s">
        <v>396</v>
      </c>
      <c r="C25" s="109" t="s">
        <v>397</v>
      </c>
      <c r="D25" s="109" t="s">
        <v>274</v>
      </c>
      <c r="E25" s="93">
        <v>750</v>
      </c>
      <c r="F25" s="83" t="s">
        <v>65</v>
      </c>
      <c r="G25" s="65" t="s">
        <v>63</v>
      </c>
      <c r="H25" s="65"/>
      <c r="I25" s="65"/>
      <c r="J25" s="66"/>
      <c r="K25" s="65"/>
      <c r="L25" s="65" t="str">
        <f t="shared" si="1"/>
        <v>0,00</v>
      </c>
      <c r="M25" s="65"/>
      <c r="N25" s="67">
        <f t="shared" si="0"/>
        <v>0</v>
      </c>
      <c r="Q25" s="5"/>
    </row>
    <row r="26" spans="1:17" s="26" customFormat="1" ht="45">
      <c r="A26" s="83" t="s">
        <v>124</v>
      </c>
      <c r="B26" s="96" t="s">
        <v>398</v>
      </c>
      <c r="C26" s="90" t="s">
        <v>299</v>
      </c>
      <c r="D26" s="90" t="s">
        <v>393</v>
      </c>
      <c r="E26" s="93">
        <v>220</v>
      </c>
      <c r="F26" s="83" t="s">
        <v>65</v>
      </c>
      <c r="G26" s="65" t="s">
        <v>63</v>
      </c>
      <c r="H26" s="65"/>
      <c r="I26" s="65"/>
      <c r="J26" s="66"/>
      <c r="K26" s="65"/>
      <c r="L26" s="65" t="str">
        <f t="shared" si="1"/>
        <v>0,00</v>
      </c>
      <c r="M26" s="65"/>
      <c r="N26" s="67">
        <f t="shared" si="0"/>
        <v>0</v>
      </c>
      <c r="Q26" s="5"/>
    </row>
    <row r="27" spans="1:17" s="26" customFormat="1" ht="45">
      <c r="A27" s="83" t="s">
        <v>125</v>
      </c>
      <c r="B27" s="72" t="s">
        <v>399</v>
      </c>
      <c r="C27" s="74" t="s">
        <v>400</v>
      </c>
      <c r="D27" s="74" t="s">
        <v>302</v>
      </c>
      <c r="E27" s="93">
        <v>1400</v>
      </c>
      <c r="F27" s="83" t="s">
        <v>65</v>
      </c>
      <c r="G27" s="65" t="s">
        <v>63</v>
      </c>
      <c r="H27" s="65"/>
      <c r="I27" s="65"/>
      <c r="J27" s="66"/>
      <c r="K27" s="65"/>
      <c r="L27" s="65" t="str">
        <f t="shared" si="1"/>
        <v>0,00</v>
      </c>
      <c r="M27" s="65"/>
      <c r="N27" s="67">
        <f t="shared" si="0"/>
        <v>0</v>
      </c>
      <c r="Q27" s="5"/>
    </row>
    <row r="28" spans="1:17" s="26" customFormat="1" ht="45">
      <c r="A28" s="83" t="s">
        <v>126</v>
      </c>
      <c r="B28" s="96" t="s">
        <v>228</v>
      </c>
      <c r="C28" s="90" t="s">
        <v>229</v>
      </c>
      <c r="D28" s="90" t="s">
        <v>155</v>
      </c>
      <c r="E28" s="93">
        <v>18200</v>
      </c>
      <c r="F28" s="83" t="s">
        <v>65</v>
      </c>
      <c r="G28" s="65" t="s">
        <v>63</v>
      </c>
      <c r="H28" s="65"/>
      <c r="I28" s="65"/>
      <c r="J28" s="66"/>
      <c r="K28" s="65"/>
      <c r="L28" s="65" t="str">
        <f t="shared" si="1"/>
        <v>0,00</v>
      </c>
      <c r="M28" s="65"/>
      <c r="N28" s="67">
        <f t="shared" si="0"/>
        <v>0</v>
      </c>
      <c r="Q28" s="5"/>
    </row>
    <row r="29" spans="1:17" s="26" customFormat="1" ht="45">
      <c r="A29" s="83" t="s">
        <v>127</v>
      </c>
      <c r="B29" s="96" t="s">
        <v>238</v>
      </c>
      <c r="C29" s="90" t="s">
        <v>185</v>
      </c>
      <c r="D29" s="90" t="s">
        <v>155</v>
      </c>
      <c r="E29" s="93">
        <v>2700</v>
      </c>
      <c r="F29" s="83" t="s">
        <v>65</v>
      </c>
      <c r="G29" s="65" t="s">
        <v>63</v>
      </c>
      <c r="H29" s="65"/>
      <c r="I29" s="65"/>
      <c r="J29" s="66"/>
      <c r="K29" s="65"/>
      <c r="L29" s="65" t="str">
        <f t="shared" si="1"/>
        <v>0,00</v>
      </c>
      <c r="M29" s="65"/>
      <c r="N29" s="67">
        <f t="shared" si="0"/>
        <v>0</v>
      </c>
      <c r="Q29" s="5"/>
    </row>
    <row r="30" spans="1:17" s="26" customFormat="1" ht="60">
      <c r="A30" s="83" t="s">
        <v>128</v>
      </c>
      <c r="B30" s="72" t="s">
        <v>264</v>
      </c>
      <c r="C30" s="74" t="s">
        <v>265</v>
      </c>
      <c r="D30" s="74" t="s">
        <v>401</v>
      </c>
      <c r="E30" s="93">
        <v>4000</v>
      </c>
      <c r="F30" s="83" t="s">
        <v>65</v>
      </c>
      <c r="G30" s="65" t="s">
        <v>63</v>
      </c>
      <c r="H30" s="65"/>
      <c r="I30" s="65"/>
      <c r="J30" s="66"/>
      <c r="K30" s="65"/>
      <c r="L30" s="65" t="str">
        <f t="shared" si="1"/>
        <v>0,00</v>
      </c>
      <c r="M30" s="65"/>
      <c r="N30" s="67">
        <f t="shared" si="0"/>
        <v>0</v>
      </c>
      <c r="Q30" s="5"/>
    </row>
    <row r="31" spans="1:17" s="26" customFormat="1" ht="45">
      <c r="A31" s="83" t="s">
        <v>129</v>
      </c>
      <c r="B31" s="84" t="s">
        <v>267</v>
      </c>
      <c r="C31" s="85" t="s">
        <v>268</v>
      </c>
      <c r="D31" s="85" t="s">
        <v>269</v>
      </c>
      <c r="E31" s="93">
        <v>27000</v>
      </c>
      <c r="F31" s="83" t="s">
        <v>65</v>
      </c>
      <c r="G31" s="65" t="s">
        <v>63</v>
      </c>
      <c r="H31" s="65"/>
      <c r="I31" s="65"/>
      <c r="J31" s="66"/>
      <c r="K31" s="65"/>
      <c r="L31" s="65" t="str">
        <f t="shared" si="1"/>
        <v>0,00</v>
      </c>
      <c r="M31" s="65"/>
      <c r="N31" s="67">
        <f t="shared" si="0"/>
        <v>0</v>
      </c>
      <c r="Q31" s="5"/>
    </row>
    <row r="32" spans="1:17" s="26" customFormat="1" ht="45">
      <c r="A32" s="83" t="s">
        <v>130</v>
      </c>
      <c r="B32" s="96" t="s">
        <v>236</v>
      </c>
      <c r="C32" s="90" t="s">
        <v>402</v>
      </c>
      <c r="D32" s="90" t="s">
        <v>237</v>
      </c>
      <c r="E32" s="93">
        <v>15</v>
      </c>
      <c r="F32" s="83" t="s">
        <v>65</v>
      </c>
      <c r="G32" s="65" t="s">
        <v>63</v>
      </c>
      <c r="H32" s="65"/>
      <c r="I32" s="65"/>
      <c r="J32" s="66"/>
      <c r="K32" s="65"/>
      <c r="L32" s="65" t="str">
        <f t="shared" si="1"/>
        <v>0,00</v>
      </c>
      <c r="M32" s="65"/>
      <c r="N32" s="67">
        <f t="shared" si="0"/>
        <v>0</v>
      </c>
      <c r="Q32" s="5"/>
    </row>
    <row r="33" spans="1:17" s="26" customFormat="1" ht="45">
      <c r="A33" s="83" t="s">
        <v>131</v>
      </c>
      <c r="B33" s="96" t="s">
        <v>278</v>
      </c>
      <c r="C33" s="90" t="s">
        <v>94</v>
      </c>
      <c r="D33" s="90" t="s">
        <v>155</v>
      </c>
      <c r="E33" s="87">
        <v>12600</v>
      </c>
      <c r="F33" s="83" t="s">
        <v>65</v>
      </c>
      <c r="G33" s="65" t="s">
        <v>63</v>
      </c>
      <c r="H33" s="65"/>
      <c r="I33" s="65"/>
      <c r="J33" s="66"/>
      <c r="K33" s="65"/>
      <c r="L33" s="65" t="str">
        <f t="shared" si="1"/>
        <v>0,00</v>
      </c>
      <c r="M33" s="65"/>
      <c r="N33" s="67">
        <f t="shared" si="0"/>
        <v>0</v>
      </c>
      <c r="Q33" s="5"/>
    </row>
    <row r="34" spans="1:17" s="26" customFormat="1" ht="45">
      <c r="A34" s="83" t="s">
        <v>132</v>
      </c>
      <c r="B34" s="84" t="s">
        <v>286</v>
      </c>
      <c r="C34" s="85" t="s">
        <v>287</v>
      </c>
      <c r="D34" s="85" t="s">
        <v>288</v>
      </c>
      <c r="E34" s="93">
        <v>43200</v>
      </c>
      <c r="F34" s="83" t="s">
        <v>65</v>
      </c>
      <c r="G34" s="65" t="s">
        <v>63</v>
      </c>
      <c r="H34" s="65"/>
      <c r="I34" s="65"/>
      <c r="J34" s="66"/>
      <c r="K34" s="65"/>
      <c r="L34" s="65" t="str">
        <f t="shared" si="1"/>
        <v>0,00</v>
      </c>
      <c r="M34" s="65"/>
      <c r="N34" s="67">
        <f t="shared" si="0"/>
        <v>0</v>
      </c>
      <c r="Q34" s="5"/>
    </row>
    <row r="35" spans="1:17" s="26" customFormat="1" ht="45">
      <c r="A35" s="83" t="s">
        <v>133</v>
      </c>
      <c r="B35" s="96" t="s">
        <v>403</v>
      </c>
      <c r="C35" s="90" t="s">
        <v>156</v>
      </c>
      <c r="D35" s="90" t="s">
        <v>235</v>
      </c>
      <c r="E35" s="93">
        <v>16000</v>
      </c>
      <c r="F35" s="83" t="s">
        <v>65</v>
      </c>
      <c r="G35" s="65" t="s">
        <v>63</v>
      </c>
      <c r="H35" s="65"/>
      <c r="I35" s="65"/>
      <c r="J35" s="66"/>
      <c r="K35" s="65"/>
      <c r="L35" s="65" t="str">
        <f t="shared" si="1"/>
        <v>0,00</v>
      </c>
      <c r="M35" s="65"/>
      <c r="N35" s="67">
        <f t="shared" si="0"/>
        <v>0</v>
      </c>
      <c r="Q35" s="5"/>
    </row>
    <row r="36" spans="1:17" s="26" customFormat="1" ht="45">
      <c r="A36" s="83" t="s">
        <v>134</v>
      </c>
      <c r="B36" s="96" t="s">
        <v>403</v>
      </c>
      <c r="C36" s="90" t="s">
        <v>94</v>
      </c>
      <c r="D36" s="90" t="s">
        <v>235</v>
      </c>
      <c r="E36" s="93">
        <v>10800</v>
      </c>
      <c r="F36" s="83" t="s">
        <v>65</v>
      </c>
      <c r="G36" s="65" t="s">
        <v>63</v>
      </c>
      <c r="H36" s="65"/>
      <c r="I36" s="65"/>
      <c r="J36" s="66"/>
      <c r="K36" s="65"/>
      <c r="L36" s="65" t="str">
        <f t="shared" si="1"/>
        <v>0,00</v>
      </c>
      <c r="M36" s="65"/>
      <c r="N36" s="67">
        <f t="shared" si="0"/>
        <v>0</v>
      </c>
      <c r="Q36" s="5"/>
    </row>
    <row r="37" spans="1:17" s="26" customFormat="1" ht="45">
      <c r="A37" s="83" t="s">
        <v>135</v>
      </c>
      <c r="B37" s="96" t="s">
        <v>403</v>
      </c>
      <c r="C37" s="90" t="s">
        <v>62</v>
      </c>
      <c r="D37" s="90" t="s">
        <v>235</v>
      </c>
      <c r="E37" s="93">
        <v>3000</v>
      </c>
      <c r="F37" s="83" t="s">
        <v>65</v>
      </c>
      <c r="G37" s="65" t="s">
        <v>63</v>
      </c>
      <c r="H37" s="65"/>
      <c r="I37" s="65"/>
      <c r="J37" s="66"/>
      <c r="K37" s="65"/>
      <c r="L37" s="65" t="str">
        <f t="shared" si="1"/>
        <v>0,00</v>
      </c>
      <c r="M37" s="65"/>
      <c r="N37" s="67">
        <f t="shared" si="0"/>
        <v>0</v>
      </c>
      <c r="Q37" s="5"/>
    </row>
    <row r="38" spans="1:17" s="26" customFormat="1" ht="45">
      <c r="A38" s="83" t="s">
        <v>136</v>
      </c>
      <c r="B38" s="72" t="s">
        <v>303</v>
      </c>
      <c r="C38" s="74" t="s">
        <v>404</v>
      </c>
      <c r="D38" s="74" t="s">
        <v>304</v>
      </c>
      <c r="E38" s="87">
        <v>90</v>
      </c>
      <c r="F38" s="83" t="s">
        <v>65</v>
      </c>
      <c r="G38" s="65" t="s">
        <v>63</v>
      </c>
      <c r="H38" s="65"/>
      <c r="I38" s="65"/>
      <c r="J38" s="66"/>
      <c r="K38" s="65"/>
      <c r="L38" s="65" t="str">
        <f t="shared" si="1"/>
        <v>0,00</v>
      </c>
      <c r="M38" s="65"/>
      <c r="N38" s="67">
        <f t="shared" si="0"/>
        <v>0</v>
      </c>
      <c r="Q38" s="5"/>
    </row>
    <row r="39" spans="1:17" s="26" customFormat="1" ht="45">
      <c r="A39" s="83" t="s">
        <v>137</v>
      </c>
      <c r="B39" s="72" t="s">
        <v>303</v>
      </c>
      <c r="C39" s="74" t="s">
        <v>405</v>
      </c>
      <c r="D39" s="74" t="s">
        <v>304</v>
      </c>
      <c r="E39" s="87">
        <v>50</v>
      </c>
      <c r="F39" s="83" t="s">
        <v>65</v>
      </c>
      <c r="G39" s="65" t="s">
        <v>63</v>
      </c>
      <c r="H39" s="65"/>
      <c r="I39" s="65"/>
      <c r="J39" s="66"/>
      <c r="K39" s="65"/>
      <c r="L39" s="65" t="str">
        <f t="shared" si="1"/>
        <v>0,00</v>
      </c>
      <c r="M39" s="65"/>
      <c r="N39" s="67">
        <f t="shared" si="0"/>
        <v>0</v>
      </c>
      <c r="Q39" s="5"/>
    </row>
    <row r="40" spans="1:17" s="26" customFormat="1" ht="75">
      <c r="A40" s="83" t="s">
        <v>138</v>
      </c>
      <c r="B40" s="110" t="s">
        <v>406</v>
      </c>
      <c r="C40" s="111" t="s">
        <v>407</v>
      </c>
      <c r="D40" s="112" t="s">
        <v>361</v>
      </c>
      <c r="E40" s="87">
        <v>1200</v>
      </c>
      <c r="F40" s="83" t="s">
        <v>65</v>
      </c>
      <c r="G40" s="65" t="s">
        <v>63</v>
      </c>
      <c r="H40" s="65"/>
      <c r="I40" s="65"/>
      <c r="J40" s="66"/>
      <c r="K40" s="65"/>
      <c r="L40" s="65" t="str">
        <f t="shared" si="1"/>
        <v>0,00</v>
      </c>
      <c r="M40" s="65"/>
      <c r="N40" s="67">
        <f t="shared" si="0"/>
        <v>0</v>
      </c>
      <c r="Q40" s="5"/>
    </row>
    <row r="41" spans="1:17" s="26" customFormat="1" ht="45">
      <c r="A41" s="83" t="s">
        <v>139</v>
      </c>
      <c r="B41" s="84" t="s">
        <v>489</v>
      </c>
      <c r="C41" s="85" t="s">
        <v>93</v>
      </c>
      <c r="D41" s="74" t="s">
        <v>159</v>
      </c>
      <c r="E41" s="93">
        <v>4200</v>
      </c>
      <c r="F41" s="83" t="s">
        <v>65</v>
      </c>
      <c r="G41" s="65" t="s">
        <v>63</v>
      </c>
      <c r="H41" s="65"/>
      <c r="I41" s="65"/>
      <c r="J41" s="66"/>
      <c r="K41" s="65"/>
      <c r="L41" s="65" t="str">
        <f t="shared" si="1"/>
        <v>0,00</v>
      </c>
      <c r="M41" s="65"/>
      <c r="N41" s="67">
        <f t="shared" si="0"/>
        <v>0</v>
      </c>
      <c r="Q41" s="5"/>
    </row>
    <row r="42" spans="1:17" s="26" customFormat="1" ht="45">
      <c r="A42" s="83" t="s">
        <v>140</v>
      </c>
      <c r="B42" s="84" t="s">
        <v>408</v>
      </c>
      <c r="C42" s="85" t="s">
        <v>298</v>
      </c>
      <c r="D42" s="74" t="s">
        <v>159</v>
      </c>
      <c r="E42" s="93">
        <v>420</v>
      </c>
      <c r="F42" s="83" t="s">
        <v>65</v>
      </c>
      <c r="G42" s="65" t="s">
        <v>63</v>
      </c>
      <c r="H42" s="65"/>
      <c r="I42" s="65"/>
      <c r="J42" s="66"/>
      <c r="K42" s="65"/>
      <c r="L42" s="65" t="str">
        <f t="shared" si="1"/>
        <v>0,00</v>
      </c>
      <c r="M42" s="65"/>
      <c r="N42" s="67">
        <f t="shared" si="0"/>
        <v>0</v>
      </c>
      <c r="Q42" s="5"/>
    </row>
    <row r="43" spans="1:17" s="26" customFormat="1" ht="45">
      <c r="A43" s="83" t="s">
        <v>141</v>
      </c>
      <c r="B43" s="72" t="s">
        <v>232</v>
      </c>
      <c r="C43" s="74" t="s">
        <v>233</v>
      </c>
      <c r="D43" s="74" t="s">
        <v>155</v>
      </c>
      <c r="E43" s="93">
        <v>140</v>
      </c>
      <c r="F43" s="83" t="s">
        <v>65</v>
      </c>
      <c r="G43" s="65" t="s">
        <v>63</v>
      </c>
      <c r="H43" s="65"/>
      <c r="I43" s="65"/>
      <c r="J43" s="66"/>
      <c r="K43" s="65"/>
      <c r="L43" s="65" t="str">
        <f t="shared" si="1"/>
        <v>0,00</v>
      </c>
      <c r="M43" s="65"/>
      <c r="N43" s="67">
        <f t="shared" si="0"/>
        <v>0</v>
      </c>
      <c r="Q43" s="5"/>
    </row>
    <row r="44" spans="1:17" s="26" customFormat="1" ht="45">
      <c r="A44" s="83" t="s">
        <v>142</v>
      </c>
      <c r="B44" s="72" t="s">
        <v>250</v>
      </c>
      <c r="C44" s="74" t="s">
        <v>156</v>
      </c>
      <c r="D44" s="74" t="s">
        <v>251</v>
      </c>
      <c r="E44" s="93">
        <v>60</v>
      </c>
      <c r="F44" s="83" t="s">
        <v>65</v>
      </c>
      <c r="G44" s="65" t="s">
        <v>63</v>
      </c>
      <c r="H44" s="65"/>
      <c r="I44" s="65"/>
      <c r="J44" s="66"/>
      <c r="K44" s="65"/>
      <c r="L44" s="65" t="str">
        <f t="shared" si="1"/>
        <v>0,00</v>
      </c>
      <c r="M44" s="65"/>
      <c r="N44" s="67">
        <f t="shared" si="0"/>
        <v>0</v>
      </c>
      <c r="Q44" s="5"/>
    </row>
    <row r="45" spans="1:17" s="26" customFormat="1" ht="45">
      <c r="A45" s="83" t="s">
        <v>143</v>
      </c>
      <c r="B45" s="72" t="s">
        <v>250</v>
      </c>
      <c r="C45" s="74" t="s">
        <v>252</v>
      </c>
      <c r="D45" s="74" t="s">
        <v>253</v>
      </c>
      <c r="E45" s="93">
        <v>1500</v>
      </c>
      <c r="F45" s="83" t="s">
        <v>65</v>
      </c>
      <c r="G45" s="65" t="s">
        <v>63</v>
      </c>
      <c r="H45" s="65"/>
      <c r="I45" s="65"/>
      <c r="J45" s="66"/>
      <c r="K45" s="65"/>
      <c r="L45" s="65" t="str">
        <f t="shared" si="1"/>
        <v>0,00</v>
      </c>
      <c r="M45" s="65"/>
      <c r="N45" s="67">
        <f t="shared" si="0"/>
        <v>0</v>
      </c>
      <c r="Q45" s="5"/>
    </row>
    <row r="46" spans="1:17" s="26" customFormat="1" ht="45">
      <c r="A46" s="83" t="s">
        <v>144</v>
      </c>
      <c r="B46" s="72" t="s">
        <v>230</v>
      </c>
      <c r="C46" s="74" t="s">
        <v>156</v>
      </c>
      <c r="D46" s="74" t="s">
        <v>231</v>
      </c>
      <c r="E46" s="93">
        <v>3300</v>
      </c>
      <c r="F46" s="83" t="s">
        <v>65</v>
      </c>
      <c r="G46" s="65" t="s">
        <v>63</v>
      </c>
      <c r="H46" s="65"/>
      <c r="I46" s="65"/>
      <c r="J46" s="66"/>
      <c r="K46" s="65"/>
      <c r="L46" s="65" t="str">
        <f t="shared" si="1"/>
        <v>0,00</v>
      </c>
      <c r="M46" s="65"/>
      <c r="N46" s="67">
        <f t="shared" si="0"/>
        <v>0</v>
      </c>
      <c r="Q46" s="5"/>
    </row>
    <row r="47" spans="1:17" s="26" customFormat="1" ht="45">
      <c r="A47" s="83" t="s">
        <v>145</v>
      </c>
      <c r="B47" s="72" t="s">
        <v>409</v>
      </c>
      <c r="C47" s="74" t="s">
        <v>191</v>
      </c>
      <c r="D47" s="74" t="s">
        <v>159</v>
      </c>
      <c r="E47" s="93">
        <v>1800</v>
      </c>
      <c r="F47" s="83" t="s">
        <v>65</v>
      </c>
      <c r="G47" s="65" t="s">
        <v>63</v>
      </c>
      <c r="H47" s="65"/>
      <c r="I47" s="65"/>
      <c r="J47" s="66"/>
      <c r="K47" s="65"/>
      <c r="L47" s="65" t="str">
        <f t="shared" si="1"/>
        <v>0,00</v>
      </c>
      <c r="M47" s="65"/>
      <c r="N47" s="67">
        <f t="shared" si="0"/>
        <v>0</v>
      </c>
      <c r="Q47" s="5"/>
    </row>
    <row r="48" spans="1:17" s="26" customFormat="1" ht="45">
      <c r="A48" s="83" t="s">
        <v>146</v>
      </c>
      <c r="B48" s="96" t="s">
        <v>262</v>
      </c>
      <c r="C48" s="90" t="s">
        <v>263</v>
      </c>
      <c r="D48" s="90" t="s">
        <v>506</v>
      </c>
      <c r="E48" s="93">
        <v>3600</v>
      </c>
      <c r="F48" s="83" t="s">
        <v>65</v>
      </c>
      <c r="G48" s="65" t="s">
        <v>63</v>
      </c>
      <c r="H48" s="65"/>
      <c r="I48" s="65"/>
      <c r="J48" s="66"/>
      <c r="K48" s="65"/>
      <c r="L48" s="65" t="str">
        <f t="shared" si="1"/>
        <v>0,00</v>
      </c>
      <c r="M48" s="65"/>
      <c r="N48" s="67">
        <f t="shared" si="0"/>
        <v>0</v>
      </c>
      <c r="Q48" s="5"/>
    </row>
    <row r="49" spans="1:17" s="26" customFormat="1" ht="75">
      <c r="A49" s="83" t="s">
        <v>147</v>
      </c>
      <c r="B49" s="96" t="s">
        <v>284</v>
      </c>
      <c r="C49" s="90" t="s">
        <v>285</v>
      </c>
      <c r="D49" s="90" t="s">
        <v>235</v>
      </c>
      <c r="E49" s="93">
        <v>2100</v>
      </c>
      <c r="F49" s="83" t="s">
        <v>65</v>
      </c>
      <c r="G49" s="65" t="s">
        <v>63</v>
      </c>
      <c r="H49" s="65"/>
      <c r="I49" s="65"/>
      <c r="J49" s="66"/>
      <c r="K49" s="65"/>
      <c r="L49" s="65" t="str">
        <f t="shared" si="1"/>
        <v>0,00</v>
      </c>
      <c r="M49" s="65"/>
      <c r="N49" s="67">
        <f t="shared" si="0"/>
        <v>0</v>
      </c>
      <c r="Q49" s="5"/>
    </row>
    <row r="50" spans="1:17" s="26" customFormat="1" ht="45">
      <c r="A50" s="83" t="s">
        <v>148</v>
      </c>
      <c r="B50" s="72" t="s">
        <v>305</v>
      </c>
      <c r="C50" s="74" t="s">
        <v>306</v>
      </c>
      <c r="D50" s="74" t="s">
        <v>307</v>
      </c>
      <c r="E50" s="93">
        <v>400</v>
      </c>
      <c r="F50" s="83" t="s">
        <v>65</v>
      </c>
      <c r="G50" s="65" t="s">
        <v>63</v>
      </c>
      <c r="H50" s="65"/>
      <c r="I50" s="65"/>
      <c r="J50" s="66"/>
      <c r="K50" s="65"/>
      <c r="L50" s="65" t="str">
        <f t="shared" si="1"/>
        <v>0,00</v>
      </c>
      <c r="M50" s="65"/>
      <c r="N50" s="67">
        <f t="shared" si="0"/>
        <v>0</v>
      </c>
      <c r="Q50" s="5"/>
    </row>
    <row r="51" spans="1:17" s="26" customFormat="1" ht="45">
      <c r="A51" s="83" t="s">
        <v>149</v>
      </c>
      <c r="B51" s="108" t="s">
        <v>275</v>
      </c>
      <c r="C51" s="109" t="s">
        <v>276</v>
      </c>
      <c r="D51" s="109" t="s">
        <v>277</v>
      </c>
      <c r="E51" s="93">
        <v>700</v>
      </c>
      <c r="F51" s="83" t="s">
        <v>65</v>
      </c>
      <c r="G51" s="65" t="s">
        <v>63</v>
      </c>
      <c r="H51" s="65"/>
      <c r="I51" s="65"/>
      <c r="J51" s="66"/>
      <c r="K51" s="65"/>
      <c r="L51" s="65" t="str">
        <f t="shared" si="1"/>
        <v>0,00</v>
      </c>
      <c r="M51" s="65"/>
      <c r="N51" s="67">
        <f t="shared" si="0"/>
        <v>0</v>
      </c>
      <c r="Q51" s="5"/>
    </row>
    <row r="52" spans="1:17" s="26" customFormat="1" ht="45">
      <c r="A52" s="83" t="s">
        <v>150</v>
      </c>
      <c r="B52" s="96" t="s">
        <v>257</v>
      </c>
      <c r="C52" s="90" t="s">
        <v>258</v>
      </c>
      <c r="D52" s="90" t="s">
        <v>507</v>
      </c>
      <c r="E52" s="93">
        <v>9000</v>
      </c>
      <c r="F52" s="83" t="s">
        <v>65</v>
      </c>
      <c r="G52" s="65" t="s">
        <v>63</v>
      </c>
      <c r="H52" s="65"/>
      <c r="I52" s="65"/>
      <c r="J52" s="66"/>
      <c r="K52" s="65"/>
      <c r="L52" s="65" t="str">
        <f t="shared" si="1"/>
        <v>0,00</v>
      </c>
      <c r="M52" s="65"/>
      <c r="N52" s="67">
        <f t="shared" si="0"/>
        <v>0</v>
      </c>
      <c r="Q52" s="5"/>
    </row>
    <row r="53" spans="1:17" s="26" customFormat="1" ht="45">
      <c r="A53" s="83" t="s">
        <v>151</v>
      </c>
      <c r="B53" s="96" t="s">
        <v>410</v>
      </c>
      <c r="C53" s="90" t="s">
        <v>411</v>
      </c>
      <c r="D53" s="90" t="s">
        <v>235</v>
      </c>
      <c r="E53" s="93">
        <v>91800</v>
      </c>
      <c r="F53" s="83" t="s">
        <v>65</v>
      </c>
      <c r="G53" s="65" t="s">
        <v>63</v>
      </c>
      <c r="H53" s="65"/>
      <c r="I53" s="65"/>
      <c r="J53" s="66"/>
      <c r="K53" s="65"/>
      <c r="L53" s="65" t="str">
        <f t="shared" si="1"/>
        <v>0,00</v>
      </c>
      <c r="M53" s="65"/>
      <c r="N53" s="67">
        <f t="shared" si="0"/>
        <v>0</v>
      </c>
      <c r="Q53" s="5"/>
    </row>
    <row r="54" spans="1:17" s="26" customFormat="1" ht="45">
      <c r="A54" s="83" t="s">
        <v>152</v>
      </c>
      <c r="B54" s="96" t="s">
        <v>245</v>
      </c>
      <c r="C54" s="90" t="s">
        <v>246</v>
      </c>
      <c r="D54" s="90" t="s">
        <v>247</v>
      </c>
      <c r="E54" s="93">
        <v>3600</v>
      </c>
      <c r="F54" s="83" t="s">
        <v>65</v>
      </c>
      <c r="G54" s="65" t="s">
        <v>63</v>
      </c>
      <c r="H54" s="65"/>
      <c r="I54" s="65"/>
      <c r="J54" s="66"/>
      <c r="K54" s="65"/>
      <c r="L54" s="65" t="str">
        <f t="shared" si="1"/>
        <v>0,00</v>
      </c>
      <c r="M54" s="65"/>
      <c r="N54" s="67">
        <f t="shared" si="0"/>
        <v>0</v>
      </c>
      <c r="Q54" s="5"/>
    </row>
    <row r="55" spans="1:17" s="26" customFormat="1" ht="45">
      <c r="A55" s="83" t="s">
        <v>153</v>
      </c>
      <c r="B55" s="113" t="s">
        <v>279</v>
      </c>
      <c r="C55" s="86" t="s">
        <v>203</v>
      </c>
      <c r="D55" s="74" t="s">
        <v>159</v>
      </c>
      <c r="E55" s="87">
        <v>2016</v>
      </c>
      <c r="F55" s="83" t="s">
        <v>65</v>
      </c>
      <c r="G55" s="65" t="s">
        <v>63</v>
      </c>
      <c r="H55" s="65"/>
      <c r="I55" s="65"/>
      <c r="J55" s="66"/>
      <c r="K55" s="65"/>
      <c r="L55" s="65" t="str">
        <f t="shared" si="1"/>
        <v>0,00</v>
      </c>
      <c r="M55" s="65"/>
      <c r="N55" s="67">
        <f t="shared" si="0"/>
        <v>0</v>
      </c>
      <c r="Q55" s="5"/>
    </row>
    <row r="56" spans="1:17" s="26" customFormat="1" ht="45">
      <c r="A56" s="83" t="s">
        <v>154</v>
      </c>
      <c r="B56" s="113" t="s">
        <v>279</v>
      </c>
      <c r="C56" s="86" t="s">
        <v>280</v>
      </c>
      <c r="D56" s="74" t="s">
        <v>159</v>
      </c>
      <c r="E56" s="87">
        <v>1008</v>
      </c>
      <c r="F56" s="83" t="s">
        <v>65</v>
      </c>
      <c r="G56" s="65" t="s">
        <v>63</v>
      </c>
      <c r="H56" s="65"/>
      <c r="I56" s="65"/>
      <c r="J56" s="66"/>
      <c r="K56" s="65"/>
      <c r="L56" s="65" t="str">
        <f t="shared" si="1"/>
        <v>0,00</v>
      </c>
      <c r="M56" s="65"/>
      <c r="N56" s="67">
        <f t="shared" si="0"/>
        <v>0</v>
      </c>
      <c r="Q56" s="5"/>
    </row>
    <row r="57" spans="1:17" s="21" customFormat="1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1:17" s="21" customFormat="1" ht="24.75" customHeight="1">
      <c r="A58" s="35"/>
      <c r="B58" s="188" t="s">
        <v>388</v>
      </c>
      <c r="C58" s="189"/>
      <c r="D58" s="189"/>
      <c r="E58" s="189"/>
      <c r="F58" s="189"/>
      <c r="G58" s="35"/>
      <c r="H58" s="35"/>
      <c r="I58" s="35"/>
      <c r="J58" s="35"/>
      <c r="K58" s="35"/>
      <c r="L58" s="35"/>
      <c r="M58" s="35"/>
      <c r="N58" s="35"/>
      <c r="Q58" s="5"/>
    </row>
    <row r="59" spans="1:17" s="21" customFormat="1" ht="15">
      <c r="A59" s="35"/>
      <c r="B59" s="35"/>
      <c r="C59" s="35"/>
      <c r="D59" s="35"/>
      <c r="E59" s="36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1:17" s="21" customFormat="1" ht="34.5" customHeight="1">
      <c r="A60" s="35"/>
      <c r="B60" s="186" t="s">
        <v>96</v>
      </c>
      <c r="C60" s="187"/>
      <c r="D60" s="187"/>
      <c r="E60" s="187"/>
      <c r="F60" s="187"/>
      <c r="G60" s="68"/>
      <c r="H60" s="68"/>
      <c r="I60" s="68"/>
      <c r="J60" s="68"/>
      <c r="K60" s="68"/>
      <c r="L60" s="68"/>
      <c r="M60" s="68"/>
      <c r="N60" s="68"/>
      <c r="Q60" s="5"/>
    </row>
    <row r="61" spans="1:17" s="21" customFormat="1" ht="15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1:17" s="21" customFormat="1" ht="15">
      <c r="A62" s="35"/>
      <c r="B62" s="35"/>
      <c r="C62" s="35"/>
      <c r="D62" s="35"/>
      <c r="E62" s="36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1:17" s="21" customFormat="1" ht="15">
      <c r="A63" s="35"/>
      <c r="B63" s="35"/>
      <c r="C63" s="35"/>
      <c r="D63" s="35"/>
      <c r="E63" s="36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1:17" s="21" customFormat="1" ht="15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1:17" s="21" customFormat="1" ht="15">
      <c r="A65" s="35"/>
      <c r="B65" s="35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1:17" s="21" customFormat="1" ht="15">
      <c r="A66" s="35"/>
      <c r="B66" s="35"/>
      <c r="C66" s="35"/>
      <c r="D66" s="35"/>
      <c r="E66" s="36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1:17" s="21" customFormat="1" ht="15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1:17" s="21" customFormat="1" ht="15">
      <c r="A68" s="35"/>
      <c r="B68" s="35"/>
      <c r="C68" s="35"/>
      <c r="D68" s="35"/>
      <c r="E68" s="36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1:17" s="21" customFormat="1" ht="15">
      <c r="A69" s="35"/>
      <c r="B69" s="35"/>
      <c r="C69" s="35"/>
      <c r="D69" s="35"/>
      <c r="E69" s="36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1:17" s="21" customFormat="1" ht="15">
      <c r="A70" s="35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1:17" s="21" customFormat="1" ht="15">
      <c r="A71" s="35"/>
      <c r="B71" s="35"/>
      <c r="C71" s="35"/>
      <c r="D71" s="35"/>
      <c r="E71" s="36"/>
      <c r="F71" s="35"/>
      <c r="G71" s="35"/>
      <c r="H71" s="35"/>
      <c r="I71" s="35"/>
      <c r="J71" s="35"/>
      <c r="K71" s="35"/>
      <c r="L71" s="35"/>
      <c r="M71" s="35"/>
      <c r="N71" s="35"/>
      <c r="Q71" s="5"/>
    </row>
    <row r="72" spans="1:17" s="21" customFormat="1" ht="15">
      <c r="A72" s="35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Q72" s="5"/>
    </row>
    <row r="73" spans="1:17" s="21" customFormat="1" ht="15">
      <c r="A73" s="35"/>
      <c r="B73" s="35"/>
      <c r="C73" s="35"/>
      <c r="D73" s="35"/>
      <c r="E73" s="36"/>
      <c r="F73" s="35"/>
      <c r="G73" s="35"/>
      <c r="H73" s="35"/>
      <c r="I73" s="35"/>
      <c r="J73" s="35"/>
      <c r="K73" s="35"/>
      <c r="L73" s="35"/>
      <c r="M73" s="35"/>
      <c r="N73" s="35"/>
      <c r="Q73" s="5"/>
    </row>
    <row r="74" spans="1:17" s="21" customFormat="1" ht="15">
      <c r="A74" s="35"/>
      <c r="B74" s="35"/>
      <c r="C74" s="35"/>
      <c r="D74" s="35"/>
      <c r="E74" s="36"/>
      <c r="F74" s="35"/>
      <c r="G74" s="35"/>
      <c r="H74" s="35"/>
      <c r="I74" s="35"/>
      <c r="J74" s="35"/>
      <c r="K74" s="35"/>
      <c r="L74" s="35"/>
      <c r="M74" s="35"/>
      <c r="N74" s="35"/>
      <c r="Q74" s="5"/>
    </row>
    <row r="75" spans="1:17" s="21" customFormat="1" ht="15">
      <c r="A75" s="35"/>
      <c r="B75" s="35"/>
      <c r="C75" s="35"/>
      <c r="D75" s="35"/>
      <c r="E75" s="36"/>
      <c r="F75" s="35"/>
      <c r="G75" s="35"/>
      <c r="H75" s="35"/>
      <c r="I75" s="35"/>
      <c r="J75" s="35"/>
      <c r="K75" s="35"/>
      <c r="L75" s="35"/>
      <c r="M75" s="35"/>
      <c r="N75" s="35"/>
      <c r="Q75" s="5"/>
    </row>
    <row r="76" spans="1:17" s="21" customFormat="1" ht="15">
      <c r="A76" s="35"/>
      <c r="B76" s="35"/>
      <c r="C76" s="35"/>
      <c r="D76" s="35"/>
      <c r="E76" s="36"/>
      <c r="F76" s="35"/>
      <c r="G76" s="35"/>
      <c r="H76" s="35"/>
      <c r="I76" s="35"/>
      <c r="J76" s="35"/>
      <c r="K76" s="35"/>
      <c r="L76" s="35"/>
      <c r="M76" s="35"/>
      <c r="N76" s="35"/>
      <c r="Q76" s="5"/>
    </row>
    <row r="77" spans="1:17" s="21" customFormat="1" ht="15">
      <c r="A77" s="35"/>
      <c r="B77" s="35"/>
      <c r="C77" s="35"/>
      <c r="D77" s="35"/>
      <c r="E77" s="36"/>
      <c r="F77" s="35"/>
      <c r="G77" s="35"/>
      <c r="H77" s="35"/>
      <c r="I77" s="35"/>
      <c r="J77" s="35"/>
      <c r="K77" s="35"/>
      <c r="L77" s="35"/>
      <c r="M77" s="35"/>
      <c r="N77" s="35"/>
      <c r="Q77" s="5"/>
    </row>
    <row r="78" spans="1:17" s="21" customFormat="1" ht="15">
      <c r="A78" s="35"/>
      <c r="B78" s="35"/>
      <c r="C78" s="35"/>
      <c r="D78" s="35"/>
      <c r="E78" s="36"/>
      <c r="F78" s="35"/>
      <c r="G78" s="35"/>
      <c r="H78" s="35"/>
      <c r="I78" s="35"/>
      <c r="J78" s="35"/>
      <c r="K78" s="35"/>
      <c r="L78" s="35"/>
      <c r="M78" s="35"/>
      <c r="N78" s="35"/>
      <c r="Q78" s="5"/>
    </row>
    <row r="79" spans="1:17" s="21" customFormat="1" ht="15">
      <c r="A79" s="35"/>
      <c r="B79" s="35"/>
      <c r="C79" s="35"/>
      <c r="D79" s="35"/>
      <c r="E79" s="36"/>
      <c r="F79" s="35"/>
      <c r="G79" s="35"/>
      <c r="H79" s="35"/>
      <c r="I79" s="35"/>
      <c r="J79" s="35"/>
      <c r="K79" s="35"/>
      <c r="L79" s="35"/>
      <c r="M79" s="35"/>
      <c r="N79" s="35"/>
      <c r="Q79" s="5"/>
    </row>
    <row r="80" spans="1:17" s="21" customFormat="1" ht="15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Q80" s="5"/>
    </row>
    <row r="81" spans="1:17" s="21" customFormat="1" ht="15">
      <c r="A81" s="35"/>
      <c r="B81" s="35"/>
      <c r="C81" s="35"/>
      <c r="D81" s="35"/>
      <c r="E81" s="36"/>
      <c r="F81" s="35"/>
      <c r="G81" s="35"/>
      <c r="H81" s="35"/>
      <c r="I81" s="35"/>
      <c r="J81" s="35"/>
      <c r="K81" s="35"/>
      <c r="L81" s="35"/>
      <c r="M81" s="35"/>
      <c r="N81" s="35"/>
      <c r="Q81" s="5"/>
    </row>
    <row r="82" spans="1:17" s="21" customFormat="1" ht="15">
      <c r="A82" s="35"/>
      <c r="B82" s="35"/>
      <c r="C82" s="35"/>
      <c r="D82" s="35"/>
      <c r="E82" s="36"/>
      <c r="F82" s="35"/>
      <c r="G82" s="35"/>
      <c r="H82" s="35"/>
      <c r="I82" s="35"/>
      <c r="J82" s="35"/>
      <c r="K82" s="35"/>
      <c r="L82" s="35"/>
      <c r="M82" s="35"/>
      <c r="N82" s="35"/>
      <c r="Q82" s="5"/>
    </row>
    <row r="83" spans="1:17" s="21" customFormat="1" ht="15">
      <c r="A83" s="35"/>
      <c r="B83" s="35"/>
      <c r="C83" s="35"/>
      <c r="D83" s="35"/>
      <c r="E83" s="36"/>
      <c r="F83" s="35"/>
      <c r="G83" s="35"/>
      <c r="H83" s="35"/>
      <c r="I83" s="35"/>
      <c r="J83" s="35"/>
      <c r="K83" s="35"/>
      <c r="L83" s="35"/>
      <c r="M83" s="35"/>
      <c r="N83" s="35"/>
      <c r="Q83" s="5"/>
    </row>
    <row r="84" spans="1:17" s="21" customFormat="1" ht="15">
      <c r="A84" s="35"/>
      <c r="B84" s="35"/>
      <c r="C84" s="35"/>
      <c r="D84" s="35"/>
      <c r="E84" s="36"/>
      <c r="F84" s="35"/>
      <c r="G84" s="35"/>
      <c r="H84" s="35"/>
      <c r="I84" s="35"/>
      <c r="J84" s="35"/>
      <c r="K84" s="35"/>
      <c r="L84" s="35"/>
      <c r="M84" s="35"/>
      <c r="N84" s="35"/>
      <c r="Q84" s="5"/>
    </row>
    <row r="85" spans="1:17" s="21" customFormat="1" ht="15">
      <c r="A85" s="35"/>
      <c r="B85" s="35"/>
      <c r="C85" s="35"/>
      <c r="D85" s="35"/>
      <c r="E85" s="36"/>
      <c r="F85" s="35"/>
      <c r="G85" s="35"/>
      <c r="H85" s="35"/>
      <c r="I85" s="35"/>
      <c r="J85" s="35"/>
      <c r="K85" s="35"/>
      <c r="L85" s="35"/>
      <c r="M85" s="35"/>
      <c r="N85" s="35"/>
      <c r="Q85" s="5"/>
    </row>
    <row r="86" spans="1:17" s="21" customFormat="1" ht="15">
      <c r="A86" s="35"/>
      <c r="B86" s="35"/>
      <c r="C86" s="35"/>
      <c r="D86" s="35"/>
      <c r="E86" s="36"/>
      <c r="F86" s="35"/>
      <c r="G86" s="35"/>
      <c r="H86" s="35"/>
      <c r="I86" s="35"/>
      <c r="J86" s="35"/>
      <c r="K86" s="35"/>
      <c r="L86" s="35"/>
      <c r="M86" s="35"/>
      <c r="N86" s="35"/>
      <c r="Q86" s="5"/>
    </row>
    <row r="87" spans="1:17" s="21" customFormat="1" ht="15">
      <c r="A87" s="35"/>
      <c r="B87" s="35"/>
      <c r="C87" s="35"/>
      <c r="D87" s="35"/>
      <c r="E87" s="36"/>
      <c r="F87" s="35"/>
      <c r="G87" s="35"/>
      <c r="H87" s="35"/>
      <c r="I87" s="35"/>
      <c r="J87" s="35"/>
      <c r="K87" s="35"/>
      <c r="L87" s="35"/>
      <c r="M87" s="35"/>
      <c r="N87" s="35"/>
      <c r="Q87" s="5"/>
    </row>
    <row r="88" spans="1:17" s="21" customFormat="1" ht="15">
      <c r="A88" s="35"/>
      <c r="B88" s="35"/>
      <c r="C88" s="35"/>
      <c r="D88" s="35"/>
      <c r="E88" s="36"/>
      <c r="F88" s="35"/>
      <c r="G88" s="35"/>
      <c r="H88" s="35"/>
      <c r="I88" s="35"/>
      <c r="J88" s="35"/>
      <c r="K88" s="35"/>
      <c r="L88" s="35"/>
      <c r="M88" s="35"/>
      <c r="N88" s="35"/>
      <c r="Q88" s="5"/>
    </row>
    <row r="89" spans="1:17" s="21" customFormat="1" ht="15">
      <c r="A89" s="35"/>
      <c r="B89" s="35"/>
      <c r="C89" s="35"/>
      <c r="D89" s="35"/>
      <c r="E89" s="36"/>
      <c r="F89" s="35"/>
      <c r="G89" s="35"/>
      <c r="H89" s="35"/>
      <c r="I89" s="35"/>
      <c r="J89" s="35"/>
      <c r="K89" s="35"/>
      <c r="L89" s="35"/>
      <c r="M89" s="35"/>
      <c r="N89" s="35"/>
      <c r="Q89" s="5"/>
    </row>
    <row r="90" spans="1:17" s="21" customFormat="1" ht="15">
      <c r="A90" s="35"/>
      <c r="B90" s="35"/>
      <c r="C90" s="35"/>
      <c r="D90" s="35"/>
      <c r="E90" s="36"/>
      <c r="F90" s="35"/>
      <c r="G90" s="35"/>
      <c r="H90" s="35"/>
      <c r="I90" s="35"/>
      <c r="J90" s="35"/>
      <c r="K90" s="35"/>
      <c r="L90" s="35"/>
      <c r="M90" s="35"/>
      <c r="N90" s="35"/>
      <c r="Q90" s="5"/>
    </row>
    <row r="91" spans="1:17" s="21" customFormat="1" ht="15">
      <c r="A91" s="35"/>
      <c r="B91" s="35"/>
      <c r="C91" s="35"/>
      <c r="D91" s="35"/>
      <c r="E91" s="36"/>
      <c r="F91" s="35"/>
      <c r="G91" s="35"/>
      <c r="H91" s="35"/>
      <c r="I91" s="35"/>
      <c r="J91" s="35"/>
      <c r="K91" s="35"/>
      <c r="L91" s="35"/>
      <c r="M91" s="35"/>
      <c r="N91" s="35"/>
      <c r="Q91" s="5"/>
    </row>
    <row r="92" spans="1:17" s="21" customFormat="1" ht="15">
      <c r="A92" s="35"/>
      <c r="B92" s="35"/>
      <c r="C92" s="35"/>
      <c r="D92" s="35"/>
      <c r="E92" s="36"/>
      <c r="F92" s="35"/>
      <c r="G92" s="35"/>
      <c r="H92" s="35"/>
      <c r="I92" s="35"/>
      <c r="J92" s="35"/>
      <c r="K92" s="35"/>
      <c r="L92" s="35"/>
      <c r="M92" s="35"/>
      <c r="N92" s="35"/>
      <c r="Q92" s="5"/>
    </row>
    <row r="93" spans="1:17" s="21" customFormat="1" ht="15">
      <c r="A93" s="35"/>
      <c r="B93" s="35"/>
      <c r="C93" s="35"/>
      <c r="D93" s="35"/>
      <c r="E93" s="36"/>
      <c r="F93" s="35"/>
      <c r="G93" s="35"/>
      <c r="H93" s="35"/>
      <c r="I93" s="35"/>
      <c r="J93" s="35"/>
      <c r="K93" s="35"/>
      <c r="L93" s="35"/>
      <c r="M93" s="35"/>
      <c r="N93" s="35"/>
      <c r="Q93" s="5"/>
    </row>
    <row r="94" spans="1:17" s="21" customFormat="1" ht="15">
      <c r="A94" s="35"/>
      <c r="B94" s="35"/>
      <c r="C94" s="35"/>
      <c r="D94" s="35"/>
      <c r="E94" s="36"/>
      <c r="F94" s="35"/>
      <c r="G94" s="35"/>
      <c r="H94" s="35"/>
      <c r="I94" s="35"/>
      <c r="J94" s="35"/>
      <c r="K94" s="35"/>
      <c r="L94" s="35"/>
      <c r="M94" s="35"/>
      <c r="N94" s="35"/>
      <c r="Q94" s="5"/>
    </row>
    <row r="95" spans="1:17" s="21" customFormat="1" ht="15">
      <c r="A95" s="35"/>
      <c r="B95" s="35"/>
      <c r="C95" s="35"/>
      <c r="D95" s="35"/>
      <c r="E95" s="36"/>
      <c r="F95" s="35"/>
      <c r="G95" s="35"/>
      <c r="H95" s="35"/>
      <c r="I95" s="35"/>
      <c r="J95" s="35"/>
      <c r="K95" s="35"/>
      <c r="L95" s="35"/>
      <c r="M95" s="35"/>
      <c r="N95" s="35"/>
      <c r="Q95" s="5"/>
    </row>
    <row r="96" spans="1:17" s="21" customFormat="1" ht="15">
      <c r="A96" s="35"/>
      <c r="B96" s="35"/>
      <c r="C96" s="35"/>
      <c r="D96" s="35"/>
      <c r="E96" s="36"/>
      <c r="F96" s="35"/>
      <c r="G96" s="35"/>
      <c r="H96" s="35"/>
      <c r="I96" s="35"/>
      <c r="J96" s="35"/>
      <c r="K96" s="35"/>
      <c r="L96" s="35"/>
      <c r="M96" s="35"/>
      <c r="N96" s="35"/>
      <c r="Q96" s="5"/>
    </row>
    <row r="97" spans="1:17" s="21" customFormat="1" ht="15">
      <c r="A97" s="35"/>
      <c r="B97" s="35"/>
      <c r="C97" s="35"/>
      <c r="D97" s="35"/>
      <c r="E97" s="36"/>
      <c r="F97" s="35"/>
      <c r="G97" s="35"/>
      <c r="H97" s="35"/>
      <c r="I97" s="35"/>
      <c r="J97" s="35"/>
      <c r="K97" s="35"/>
      <c r="L97" s="35"/>
      <c r="M97" s="35"/>
      <c r="N97" s="35"/>
      <c r="Q97" s="5"/>
    </row>
    <row r="98" spans="1:17" s="21" customFormat="1" ht="15">
      <c r="A98" s="35"/>
      <c r="B98" s="35"/>
      <c r="C98" s="35"/>
      <c r="D98" s="35"/>
      <c r="E98" s="36"/>
      <c r="F98" s="35"/>
      <c r="G98" s="35"/>
      <c r="H98" s="35"/>
      <c r="I98" s="35"/>
      <c r="J98" s="35"/>
      <c r="K98" s="35"/>
      <c r="L98" s="35"/>
      <c r="M98" s="35"/>
      <c r="N98" s="35"/>
      <c r="Q98" s="5"/>
    </row>
    <row r="99" spans="1:17" s="21" customFormat="1" ht="15">
      <c r="A99" s="35"/>
      <c r="B99" s="35"/>
      <c r="C99" s="35"/>
      <c r="D99" s="35"/>
      <c r="E99" s="36"/>
      <c r="F99" s="35"/>
      <c r="G99" s="35"/>
      <c r="H99" s="35"/>
      <c r="I99" s="35"/>
      <c r="J99" s="35"/>
      <c r="K99" s="35"/>
      <c r="L99" s="35"/>
      <c r="M99" s="35"/>
      <c r="N99" s="35"/>
      <c r="Q99" s="5"/>
    </row>
    <row r="100" spans="1:17" s="21" customFormat="1" ht="15">
      <c r="A100" s="35"/>
      <c r="B100" s="35"/>
      <c r="C100" s="35"/>
      <c r="D100" s="35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Q100" s="5"/>
    </row>
    <row r="101" spans="1:17" s="21" customFormat="1" ht="15">
      <c r="A101" s="35"/>
      <c r="B101" s="35"/>
      <c r="C101" s="35"/>
      <c r="D101" s="35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Q101" s="5"/>
    </row>
    <row r="102" spans="1:17" s="21" customFormat="1" ht="15">
      <c r="A102" s="35"/>
      <c r="B102" s="35"/>
      <c r="C102" s="35"/>
      <c r="D102" s="35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Q102" s="5"/>
    </row>
    <row r="103" spans="1:17" s="21" customFormat="1" ht="15">
      <c r="A103" s="35"/>
      <c r="B103" s="35"/>
      <c r="C103" s="35"/>
      <c r="D103" s="35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Q103" s="5"/>
    </row>
    <row r="104" spans="1:17" s="21" customFormat="1" ht="15">
      <c r="A104" s="35"/>
      <c r="B104" s="35"/>
      <c r="C104" s="35"/>
      <c r="D104" s="35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Q104" s="5"/>
    </row>
    <row r="105" spans="1:17" s="21" customFormat="1" ht="15">
      <c r="A105" s="35"/>
      <c r="B105" s="35"/>
      <c r="C105" s="35"/>
      <c r="D105" s="35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Q105" s="5"/>
    </row>
    <row r="106" spans="1:17" s="21" customFormat="1" ht="15">
      <c r="A106" s="35"/>
      <c r="B106" s="35"/>
      <c r="C106" s="35"/>
      <c r="D106" s="35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Q106" s="5"/>
    </row>
    <row r="107" spans="1:17" s="21" customFormat="1" ht="15">
      <c r="A107" s="35"/>
      <c r="B107" s="35"/>
      <c r="C107" s="35"/>
      <c r="D107" s="35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Q107" s="5"/>
    </row>
    <row r="108" spans="1:17" s="21" customFormat="1" ht="15">
      <c r="A108" s="35"/>
      <c r="B108" s="35"/>
      <c r="C108" s="35"/>
      <c r="D108" s="35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Q108" s="5"/>
    </row>
    <row r="109" spans="1:17" s="21" customFormat="1" ht="15">
      <c r="A109" s="35"/>
      <c r="B109" s="35"/>
      <c r="C109" s="35"/>
      <c r="D109" s="35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Q109" s="5"/>
    </row>
    <row r="110" spans="1:17" s="21" customFormat="1" ht="15">
      <c r="A110" s="35"/>
      <c r="B110" s="35"/>
      <c r="C110" s="35"/>
      <c r="D110" s="35"/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Q110" s="5"/>
    </row>
    <row r="111" spans="1:17" s="21" customFormat="1" ht="15">
      <c r="A111" s="35"/>
      <c r="B111" s="35"/>
      <c r="C111" s="35"/>
      <c r="D111" s="35"/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Q111" s="5"/>
    </row>
    <row r="112" spans="1:17" s="21" customFormat="1" ht="15">
      <c r="A112" s="35"/>
      <c r="B112" s="35"/>
      <c r="C112" s="35"/>
      <c r="D112" s="35"/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Q112" s="5"/>
    </row>
    <row r="113" spans="1:17" s="21" customFormat="1" ht="15">
      <c r="A113" s="35"/>
      <c r="B113" s="35"/>
      <c r="C113" s="35"/>
      <c r="D113" s="35"/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Q113" s="5"/>
    </row>
    <row r="114" spans="1:17" s="21" customFormat="1" ht="15">
      <c r="A114" s="35"/>
      <c r="B114" s="35"/>
      <c r="C114" s="35"/>
      <c r="D114" s="35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Q114" s="5"/>
    </row>
    <row r="115" spans="1:17" s="21" customFormat="1" ht="15">
      <c r="A115" s="35"/>
      <c r="B115" s="35"/>
      <c r="C115" s="35"/>
      <c r="D115" s="35"/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Q115" s="5"/>
    </row>
    <row r="116" spans="1:17" s="21" customFormat="1" ht="15">
      <c r="A116" s="35"/>
      <c r="B116" s="35"/>
      <c r="C116" s="35"/>
      <c r="D116" s="35"/>
      <c r="E116" s="36"/>
      <c r="F116" s="35"/>
      <c r="G116" s="35"/>
      <c r="H116" s="35"/>
      <c r="I116" s="35"/>
      <c r="J116" s="35"/>
      <c r="K116" s="35"/>
      <c r="L116" s="35"/>
      <c r="M116" s="35"/>
      <c r="N116" s="35"/>
      <c r="Q116" s="5"/>
    </row>
    <row r="117" spans="1:17" s="21" customFormat="1" ht="15">
      <c r="A117" s="35"/>
      <c r="B117" s="35"/>
      <c r="C117" s="35"/>
      <c r="D117" s="35"/>
      <c r="E117" s="36"/>
      <c r="F117" s="35"/>
      <c r="G117" s="35"/>
      <c r="H117" s="35"/>
      <c r="I117" s="35"/>
      <c r="J117" s="35"/>
      <c r="K117" s="35"/>
      <c r="L117" s="35"/>
      <c r="M117" s="35"/>
      <c r="N117" s="35"/>
      <c r="Q117" s="5"/>
    </row>
    <row r="118" spans="1:17" s="21" customFormat="1" ht="15">
      <c r="A118" s="35"/>
      <c r="B118" s="35"/>
      <c r="C118" s="35"/>
      <c r="D118" s="35"/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Q118" s="5"/>
    </row>
    <row r="119" spans="1:17" s="21" customFormat="1" ht="15">
      <c r="A119" s="35"/>
      <c r="B119" s="35"/>
      <c r="C119" s="35"/>
      <c r="D119" s="35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Q119" s="5"/>
    </row>
    <row r="120" spans="1:17" s="21" customFormat="1" ht="15">
      <c r="A120" s="35"/>
      <c r="B120" s="35"/>
      <c r="C120" s="35"/>
      <c r="D120" s="35"/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Q120" s="5"/>
    </row>
    <row r="121" spans="1:17" s="21" customFormat="1" ht="15">
      <c r="A121" s="35"/>
      <c r="B121" s="35"/>
      <c r="C121" s="35"/>
      <c r="D121" s="35"/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Q121" s="5"/>
    </row>
    <row r="122" spans="1:17" s="21" customFormat="1" ht="15">
      <c r="A122" s="35"/>
      <c r="B122" s="35"/>
      <c r="C122" s="35"/>
      <c r="D122" s="35"/>
      <c r="E122" s="36"/>
      <c r="F122" s="35"/>
      <c r="G122" s="35"/>
      <c r="H122" s="35"/>
      <c r="I122" s="35"/>
      <c r="J122" s="35"/>
      <c r="K122" s="35"/>
      <c r="L122" s="35"/>
      <c r="M122" s="35"/>
      <c r="N122" s="35"/>
      <c r="Q122" s="5"/>
    </row>
    <row r="123" spans="1:17" s="21" customFormat="1" ht="15">
      <c r="A123" s="35"/>
      <c r="B123" s="35"/>
      <c r="C123" s="35"/>
      <c r="D123" s="35"/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Q123" s="5"/>
    </row>
    <row r="124" spans="1:17" s="21" customFormat="1" ht="15">
      <c r="A124" s="35"/>
      <c r="B124" s="35"/>
      <c r="C124" s="35"/>
      <c r="D124" s="35"/>
      <c r="E124" s="36"/>
      <c r="F124" s="35"/>
      <c r="G124" s="35"/>
      <c r="H124" s="35"/>
      <c r="I124" s="35"/>
      <c r="J124" s="35"/>
      <c r="K124" s="35"/>
      <c r="L124" s="35"/>
      <c r="M124" s="35"/>
      <c r="N124" s="35"/>
      <c r="Q124" s="5"/>
    </row>
    <row r="125" spans="1:17" s="21" customFormat="1" ht="15">
      <c r="A125" s="35"/>
      <c r="B125" s="35"/>
      <c r="C125" s="35"/>
      <c r="D125" s="35"/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Q125" s="5"/>
    </row>
    <row r="126" spans="1:17" s="21" customFormat="1" ht="15">
      <c r="A126" s="35"/>
      <c r="B126" s="35"/>
      <c r="C126" s="35"/>
      <c r="D126" s="35"/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Q126" s="5"/>
    </row>
    <row r="127" spans="1:17" s="21" customFormat="1" ht="15">
      <c r="A127" s="35"/>
      <c r="B127" s="35"/>
      <c r="C127" s="35"/>
      <c r="D127" s="35"/>
      <c r="E127" s="36"/>
      <c r="F127" s="35"/>
      <c r="G127" s="35"/>
      <c r="H127" s="35"/>
      <c r="I127" s="35"/>
      <c r="J127" s="35"/>
      <c r="K127" s="35"/>
      <c r="L127" s="35"/>
      <c r="M127" s="35"/>
      <c r="N127" s="35"/>
      <c r="Q127" s="5"/>
    </row>
    <row r="128" spans="1:17" s="21" customFormat="1" ht="15">
      <c r="A128" s="35"/>
      <c r="B128" s="35"/>
      <c r="C128" s="35"/>
      <c r="D128" s="35"/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Q128" s="5"/>
    </row>
    <row r="129" spans="1:17" s="21" customFormat="1" ht="15">
      <c r="A129" s="35"/>
      <c r="B129" s="35"/>
      <c r="C129" s="35"/>
      <c r="D129" s="35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Q129" s="5"/>
    </row>
    <row r="130" spans="1:17" s="21" customFormat="1" ht="15">
      <c r="A130" s="35"/>
      <c r="B130" s="35"/>
      <c r="C130" s="35"/>
      <c r="D130" s="35"/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Q130" s="5"/>
    </row>
    <row r="131" spans="1:17" s="21" customFormat="1" ht="15">
      <c r="A131" s="35"/>
      <c r="B131" s="35"/>
      <c r="C131" s="35"/>
      <c r="D131" s="35"/>
      <c r="E131" s="36"/>
      <c r="F131" s="35"/>
      <c r="G131" s="35"/>
      <c r="H131" s="35"/>
      <c r="I131" s="35"/>
      <c r="J131" s="35"/>
      <c r="K131" s="35"/>
      <c r="L131" s="35"/>
      <c r="M131" s="35"/>
      <c r="N131" s="35"/>
      <c r="Q131" s="5"/>
    </row>
    <row r="132" spans="1:17" s="21" customFormat="1" ht="15">
      <c r="A132" s="35"/>
      <c r="B132" s="35"/>
      <c r="C132" s="35"/>
      <c r="D132" s="35"/>
      <c r="E132" s="36"/>
      <c r="F132" s="35"/>
      <c r="G132" s="35"/>
      <c r="H132" s="35"/>
      <c r="I132" s="35"/>
      <c r="J132" s="35"/>
      <c r="K132" s="35"/>
      <c r="L132" s="35"/>
      <c r="M132" s="35"/>
      <c r="N132" s="35"/>
      <c r="Q132" s="5"/>
    </row>
    <row r="133" spans="1:17" s="21" customFormat="1" ht="15">
      <c r="A133" s="35"/>
      <c r="B133" s="35"/>
      <c r="C133" s="35"/>
      <c r="D133" s="35"/>
      <c r="E133" s="36"/>
      <c r="F133" s="35"/>
      <c r="G133" s="35"/>
      <c r="H133" s="35"/>
      <c r="I133" s="35"/>
      <c r="J133" s="35"/>
      <c r="K133" s="35"/>
      <c r="L133" s="35"/>
      <c r="M133" s="35"/>
      <c r="N133" s="35"/>
      <c r="Q133" s="5"/>
    </row>
    <row r="134" spans="1:17" s="21" customFormat="1" ht="15">
      <c r="A134" s="35"/>
      <c r="B134" s="35"/>
      <c r="C134" s="35"/>
      <c r="D134" s="35"/>
      <c r="E134" s="36"/>
      <c r="F134" s="35"/>
      <c r="G134" s="35"/>
      <c r="H134" s="35"/>
      <c r="I134" s="35"/>
      <c r="J134" s="35"/>
      <c r="K134" s="35"/>
      <c r="L134" s="35"/>
      <c r="M134" s="35"/>
      <c r="N134" s="35"/>
      <c r="Q134" s="5"/>
    </row>
    <row r="135" spans="1:17" s="21" customFormat="1" ht="15">
      <c r="A135" s="35"/>
      <c r="B135" s="35"/>
      <c r="C135" s="35"/>
      <c r="D135" s="35"/>
      <c r="E135" s="36"/>
      <c r="F135" s="35"/>
      <c r="G135" s="35"/>
      <c r="H135" s="35"/>
      <c r="I135" s="35"/>
      <c r="J135" s="35"/>
      <c r="K135" s="35"/>
      <c r="L135" s="35"/>
      <c r="M135" s="35"/>
      <c r="N135" s="35"/>
      <c r="Q135" s="5"/>
    </row>
    <row r="136" spans="1:17" s="21" customFormat="1" ht="15">
      <c r="A136" s="35"/>
      <c r="B136" s="35"/>
      <c r="C136" s="35"/>
      <c r="D136" s="35"/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Q136" s="5"/>
    </row>
    <row r="137" spans="1:17" s="21" customFormat="1" ht="15">
      <c r="A137" s="35"/>
      <c r="B137" s="35"/>
      <c r="C137" s="35"/>
      <c r="D137" s="35"/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Q137" s="5"/>
    </row>
    <row r="138" spans="1:17" s="21" customFormat="1" ht="15">
      <c r="A138" s="35"/>
      <c r="B138" s="35"/>
      <c r="C138" s="35"/>
      <c r="D138" s="35"/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Q138" s="5"/>
    </row>
    <row r="139" spans="1:17" s="21" customFormat="1" ht="15">
      <c r="A139" s="35"/>
      <c r="B139" s="35"/>
      <c r="C139" s="35"/>
      <c r="D139" s="35"/>
      <c r="E139" s="36"/>
      <c r="F139" s="35"/>
      <c r="G139" s="35"/>
      <c r="H139" s="35"/>
      <c r="I139" s="35"/>
      <c r="J139" s="35"/>
      <c r="K139" s="35"/>
      <c r="L139" s="35"/>
      <c r="M139" s="35"/>
      <c r="N139" s="35"/>
      <c r="Q139" s="5"/>
    </row>
    <row r="140" spans="1:17" s="21" customFormat="1" ht="15">
      <c r="A140" s="35"/>
      <c r="B140" s="35"/>
      <c r="C140" s="35"/>
      <c r="D140" s="35"/>
      <c r="E140" s="36"/>
      <c r="F140" s="35"/>
      <c r="G140" s="35"/>
      <c r="H140" s="35"/>
      <c r="I140" s="35"/>
      <c r="J140" s="35"/>
      <c r="K140" s="35"/>
      <c r="L140" s="35"/>
      <c r="M140" s="35"/>
      <c r="N140" s="35"/>
      <c r="Q140" s="5"/>
    </row>
    <row r="141" spans="1:17" s="21" customFormat="1" ht="15">
      <c r="A141" s="35"/>
      <c r="B141" s="35"/>
      <c r="C141" s="35"/>
      <c r="D141" s="35"/>
      <c r="E141" s="36"/>
      <c r="F141" s="35"/>
      <c r="G141" s="35"/>
      <c r="H141" s="35"/>
      <c r="I141" s="35"/>
      <c r="J141" s="35"/>
      <c r="K141" s="35"/>
      <c r="L141" s="35"/>
      <c r="M141" s="35"/>
      <c r="N141" s="35"/>
      <c r="Q141" s="5"/>
    </row>
    <row r="142" spans="1:17" s="21" customFormat="1" ht="15">
      <c r="A142" s="35"/>
      <c r="B142" s="35"/>
      <c r="C142" s="35"/>
      <c r="D142" s="35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Q142" s="5"/>
    </row>
    <row r="143" spans="1:17" s="21" customFormat="1" ht="15">
      <c r="A143" s="35"/>
      <c r="B143" s="35"/>
      <c r="C143" s="35"/>
      <c r="D143" s="35"/>
      <c r="E143" s="36"/>
      <c r="F143" s="35"/>
      <c r="G143" s="35"/>
      <c r="H143" s="35"/>
      <c r="I143" s="35"/>
      <c r="J143" s="35"/>
      <c r="K143" s="35"/>
      <c r="L143" s="35"/>
      <c r="M143" s="35"/>
      <c r="N143" s="35"/>
      <c r="Q143" s="5"/>
    </row>
    <row r="144" spans="1:17" s="21" customFormat="1" ht="15">
      <c r="A144" s="35"/>
      <c r="B144" s="35"/>
      <c r="C144" s="35"/>
      <c r="D144" s="35"/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Q144" s="5"/>
    </row>
    <row r="145" spans="1:17" s="21" customFormat="1" ht="15">
      <c r="A145" s="35"/>
      <c r="B145" s="35"/>
      <c r="C145" s="35"/>
      <c r="D145" s="35"/>
      <c r="E145" s="36"/>
      <c r="F145" s="35"/>
      <c r="G145" s="35"/>
      <c r="H145" s="35"/>
      <c r="I145" s="35"/>
      <c r="J145" s="35"/>
      <c r="K145" s="35"/>
      <c r="L145" s="35"/>
      <c r="M145" s="35"/>
      <c r="N145" s="35"/>
      <c r="Q145" s="5"/>
    </row>
    <row r="146" spans="1:17" s="21" customFormat="1" ht="15">
      <c r="A146" s="35"/>
      <c r="B146" s="35"/>
      <c r="C146" s="35"/>
      <c r="D146" s="35"/>
      <c r="E146" s="36"/>
      <c r="F146" s="35"/>
      <c r="G146" s="35"/>
      <c r="H146" s="35"/>
      <c r="I146" s="35"/>
      <c r="J146" s="35"/>
      <c r="K146" s="35"/>
      <c r="L146" s="35"/>
      <c r="M146" s="35"/>
      <c r="N146" s="35"/>
      <c r="Q146" s="5"/>
    </row>
    <row r="147" spans="1:17" s="21" customFormat="1" ht="15">
      <c r="A147" s="35"/>
      <c r="B147" s="35"/>
      <c r="C147" s="35"/>
      <c r="D147" s="35"/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Q147" s="5"/>
    </row>
    <row r="148" spans="1:17" s="21" customFormat="1" ht="15">
      <c r="A148" s="35"/>
      <c r="B148" s="35"/>
      <c r="C148" s="35"/>
      <c r="D148" s="35"/>
      <c r="E148" s="36"/>
      <c r="F148" s="35"/>
      <c r="G148" s="35"/>
      <c r="H148" s="35"/>
      <c r="I148" s="35"/>
      <c r="J148" s="35"/>
      <c r="K148" s="35"/>
      <c r="L148" s="35"/>
      <c r="M148" s="35"/>
      <c r="N148" s="35"/>
      <c r="Q148" s="5"/>
    </row>
    <row r="149" spans="1:17" s="21" customFormat="1" ht="15">
      <c r="A149" s="35"/>
      <c r="B149" s="35"/>
      <c r="C149" s="35"/>
      <c r="D149" s="35"/>
      <c r="E149" s="36"/>
      <c r="F149" s="35"/>
      <c r="G149" s="35"/>
      <c r="H149" s="35"/>
      <c r="I149" s="35"/>
      <c r="J149" s="35"/>
      <c r="K149" s="35"/>
      <c r="L149" s="35"/>
      <c r="M149" s="35"/>
      <c r="N149" s="35"/>
      <c r="Q149" s="5"/>
    </row>
    <row r="150" spans="1:17" s="21" customFormat="1" ht="15">
      <c r="A150" s="35"/>
      <c r="B150" s="35"/>
      <c r="C150" s="35"/>
      <c r="D150" s="35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Q150" s="5"/>
    </row>
    <row r="151" spans="1:17" s="21" customFormat="1" ht="15">
      <c r="A151" s="35"/>
      <c r="B151" s="35"/>
      <c r="C151" s="35"/>
      <c r="D151" s="35"/>
      <c r="E151" s="36"/>
      <c r="F151" s="35"/>
      <c r="G151" s="35"/>
      <c r="H151" s="35"/>
      <c r="I151" s="35"/>
      <c r="J151" s="35"/>
      <c r="K151" s="35"/>
      <c r="L151" s="35"/>
      <c r="M151" s="35"/>
      <c r="N151" s="35"/>
      <c r="Q151" s="5"/>
    </row>
    <row r="152" spans="1:17" s="21" customFormat="1" ht="15">
      <c r="A152" s="35"/>
      <c r="B152" s="35"/>
      <c r="C152" s="35"/>
      <c r="D152" s="35"/>
      <c r="E152" s="36"/>
      <c r="F152" s="35"/>
      <c r="G152" s="35"/>
      <c r="H152" s="35"/>
      <c r="I152" s="35"/>
      <c r="J152" s="35"/>
      <c r="K152" s="35"/>
      <c r="L152" s="35"/>
      <c r="M152" s="35"/>
      <c r="N152" s="35"/>
      <c r="Q152" s="5"/>
    </row>
    <row r="153" spans="1:17" s="21" customFormat="1" ht="15">
      <c r="A153" s="35"/>
      <c r="B153" s="35"/>
      <c r="C153" s="35"/>
      <c r="D153" s="35"/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Q153" s="5"/>
    </row>
    <row r="154" spans="1:17" s="21" customFormat="1" ht="15">
      <c r="A154" s="35"/>
      <c r="B154" s="35"/>
      <c r="C154" s="35"/>
      <c r="D154" s="35"/>
      <c r="E154" s="36"/>
      <c r="F154" s="35"/>
      <c r="G154" s="35"/>
      <c r="H154" s="35"/>
      <c r="I154" s="35"/>
      <c r="J154" s="35"/>
      <c r="K154" s="35"/>
      <c r="L154" s="35"/>
      <c r="M154" s="35"/>
      <c r="N154" s="35"/>
      <c r="Q154" s="5"/>
    </row>
    <row r="155" spans="1:17" s="21" customFormat="1" ht="15">
      <c r="A155" s="35"/>
      <c r="B155" s="35"/>
      <c r="C155" s="35"/>
      <c r="D155" s="35"/>
      <c r="E155" s="36"/>
      <c r="F155" s="35"/>
      <c r="G155" s="35"/>
      <c r="H155" s="35"/>
      <c r="I155" s="35"/>
      <c r="J155" s="35"/>
      <c r="K155" s="35"/>
      <c r="L155" s="35"/>
      <c r="M155" s="35"/>
      <c r="N155" s="35"/>
      <c r="Q155" s="5"/>
    </row>
    <row r="156" spans="1:17" s="21" customFormat="1" ht="15">
      <c r="A156" s="35"/>
      <c r="B156" s="35"/>
      <c r="C156" s="35"/>
      <c r="D156" s="35"/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Q156" s="5"/>
    </row>
    <row r="157" spans="1:17" s="21" customFormat="1" ht="15">
      <c r="A157" s="35"/>
      <c r="B157" s="35"/>
      <c r="C157" s="35"/>
      <c r="D157" s="35"/>
      <c r="E157" s="36"/>
      <c r="F157" s="35"/>
      <c r="G157" s="35"/>
      <c r="H157" s="35"/>
      <c r="I157" s="35"/>
      <c r="J157" s="35"/>
      <c r="K157" s="35"/>
      <c r="L157" s="35"/>
      <c r="M157" s="35"/>
      <c r="N157" s="35"/>
      <c r="Q157" s="5"/>
    </row>
    <row r="158" spans="1:17" s="21" customFormat="1" ht="15">
      <c r="A158" s="35"/>
      <c r="B158" s="35"/>
      <c r="C158" s="35"/>
      <c r="D158" s="35"/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Q158" s="5"/>
    </row>
    <row r="159" spans="1:17" s="21" customFormat="1" ht="15">
      <c r="A159" s="35"/>
      <c r="B159" s="35"/>
      <c r="C159" s="35"/>
      <c r="D159" s="35"/>
      <c r="E159" s="36"/>
      <c r="F159" s="35"/>
      <c r="G159" s="35"/>
      <c r="H159" s="35"/>
      <c r="I159" s="35"/>
      <c r="J159" s="35"/>
      <c r="K159" s="35"/>
      <c r="L159" s="35"/>
      <c r="M159" s="35"/>
      <c r="N159" s="35"/>
      <c r="Q159" s="5"/>
    </row>
    <row r="160" spans="1:17" s="21" customFormat="1" ht="15">
      <c r="A160" s="35"/>
      <c r="B160" s="35"/>
      <c r="C160" s="35"/>
      <c r="D160" s="35"/>
      <c r="E160" s="36"/>
      <c r="F160" s="35"/>
      <c r="G160" s="35"/>
      <c r="H160" s="35"/>
      <c r="I160" s="35"/>
      <c r="J160" s="35"/>
      <c r="K160" s="35"/>
      <c r="L160" s="35"/>
      <c r="M160" s="35"/>
      <c r="N160" s="35"/>
      <c r="Q160" s="5"/>
    </row>
    <row r="161" spans="1:17" s="21" customFormat="1" ht="15">
      <c r="A161" s="35"/>
      <c r="B161" s="35"/>
      <c r="C161" s="35"/>
      <c r="D161" s="35"/>
      <c r="E161" s="36"/>
      <c r="F161" s="35"/>
      <c r="G161" s="35"/>
      <c r="H161" s="35"/>
      <c r="I161" s="35"/>
      <c r="J161" s="35"/>
      <c r="K161" s="35"/>
      <c r="L161" s="35"/>
      <c r="M161" s="35"/>
      <c r="N161" s="35"/>
      <c r="Q161" s="5"/>
    </row>
    <row r="162" spans="1:17" s="21" customFormat="1" ht="15">
      <c r="A162" s="35"/>
      <c r="B162" s="35"/>
      <c r="C162" s="35"/>
      <c r="D162" s="35"/>
      <c r="E162" s="36"/>
      <c r="F162" s="35"/>
      <c r="G162" s="35"/>
      <c r="H162" s="35"/>
      <c r="I162" s="35"/>
      <c r="J162" s="35"/>
      <c r="K162" s="35"/>
      <c r="L162" s="35"/>
      <c r="M162" s="35"/>
      <c r="N162" s="35"/>
      <c r="Q162" s="5"/>
    </row>
    <row r="163" spans="1:17" s="21" customFormat="1" ht="15">
      <c r="A163" s="35"/>
      <c r="B163" s="35"/>
      <c r="C163" s="35"/>
      <c r="D163" s="35"/>
      <c r="E163" s="36"/>
      <c r="F163" s="35"/>
      <c r="G163" s="35"/>
      <c r="H163" s="35"/>
      <c r="I163" s="35"/>
      <c r="J163" s="35"/>
      <c r="K163" s="35"/>
      <c r="L163" s="35"/>
      <c r="M163" s="35"/>
      <c r="N163" s="35"/>
      <c r="Q163" s="5"/>
    </row>
    <row r="164" spans="1:17" s="21" customFormat="1" ht="15">
      <c r="A164" s="35"/>
      <c r="B164" s="35"/>
      <c r="C164" s="35"/>
      <c r="D164" s="35"/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Q164" s="5"/>
    </row>
    <row r="165" spans="1:17" s="21" customFormat="1" ht="15">
      <c r="A165" s="35"/>
      <c r="B165" s="35"/>
      <c r="C165" s="35"/>
      <c r="D165" s="35"/>
      <c r="E165" s="36"/>
      <c r="F165" s="35"/>
      <c r="G165" s="35"/>
      <c r="H165" s="35"/>
      <c r="I165" s="35"/>
      <c r="J165" s="35"/>
      <c r="K165" s="35"/>
      <c r="L165" s="35"/>
      <c r="M165" s="35"/>
      <c r="N165" s="35"/>
      <c r="Q165" s="5"/>
    </row>
    <row r="166" spans="1:17" s="21" customFormat="1" ht="15">
      <c r="A166" s="35"/>
      <c r="B166" s="35"/>
      <c r="C166" s="35"/>
      <c r="D166" s="35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Q166" s="5"/>
    </row>
    <row r="167" spans="1:17" s="21" customFormat="1" ht="15">
      <c r="A167" s="35"/>
      <c r="B167" s="35"/>
      <c r="C167" s="35"/>
      <c r="D167" s="35"/>
      <c r="E167" s="36"/>
      <c r="F167" s="35"/>
      <c r="G167" s="35"/>
      <c r="H167" s="35"/>
      <c r="I167" s="35"/>
      <c r="J167" s="35"/>
      <c r="K167" s="35"/>
      <c r="L167" s="35"/>
      <c r="M167" s="35"/>
      <c r="N167" s="35"/>
      <c r="Q167" s="5"/>
    </row>
    <row r="168" spans="1:17" s="21" customFormat="1" ht="15">
      <c r="A168" s="35"/>
      <c r="B168" s="35"/>
      <c r="C168" s="35"/>
      <c r="D168" s="35"/>
      <c r="E168" s="36"/>
      <c r="F168" s="35"/>
      <c r="G168" s="35"/>
      <c r="H168" s="35"/>
      <c r="I168" s="35"/>
      <c r="J168" s="35"/>
      <c r="K168" s="35"/>
      <c r="L168" s="35"/>
      <c r="M168" s="35"/>
      <c r="N168" s="35"/>
      <c r="Q168" s="5"/>
    </row>
    <row r="169" spans="1:17" s="21" customFormat="1" ht="15">
      <c r="A169" s="35"/>
      <c r="B169" s="35"/>
      <c r="C169" s="35"/>
      <c r="D169" s="35"/>
      <c r="E169" s="36"/>
      <c r="F169" s="35"/>
      <c r="G169" s="35"/>
      <c r="H169" s="35"/>
      <c r="I169" s="35"/>
      <c r="J169" s="35"/>
      <c r="K169" s="35"/>
      <c r="L169" s="35"/>
      <c r="M169" s="35"/>
      <c r="N169" s="35"/>
      <c r="Q169" s="5"/>
    </row>
    <row r="170" spans="1:17" s="21" customFormat="1" ht="15">
      <c r="A170" s="35"/>
      <c r="B170" s="35"/>
      <c r="C170" s="35"/>
      <c r="D170" s="35"/>
      <c r="E170" s="36"/>
      <c r="F170" s="35"/>
      <c r="G170" s="35"/>
      <c r="H170" s="35"/>
      <c r="I170" s="35"/>
      <c r="J170" s="35"/>
      <c r="K170" s="35"/>
      <c r="L170" s="35"/>
      <c r="M170" s="35"/>
      <c r="N170" s="35"/>
      <c r="Q170" s="5"/>
    </row>
    <row r="171" spans="1:17" s="21" customFormat="1" ht="15">
      <c r="A171" s="35"/>
      <c r="B171" s="35"/>
      <c r="C171" s="35"/>
      <c r="D171" s="35"/>
      <c r="E171" s="36"/>
      <c r="F171" s="35"/>
      <c r="G171" s="35"/>
      <c r="H171" s="35"/>
      <c r="I171" s="35"/>
      <c r="J171" s="35"/>
      <c r="K171" s="35"/>
      <c r="L171" s="35"/>
      <c r="M171" s="35"/>
      <c r="N171" s="35"/>
      <c r="Q171" s="5"/>
    </row>
    <row r="172" spans="1:17" s="21" customFormat="1" ht="15">
      <c r="A172" s="35"/>
      <c r="B172" s="35"/>
      <c r="C172" s="35"/>
      <c r="D172" s="35"/>
      <c r="E172" s="36"/>
      <c r="F172" s="35"/>
      <c r="G172" s="35"/>
      <c r="H172" s="35"/>
      <c r="I172" s="35"/>
      <c r="J172" s="35"/>
      <c r="K172" s="35"/>
      <c r="L172" s="35"/>
      <c r="M172" s="35"/>
      <c r="N172" s="35"/>
      <c r="Q172" s="5"/>
    </row>
    <row r="173" spans="1:17" s="21" customFormat="1" ht="15">
      <c r="A173" s="35"/>
      <c r="B173" s="35"/>
      <c r="C173" s="35"/>
      <c r="D173" s="35"/>
      <c r="E173" s="36"/>
      <c r="F173" s="35"/>
      <c r="G173" s="35"/>
      <c r="H173" s="35"/>
      <c r="I173" s="35"/>
      <c r="J173" s="35"/>
      <c r="K173" s="35"/>
      <c r="L173" s="35"/>
      <c r="M173" s="35"/>
      <c r="N173" s="35"/>
      <c r="Q173" s="5"/>
    </row>
    <row r="174" spans="1:17" s="21" customFormat="1" ht="15">
      <c r="A174" s="35"/>
      <c r="B174" s="35"/>
      <c r="C174" s="35"/>
      <c r="D174" s="35"/>
      <c r="E174" s="36"/>
      <c r="F174" s="35"/>
      <c r="G174" s="35"/>
      <c r="H174" s="35"/>
      <c r="I174" s="35"/>
      <c r="J174" s="35"/>
      <c r="K174" s="35"/>
      <c r="L174" s="35"/>
      <c r="M174" s="35"/>
      <c r="N174" s="35"/>
      <c r="Q174" s="5"/>
    </row>
    <row r="175" spans="1:17" s="21" customFormat="1" ht="15">
      <c r="A175" s="35"/>
      <c r="B175" s="35"/>
      <c r="C175" s="35"/>
      <c r="D175" s="35"/>
      <c r="E175" s="36"/>
      <c r="F175" s="35"/>
      <c r="G175" s="35"/>
      <c r="H175" s="35"/>
      <c r="I175" s="35"/>
      <c r="J175" s="35"/>
      <c r="K175" s="35"/>
      <c r="L175" s="35"/>
      <c r="M175" s="35"/>
      <c r="N175" s="35"/>
      <c r="Q175" s="5"/>
    </row>
    <row r="176" spans="1:17" s="21" customFormat="1" ht="15">
      <c r="A176" s="35"/>
      <c r="B176" s="35"/>
      <c r="C176" s="35"/>
      <c r="D176" s="35"/>
      <c r="E176" s="36"/>
      <c r="F176" s="35"/>
      <c r="G176" s="35"/>
      <c r="H176" s="35"/>
      <c r="I176" s="35"/>
      <c r="J176" s="35"/>
      <c r="K176" s="35"/>
      <c r="L176" s="35"/>
      <c r="M176" s="35"/>
      <c r="N176" s="35"/>
      <c r="Q176" s="5"/>
    </row>
    <row r="177" spans="1:17" s="21" customFormat="1" ht="15">
      <c r="A177" s="35"/>
      <c r="B177" s="35"/>
      <c r="C177" s="35"/>
      <c r="D177" s="35"/>
      <c r="E177" s="36"/>
      <c r="F177" s="35"/>
      <c r="G177" s="35"/>
      <c r="H177" s="35"/>
      <c r="I177" s="35"/>
      <c r="J177" s="35"/>
      <c r="K177" s="35"/>
      <c r="L177" s="35"/>
      <c r="M177" s="35"/>
      <c r="N177" s="35"/>
      <c r="Q177" s="5"/>
    </row>
    <row r="178" spans="1:17" s="21" customFormat="1" ht="15">
      <c r="A178" s="35"/>
      <c r="B178" s="35"/>
      <c r="C178" s="35"/>
      <c r="D178" s="35"/>
      <c r="E178" s="36"/>
      <c r="F178" s="35"/>
      <c r="G178" s="35"/>
      <c r="H178" s="35"/>
      <c r="I178" s="35"/>
      <c r="J178" s="35"/>
      <c r="K178" s="35"/>
      <c r="L178" s="35"/>
      <c r="M178" s="35"/>
      <c r="N178" s="35"/>
      <c r="Q178" s="5"/>
    </row>
    <row r="179" spans="1:17" s="21" customFormat="1" ht="15">
      <c r="A179" s="35"/>
      <c r="B179" s="35"/>
      <c r="C179" s="35"/>
      <c r="D179" s="35"/>
      <c r="E179" s="36"/>
      <c r="F179" s="35"/>
      <c r="G179" s="35"/>
      <c r="H179" s="35"/>
      <c r="I179" s="35"/>
      <c r="J179" s="35"/>
      <c r="K179" s="35"/>
      <c r="L179" s="35"/>
      <c r="M179" s="35"/>
      <c r="N179" s="35"/>
      <c r="Q179" s="5"/>
    </row>
    <row r="180" spans="1:17" s="21" customFormat="1" ht="15">
      <c r="A180" s="35"/>
      <c r="B180" s="35"/>
      <c r="C180" s="35"/>
      <c r="D180" s="35"/>
      <c r="E180" s="36"/>
      <c r="F180" s="35"/>
      <c r="G180" s="35"/>
      <c r="H180" s="35"/>
      <c r="I180" s="35"/>
      <c r="J180" s="35"/>
      <c r="K180" s="35"/>
      <c r="L180" s="35"/>
      <c r="M180" s="35"/>
      <c r="N180" s="35"/>
      <c r="Q180" s="5"/>
    </row>
    <row r="181" spans="1:17" s="21" customFormat="1" ht="15">
      <c r="A181" s="35"/>
      <c r="B181" s="35"/>
      <c r="C181" s="35"/>
      <c r="D181" s="35"/>
      <c r="E181" s="36"/>
      <c r="F181" s="35"/>
      <c r="G181" s="35"/>
      <c r="H181" s="35"/>
      <c r="I181" s="35"/>
      <c r="J181" s="35"/>
      <c r="K181" s="35"/>
      <c r="L181" s="35"/>
      <c r="M181" s="35"/>
      <c r="N181" s="35"/>
      <c r="Q181" s="5"/>
    </row>
    <row r="182" spans="1:17" s="21" customFormat="1" ht="15">
      <c r="A182" s="35"/>
      <c r="B182" s="35"/>
      <c r="C182" s="35"/>
      <c r="D182" s="35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Q182" s="5"/>
    </row>
    <row r="183" spans="1:17" s="21" customFormat="1" ht="15">
      <c r="A183" s="35"/>
      <c r="B183" s="35"/>
      <c r="C183" s="35"/>
      <c r="D183" s="35"/>
      <c r="E183" s="36"/>
      <c r="F183" s="35"/>
      <c r="G183" s="35"/>
      <c r="H183" s="35"/>
      <c r="I183" s="35"/>
      <c r="J183" s="35"/>
      <c r="K183" s="35"/>
      <c r="L183" s="35"/>
      <c r="M183" s="35"/>
      <c r="N183" s="35"/>
      <c r="Q183" s="5"/>
    </row>
    <row r="184" spans="1:17" s="21" customFormat="1" ht="15">
      <c r="A184" s="35"/>
      <c r="B184" s="35"/>
      <c r="C184" s="35"/>
      <c r="D184" s="35"/>
      <c r="E184" s="36"/>
      <c r="F184" s="35"/>
      <c r="G184" s="35"/>
      <c r="H184" s="35"/>
      <c r="I184" s="35"/>
      <c r="J184" s="35"/>
      <c r="K184" s="35"/>
      <c r="L184" s="35"/>
      <c r="M184" s="35"/>
      <c r="N184" s="35"/>
      <c r="Q184" s="5"/>
    </row>
    <row r="185" spans="1:17" s="21" customFormat="1" ht="15">
      <c r="A185" s="35"/>
      <c r="B185" s="35"/>
      <c r="C185" s="35"/>
      <c r="D185" s="35"/>
      <c r="E185" s="36"/>
      <c r="F185" s="35"/>
      <c r="G185" s="35"/>
      <c r="H185" s="35"/>
      <c r="I185" s="35"/>
      <c r="J185" s="35"/>
      <c r="K185" s="35"/>
      <c r="L185" s="35"/>
      <c r="M185" s="35"/>
      <c r="N185" s="35"/>
      <c r="Q185" s="5"/>
    </row>
    <row r="186" spans="1:17" s="21" customFormat="1" ht="15">
      <c r="A186" s="35"/>
      <c r="B186" s="35"/>
      <c r="C186" s="35"/>
      <c r="D186" s="35"/>
      <c r="E186" s="36"/>
      <c r="F186" s="35"/>
      <c r="G186" s="35"/>
      <c r="H186" s="35"/>
      <c r="I186" s="35"/>
      <c r="J186" s="35"/>
      <c r="K186" s="35"/>
      <c r="L186" s="35"/>
      <c r="M186" s="35"/>
      <c r="N186" s="35"/>
      <c r="Q186" s="5"/>
    </row>
    <row r="187" spans="1:17" s="21" customFormat="1" ht="15">
      <c r="A187" s="35"/>
      <c r="B187" s="35"/>
      <c r="C187" s="35"/>
      <c r="D187" s="35"/>
      <c r="E187" s="36"/>
      <c r="F187" s="35"/>
      <c r="G187" s="35"/>
      <c r="H187" s="35"/>
      <c r="I187" s="35"/>
      <c r="J187" s="35"/>
      <c r="K187" s="35"/>
      <c r="L187" s="35"/>
      <c r="M187" s="35"/>
      <c r="N187" s="35"/>
      <c r="Q187" s="5"/>
    </row>
    <row r="188" spans="1:17" s="21" customFormat="1" ht="15">
      <c r="A188" s="35"/>
      <c r="B188" s="35"/>
      <c r="C188" s="35"/>
      <c r="D188" s="35"/>
      <c r="E188" s="36"/>
      <c r="F188" s="35"/>
      <c r="G188" s="35"/>
      <c r="H188" s="35"/>
      <c r="I188" s="35"/>
      <c r="J188" s="35"/>
      <c r="K188" s="35"/>
      <c r="L188" s="35"/>
      <c r="M188" s="35"/>
      <c r="N188" s="35"/>
      <c r="Q188" s="5"/>
    </row>
    <row r="189" spans="1:17" s="21" customFormat="1" ht="15">
      <c r="A189" s="35"/>
      <c r="B189" s="35"/>
      <c r="C189" s="35"/>
      <c r="D189" s="35"/>
      <c r="E189" s="36"/>
      <c r="F189" s="35"/>
      <c r="G189" s="35"/>
      <c r="H189" s="35"/>
      <c r="I189" s="35"/>
      <c r="J189" s="35"/>
      <c r="K189" s="35"/>
      <c r="L189" s="35"/>
      <c r="M189" s="35"/>
      <c r="N189" s="35"/>
      <c r="Q189" s="5"/>
    </row>
    <row r="190" spans="1:17" s="21" customFormat="1" ht="15">
      <c r="A190" s="35"/>
      <c r="B190" s="35"/>
      <c r="C190" s="35"/>
      <c r="D190" s="35"/>
      <c r="E190" s="36"/>
      <c r="F190" s="35"/>
      <c r="G190" s="35"/>
      <c r="H190" s="35"/>
      <c r="I190" s="35"/>
      <c r="J190" s="35"/>
      <c r="K190" s="35"/>
      <c r="L190" s="35"/>
      <c r="M190" s="35"/>
      <c r="N190" s="35"/>
      <c r="Q190" s="5"/>
    </row>
    <row r="191" spans="1:17" s="21" customFormat="1" ht="15">
      <c r="A191" s="35"/>
      <c r="B191" s="35"/>
      <c r="C191" s="35"/>
      <c r="D191" s="35"/>
      <c r="E191" s="36"/>
      <c r="F191" s="35"/>
      <c r="G191" s="35"/>
      <c r="H191" s="35"/>
      <c r="I191" s="35"/>
      <c r="J191" s="35"/>
      <c r="K191" s="35"/>
      <c r="L191" s="35"/>
      <c r="M191" s="35"/>
      <c r="N191" s="35"/>
      <c r="Q191" s="5"/>
    </row>
    <row r="192" spans="1:17" s="21" customFormat="1" ht="15">
      <c r="A192" s="35"/>
      <c r="B192" s="35"/>
      <c r="C192" s="35"/>
      <c r="D192" s="35"/>
      <c r="E192" s="36"/>
      <c r="F192" s="35"/>
      <c r="G192" s="35"/>
      <c r="H192" s="35"/>
      <c r="I192" s="35"/>
      <c r="J192" s="35"/>
      <c r="K192" s="35"/>
      <c r="L192" s="35"/>
      <c r="M192" s="35"/>
      <c r="N192" s="35"/>
      <c r="Q192" s="5"/>
    </row>
    <row r="193" spans="1:17" s="21" customFormat="1" ht="15">
      <c r="A193" s="35"/>
      <c r="B193" s="35"/>
      <c r="C193" s="35"/>
      <c r="D193" s="35"/>
      <c r="E193" s="36"/>
      <c r="F193" s="35"/>
      <c r="G193" s="35"/>
      <c r="H193" s="35"/>
      <c r="I193" s="35"/>
      <c r="J193" s="35"/>
      <c r="K193" s="35"/>
      <c r="L193" s="35"/>
      <c r="M193" s="35"/>
      <c r="N193" s="35"/>
      <c r="Q193" s="5"/>
    </row>
    <row r="194" spans="1:17" s="21" customFormat="1" ht="15">
      <c r="A194" s="35"/>
      <c r="B194" s="35"/>
      <c r="C194" s="35"/>
      <c r="D194" s="35"/>
      <c r="E194" s="36"/>
      <c r="F194" s="35"/>
      <c r="G194" s="35"/>
      <c r="H194" s="35"/>
      <c r="I194" s="35"/>
      <c r="J194" s="35"/>
      <c r="K194" s="35"/>
      <c r="L194" s="35"/>
      <c r="M194" s="35"/>
      <c r="N194" s="35"/>
      <c r="Q194" s="5"/>
    </row>
    <row r="195" spans="1:17" s="21" customFormat="1" ht="15">
      <c r="A195" s="35"/>
      <c r="B195" s="35"/>
      <c r="C195" s="35"/>
      <c r="D195" s="35"/>
      <c r="E195" s="36"/>
      <c r="F195" s="35"/>
      <c r="G195" s="35"/>
      <c r="H195" s="35"/>
      <c r="I195" s="35"/>
      <c r="J195" s="35"/>
      <c r="K195" s="35"/>
      <c r="L195" s="35"/>
      <c r="M195" s="35"/>
      <c r="N195" s="35"/>
      <c r="Q195" s="5"/>
    </row>
    <row r="196" spans="1:17" s="21" customFormat="1" ht="15">
      <c r="A196" s="35"/>
      <c r="B196" s="35"/>
      <c r="C196" s="35"/>
      <c r="D196" s="35"/>
      <c r="E196" s="36"/>
      <c r="F196" s="35"/>
      <c r="G196" s="35"/>
      <c r="H196" s="35"/>
      <c r="I196" s="35"/>
      <c r="J196" s="35"/>
      <c r="K196" s="35"/>
      <c r="L196" s="35"/>
      <c r="M196" s="35"/>
      <c r="N196" s="35"/>
      <c r="Q196" s="5"/>
    </row>
    <row r="197" spans="1:17" s="21" customFormat="1" ht="15">
      <c r="A197" s="35"/>
      <c r="B197" s="35"/>
      <c r="C197" s="35"/>
      <c r="D197" s="35"/>
      <c r="E197" s="36"/>
      <c r="F197" s="35"/>
      <c r="G197" s="35"/>
      <c r="H197" s="35"/>
      <c r="I197" s="35"/>
      <c r="J197" s="35"/>
      <c r="K197" s="35"/>
      <c r="L197" s="35"/>
      <c r="M197" s="35"/>
      <c r="N197" s="35"/>
      <c r="Q197" s="5"/>
    </row>
    <row r="198" spans="1:17" s="21" customFormat="1" ht="15">
      <c r="A198" s="35"/>
      <c r="B198" s="35"/>
      <c r="C198" s="35"/>
      <c r="D198" s="35"/>
      <c r="E198" s="36"/>
      <c r="F198" s="35"/>
      <c r="G198" s="35"/>
      <c r="H198" s="35"/>
      <c r="I198" s="35"/>
      <c r="J198" s="35"/>
      <c r="K198" s="35"/>
      <c r="L198" s="35"/>
      <c r="M198" s="35"/>
      <c r="N198" s="35"/>
      <c r="Q198" s="5"/>
    </row>
    <row r="199" spans="1:17" s="21" customFormat="1" ht="15">
      <c r="A199" s="35"/>
      <c r="B199" s="35"/>
      <c r="C199" s="35"/>
      <c r="D199" s="35"/>
      <c r="E199" s="36"/>
      <c r="F199" s="35"/>
      <c r="G199" s="35"/>
      <c r="H199" s="35"/>
      <c r="I199" s="35"/>
      <c r="J199" s="35"/>
      <c r="K199" s="35"/>
      <c r="L199" s="35"/>
      <c r="M199" s="35"/>
      <c r="N199" s="35"/>
      <c r="Q199" s="5"/>
    </row>
    <row r="200" spans="1:17" s="21" customFormat="1" ht="15">
      <c r="A200" s="35"/>
      <c r="B200" s="35"/>
      <c r="C200" s="35"/>
      <c r="D200" s="35"/>
      <c r="E200" s="36"/>
      <c r="F200" s="35"/>
      <c r="G200" s="35"/>
      <c r="H200" s="35"/>
      <c r="I200" s="35"/>
      <c r="J200" s="35"/>
      <c r="K200" s="35"/>
      <c r="L200" s="35"/>
      <c r="M200" s="35"/>
      <c r="N200" s="35"/>
      <c r="Q200" s="5"/>
    </row>
    <row r="201" spans="1:17" s="21" customFormat="1" ht="15">
      <c r="A201" s="35"/>
      <c r="B201" s="35"/>
      <c r="C201" s="35"/>
      <c r="D201" s="35"/>
      <c r="E201" s="36"/>
      <c r="F201" s="35"/>
      <c r="G201" s="35"/>
      <c r="H201" s="35"/>
      <c r="I201" s="35"/>
      <c r="J201" s="35"/>
      <c r="K201" s="35"/>
      <c r="L201" s="35"/>
      <c r="M201" s="35"/>
      <c r="N201" s="35"/>
      <c r="Q201" s="5"/>
    </row>
    <row r="202" spans="1:17" s="21" customFormat="1" ht="15">
      <c r="A202" s="35"/>
      <c r="B202" s="35"/>
      <c r="C202" s="35"/>
      <c r="D202" s="35"/>
      <c r="E202" s="36"/>
      <c r="F202" s="35"/>
      <c r="G202" s="35"/>
      <c r="H202" s="35"/>
      <c r="I202" s="35"/>
      <c r="J202" s="35"/>
      <c r="K202" s="35"/>
      <c r="L202" s="35"/>
      <c r="M202" s="35"/>
      <c r="N202" s="35"/>
      <c r="Q202" s="5"/>
    </row>
    <row r="203" spans="1:17" s="21" customFormat="1" ht="15">
      <c r="A203" s="35"/>
      <c r="B203" s="35"/>
      <c r="C203" s="35"/>
      <c r="D203" s="35"/>
      <c r="E203" s="36"/>
      <c r="F203" s="35"/>
      <c r="G203" s="35"/>
      <c r="H203" s="35"/>
      <c r="I203" s="35"/>
      <c r="J203" s="35"/>
      <c r="K203" s="35"/>
      <c r="L203" s="35"/>
      <c r="M203" s="35"/>
      <c r="N203" s="35"/>
      <c r="Q203" s="5"/>
    </row>
    <row r="204" spans="1:17" s="21" customFormat="1" ht="15">
      <c r="A204" s="35"/>
      <c r="B204" s="35"/>
      <c r="C204" s="35"/>
      <c r="D204" s="35"/>
      <c r="E204" s="36"/>
      <c r="F204" s="35"/>
      <c r="G204" s="35"/>
      <c r="H204" s="35"/>
      <c r="I204" s="35"/>
      <c r="J204" s="35"/>
      <c r="K204" s="35"/>
      <c r="L204" s="35"/>
      <c r="M204" s="35"/>
      <c r="N204" s="35"/>
      <c r="Q204" s="5"/>
    </row>
    <row r="205" spans="1:17" s="21" customFormat="1" ht="15">
      <c r="A205" s="35"/>
      <c r="B205" s="35"/>
      <c r="C205" s="35"/>
      <c r="D205" s="35"/>
      <c r="E205" s="36"/>
      <c r="F205" s="35"/>
      <c r="G205" s="35"/>
      <c r="H205" s="35"/>
      <c r="I205" s="35"/>
      <c r="J205" s="35"/>
      <c r="K205" s="35"/>
      <c r="L205" s="35"/>
      <c r="M205" s="35"/>
      <c r="N205" s="35"/>
      <c r="Q205" s="5"/>
    </row>
    <row r="206" spans="1:17" s="21" customFormat="1" ht="15">
      <c r="A206" s="35"/>
      <c r="B206" s="35"/>
      <c r="C206" s="35"/>
      <c r="D206" s="35"/>
      <c r="E206" s="36"/>
      <c r="F206" s="35"/>
      <c r="G206" s="35"/>
      <c r="H206" s="35"/>
      <c r="I206" s="35"/>
      <c r="J206" s="35"/>
      <c r="K206" s="35"/>
      <c r="L206" s="35"/>
      <c r="M206" s="35"/>
      <c r="N206" s="35"/>
      <c r="Q206" s="5"/>
    </row>
    <row r="207" spans="1:17" s="21" customFormat="1" ht="15">
      <c r="A207" s="35"/>
      <c r="B207" s="35"/>
      <c r="C207" s="35"/>
      <c r="D207" s="35"/>
      <c r="E207" s="36"/>
      <c r="F207" s="35"/>
      <c r="G207" s="35"/>
      <c r="H207" s="35"/>
      <c r="I207" s="35"/>
      <c r="J207" s="35"/>
      <c r="K207" s="35"/>
      <c r="L207" s="35"/>
      <c r="M207" s="35"/>
      <c r="N207" s="35"/>
      <c r="Q207" s="5"/>
    </row>
    <row r="208" spans="1:17" s="21" customFormat="1" ht="15">
      <c r="A208" s="35"/>
      <c r="B208" s="35"/>
      <c r="C208" s="35"/>
      <c r="D208" s="35"/>
      <c r="E208" s="36"/>
      <c r="F208" s="35"/>
      <c r="G208" s="35"/>
      <c r="H208" s="35"/>
      <c r="I208" s="35"/>
      <c r="J208" s="35"/>
      <c r="K208" s="35"/>
      <c r="L208" s="35"/>
      <c r="M208" s="35"/>
      <c r="N208" s="35"/>
      <c r="Q208" s="5"/>
    </row>
    <row r="209" spans="1:17" s="21" customFormat="1" ht="15">
      <c r="A209" s="35"/>
      <c r="B209" s="35"/>
      <c r="C209" s="35"/>
      <c r="D209" s="35"/>
      <c r="E209" s="36"/>
      <c r="F209" s="35"/>
      <c r="G209" s="35"/>
      <c r="H209" s="35"/>
      <c r="I209" s="35"/>
      <c r="J209" s="35"/>
      <c r="K209" s="35"/>
      <c r="L209" s="35"/>
      <c r="M209" s="35"/>
      <c r="N209" s="35"/>
      <c r="Q209" s="5"/>
    </row>
    <row r="210" spans="1:17" s="21" customFormat="1" ht="15">
      <c r="A210" s="35"/>
      <c r="B210" s="35"/>
      <c r="C210" s="35"/>
      <c r="D210" s="35"/>
      <c r="E210" s="36"/>
      <c r="F210" s="35"/>
      <c r="G210" s="35"/>
      <c r="H210" s="35"/>
      <c r="I210" s="35"/>
      <c r="J210" s="35"/>
      <c r="K210" s="35"/>
      <c r="L210" s="35"/>
      <c r="M210" s="35"/>
      <c r="N210" s="35"/>
      <c r="Q210" s="5"/>
    </row>
    <row r="211" spans="1:17" s="21" customFormat="1" ht="15">
      <c r="A211" s="35"/>
      <c r="B211" s="35"/>
      <c r="C211" s="35"/>
      <c r="D211" s="35"/>
      <c r="E211" s="36"/>
      <c r="F211" s="35"/>
      <c r="G211" s="35"/>
      <c r="H211" s="35"/>
      <c r="I211" s="35"/>
      <c r="J211" s="35"/>
      <c r="K211" s="35"/>
      <c r="L211" s="35"/>
      <c r="M211" s="35"/>
      <c r="N211" s="35"/>
      <c r="Q211" s="5"/>
    </row>
    <row r="212" spans="1:17" s="21" customFormat="1" ht="15">
      <c r="A212" s="35"/>
      <c r="B212" s="35"/>
      <c r="C212" s="35"/>
      <c r="D212" s="35"/>
      <c r="E212" s="36"/>
      <c r="F212" s="35"/>
      <c r="G212" s="35"/>
      <c r="H212" s="35"/>
      <c r="I212" s="35"/>
      <c r="J212" s="35"/>
      <c r="K212" s="35"/>
      <c r="L212" s="35"/>
      <c r="M212" s="35"/>
      <c r="N212" s="35"/>
      <c r="Q212" s="5"/>
    </row>
    <row r="213" spans="1:17" s="21" customFormat="1" ht="15">
      <c r="A213" s="35"/>
      <c r="B213" s="35"/>
      <c r="C213" s="35"/>
      <c r="D213" s="35"/>
      <c r="E213" s="36"/>
      <c r="F213" s="35"/>
      <c r="G213" s="35"/>
      <c r="H213" s="35"/>
      <c r="I213" s="35"/>
      <c r="J213" s="35"/>
      <c r="K213" s="35"/>
      <c r="L213" s="35"/>
      <c r="M213" s="35"/>
      <c r="N213" s="35"/>
      <c r="Q213" s="5"/>
    </row>
    <row r="214" spans="1:17" s="21" customFormat="1" ht="15">
      <c r="A214" s="35"/>
      <c r="B214" s="35"/>
      <c r="C214" s="35"/>
      <c r="D214" s="35"/>
      <c r="E214" s="36"/>
      <c r="F214" s="35"/>
      <c r="G214" s="35"/>
      <c r="H214" s="35"/>
      <c r="I214" s="35"/>
      <c r="J214" s="35"/>
      <c r="K214" s="35"/>
      <c r="L214" s="35"/>
      <c r="M214" s="35"/>
      <c r="N214" s="35"/>
      <c r="Q214" s="5"/>
    </row>
    <row r="215" spans="1:17" s="21" customFormat="1" ht="15">
      <c r="A215" s="35"/>
      <c r="B215" s="35"/>
      <c r="C215" s="35"/>
      <c r="D215" s="35"/>
      <c r="E215" s="36"/>
      <c r="F215" s="35"/>
      <c r="G215" s="35"/>
      <c r="H215" s="35"/>
      <c r="I215" s="35"/>
      <c r="J215" s="35"/>
      <c r="K215" s="35"/>
      <c r="L215" s="35"/>
      <c r="M215" s="35"/>
      <c r="N215" s="35"/>
      <c r="Q215" s="5"/>
    </row>
    <row r="216" spans="1:17" s="21" customFormat="1" ht="15">
      <c r="A216" s="35"/>
      <c r="B216" s="35"/>
      <c r="C216" s="35"/>
      <c r="D216" s="35"/>
      <c r="E216" s="36"/>
      <c r="F216" s="35"/>
      <c r="G216" s="35"/>
      <c r="H216" s="35"/>
      <c r="I216" s="35"/>
      <c r="J216" s="35"/>
      <c r="K216" s="35"/>
      <c r="L216" s="35"/>
      <c r="M216" s="35"/>
      <c r="N216" s="35"/>
      <c r="Q216" s="5"/>
    </row>
    <row r="217" spans="1:17" s="21" customFormat="1" ht="15">
      <c r="A217" s="35"/>
      <c r="B217" s="35"/>
      <c r="C217" s="35"/>
      <c r="D217" s="35"/>
      <c r="E217" s="36"/>
      <c r="F217" s="35"/>
      <c r="G217" s="35"/>
      <c r="H217" s="35"/>
      <c r="I217" s="35"/>
      <c r="J217" s="35"/>
      <c r="K217" s="35"/>
      <c r="L217" s="35"/>
      <c r="M217" s="35"/>
      <c r="N217" s="35"/>
      <c r="Q217" s="5"/>
    </row>
    <row r="218" spans="1:17" s="21" customFormat="1" ht="15">
      <c r="A218" s="35"/>
      <c r="B218" s="35"/>
      <c r="C218" s="35"/>
      <c r="D218" s="35"/>
      <c r="E218" s="36"/>
      <c r="F218" s="35"/>
      <c r="G218" s="35"/>
      <c r="H218" s="35"/>
      <c r="I218" s="35"/>
      <c r="J218" s="35"/>
      <c r="K218" s="35"/>
      <c r="L218" s="35"/>
      <c r="M218" s="35"/>
      <c r="N218" s="35"/>
      <c r="Q218" s="5"/>
    </row>
    <row r="219" spans="1:17" s="21" customFormat="1" ht="15">
      <c r="A219" s="35"/>
      <c r="B219" s="35"/>
      <c r="C219" s="35"/>
      <c r="D219" s="35"/>
      <c r="E219" s="36"/>
      <c r="F219" s="35"/>
      <c r="G219" s="35"/>
      <c r="H219" s="35"/>
      <c r="I219" s="35"/>
      <c r="J219" s="35"/>
      <c r="K219" s="35"/>
      <c r="L219" s="35"/>
      <c r="M219" s="35"/>
      <c r="N219" s="35"/>
      <c r="Q219" s="5"/>
    </row>
    <row r="220" spans="1:17" s="21" customFormat="1" ht="15">
      <c r="A220" s="35"/>
      <c r="B220" s="35"/>
      <c r="C220" s="35"/>
      <c r="D220" s="35"/>
      <c r="E220" s="36"/>
      <c r="F220" s="35"/>
      <c r="G220" s="35"/>
      <c r="H220" s="35"/>
      <c r="I220" s="35"/>
      <c r="J220" s="35"/>
      <c r="K220" s="35"/>
      <c r="L220" s="35"/>
      <c r="M220" s="35"/>
      <c r="N220" s="35"/>
      <c r="Q220" s="5"/>
    </row>
    <row r="221" spans="1:17" s="21" customFormat="1" ht="15">
      <c r="A221" s="35"/>
      <c r="B221" s="35"/>
      <c r="C221" s="35"/>
      <c r="D221" s="35"/>
      <c r="E221" s="36"/>
      <c r="F221" s="35"/>
      <c r="G221" s="35"/>
      <c r="H221" s="35"/>
      <c r="I221" s="35"/>
      <c r="J221" s="35"/>
      <c r="K221" s="35"/>
      <c r="L221" s="35"/>
      <c r="M221" s="35"/>
      <c r="N221" s="35"/>
      <c r="Q221" s="5"/>
    </row>
    <row r="222" spans="1:17" s="21" customFormat="1" ht="15">
      <c r="A222" s="35"/>
      <c r="B222" s="35"/>
      <c r="C222" s="35"/>
      <c r="D222" s="35"/>
      <c r="E222" s="36"/>
      <c r="F222" s="35"/>
      <c r="G222" s="35"/>
      <c r="H222" s="35"/>
      <c r="I222" s="35"/>
      <c r="J222" s="35"/>
      <c r="K222" s="35"/>
      <c r="L222" s="35"/>
      <c r="M222" s="35"/>
      <c r="N222" s="35"/>
      <c r="Q222" s="5"/>
    </row>
    <row r="223" spans="1:17" s="21" customFormat="1" ht="15">
      <c r="A223" s="35"/>
      <c r="B223" s="35"/>
      <c r="C223" s="35"/>
      <c r="D223" s="35"/>
      <c r="E223" s="36"/>
      <c r="F223" s="35"/>
      <c r="G223" s="35"/>
      <c r="H223" s="35"/>
      <c r="I223" s="35"/>
      <c r="J223" s="35"/>
      <c r="K223" s="35"/>
      <c r="L223" s="35"/>
      <c r="M223" s="35"/>
      <c r="N223" s="35"/>
      <c r="Q223" s="5"/>
    </row>
    <row r="224" spans="1:17" s="21" customFormat="1" ht="15">
      <c r="A224" s="35"/>
      <c r="B224" s="35"/>
      <c r="C224" s="35"/>
      <c r="D224" s="35"/>
      <c r="E224" s="36"/>
      <c r="F224" s="35"/>
      <c r="G224" s="35"/>
      <c r="H224" s="35"/>
      <c r="I224" s="35"/>
      <c r="J224" s="35"/>
      <c r="K224" s="35"/>
      <c r="L224" s="35"/>
      <c r="M224" s="35"/>
      <c r="N224" s="35"/>
      <c r="Q224" s="5"/>
    </row>
    <row r="225" spans="1:17" s="21" customFormat="1" ht="15">
      <c r="A225" s="35"/>
      <c r="B225" s="35"/>
      <c r="C225" s="35"/>
      <c r="D225" s="35"/>
      <c r="E225" s="36"/>
      <c r="F225" s="35"/>
      <c r="G225" s="35"/>
      <c r="H225" s="35"/>
      <c r="I225" s="35"/>
      <c r="J225" s="35"/>
      <c r="K225" s="35"/>
      <c r="L225" s="35"/>
      <c r="M225" s="35"/>
      <c r="N225" s="35"/>
      <c r="Q225" s="5"/>
    </row>
    <row r="226" spans="1:17" s="21" customFormat="1" ht="15">
      <c r="A226" s="35"/>
      <c r="B226" s="35"/>
      <c r="C226" s="35"/>
      <c r="D226" s="35"/>
      <c r="E226" s="36"/>
      <c r="F226" s="35"/>
      <c r="G226" s="35"/>
      <c r="H226" s="35"/>
      <c r="I226" s="35"/>
      <c r="J226" s="35"/>
      <c r="K226" s="35"/>
      <c r="L226" s="35"/>
      <c r="M226" s="35"/>
      <c r="N226" s="35"/>
      <c r="Q226" s="5"/>
    </row>
    <row r="227" spans="1:17" s="21" customFormat="1" ht="15">
      <c r="A227" s="35"/>
      <c r="B227" s="35"/>
      <c r="C227" s="35"/>
      <c r="D227" s="35"/>
      <c r="E227" s="36"/>
      <c r="F227" s="35"/>
      <c r="G227" s="35"/>
      <c r="H227" s="35"/>
      <c r="I227" s="35"/>
      <c r="J227" s="35"/>
      <c r="K227" s="35"/>
      <c r="L227" s="35"/>
      <c r="M227" s="35"/>
      <c r="N227" s="35"/>
      <c r="Q227" s="5"/>
    </row>
    <row r="228" spans="1:17" s="21" customFormat="1" ht="15">
      <c r="A228" s="35"/>
      <c r="B228" s="35"/>
      <c r="C228" s="35"/>
      <c r="D228" s="35"/>
      <c r="E228" s="36"/>
      <c r="F228" s="35"/>
      <c r="G228" s="35"/>
      <c r="H228" s="35"/>
      <c r="I228" s="35"/>
      <c r="J228" s="35"/>
      <c r="K228" s="35"/>
      <c r="L228" s="35"/>
      <c r="M228" s="35"/>
      <c r="N228" s="35"/>
      <c r="Q228" s="5"/>
    </row>
    <row r="229" spans="1:17" s="21" customFormat="1" ht="15">
      <c r="A229" s="35"/>
      <c r="B229" s="35"/>
      <c r="C229" s="35"/>
      <c r="D229" s="35"/>
      <c r="E229" s="36"/>
      <c r="F229" s="35"/>
      <c r="G229" s="35"/>
      <c r="H229" s="35"/>
      <c r="I229" s="35"/>
      <c r="J229" s="35"/>
      <c r="K229" s="35"/>
      <c r="L229" s="35"/>
      <c r="M229" s="35"/>
      <c r="N229" s="35"/>
      <c r="Q229" s="5"/>
    </row>
    <row r="230" spans="1:17" s="21" customFormat="1" ht="15">
      <c r="A230" s="35"/>
      <c r="B230" s="35"/>
      <c r="C230" s="35"/>
      <c r="D230" s="35"/>
      <c r="E230" s="36"/>
      <c r="F230" s="35"/>
      <c r="G230" s="35"/>
      <c r="H230" s="35"/>
      <c r="I230" s="35"/>
      <c r="J230" s="35"/>
      <c r="K230" s="35"/>
      <c r="L230" s="35"/>
      <c r="M230" s="35"/>
      <c r="N230" s="35"/>
      <c r="Q230" s="5"/>
    </row>
    <row r="231" spans="1:17" s="21" customFormat="1" ht="15">
      <c r="A231" s="35"/>
      <c r="B231" s="35"/>
      <c r="C231" s="35"/>
      <c r="D231" s="35"/>
      <c r="E231" s="36"/>
      <c r="F231" s="35"/>
      <c r="G231" s="35"/>
      <c r="H231" s="35"/>
      <c r="I231" s="35"/>
      <c r="J231" s="35"/>
      <c r="K231" s="35"/>
      <c r="L231" s="35"/>
      <c r="M231" s="35"/>
      <c r="N231" s="35"/>
      <c r="Q231" s="5"/>
    </row>
    <row r="232" spans="1:17" s="21" customFormat="1" ht="15">
      <c r="A232" s="35"/>
      <c r="B232" s="35"/>
      <c r="C232" s="35"/>
      <c r="D232" s="35"/>
      <c r="E232" s="36"/>
      <c r="F232" s="35"/>
      <c r="G232" s="35"/>
      <c r="H232" s="35"/>
      <c r="I232" s="35"/>
      <c r="J232" s="35"/>
      <c r="K232" s="35"/>
      <c r="L232" s="35"/>
      <c r="M232" s="35"/>
      <c r="N232" s="35"/>
      <c r="Q232" s="5"/>
    </row>
    <row r="233" spans="1:17" s="21" customFormat="1" ht="15">
      <c r="A233" s="35"/>
      <c r="B233" s="35"/>
      <c r="C233" s="35"/>
      <c r="D233" s="35"/>
      <c r="E233" s="36"/>
      <c r="F233" s="35"/>
      <c r="G233" s="35"/>
      <c r="H233" s="35"/>
      <c r="I233" s="35"/>
      <c r="J233" s="35"/>
      <c r="K233" s="35"/>
      <c r="L233" s="35"/>
      <c r="M233" s="35"/>
      <c r="N233" s="35"/>
      <c r="Q233" s="5"/>
    </row>
    <row r="234" spans="1:17" s="21" customFormat="1" ht="15">
      <c r="A234" s="35"/>
      <c r="B234" s="35"/>
      <c r="C234" s="35"/>
      <c r="D234" s="35"/>
      <c r="E234" s="36"/>
      <c r="F234" s="35"/>
      <c r="G234" s="35"/>
      <c r="H234" s="35"/>
      <c r="I234" s="35"/>
      <c r="J234" s="35"/>
      <c r="K234" s="35"/>
      <c r="L234" s="35"/>
      <c r="M234" s="35"/>
      <c r="N234" s="35"/>
      <c r="Q234" s="5"/>
    </row>
    <row r="235" spans="1:17" s="21" customFormat="1" ht="15">
      <c r="A235" s="35"/>
      <c r="B235" s="35"/>
      <c r="C235" s="35"/>
      <c r="D235" s="35"/>
      <c r="E235" s="36"/>
      <c r="F235" s="35"/>
      <c r="G235" s="35"/>
      <c r="H235" s="35"/>
      <c r="I235" s="35"/>
      <c r="J235" s="35"/>
      <c r="K235" s="35"/>
      <c r="L235" s="35"/>
      <c r="M235" s="35"/>
      <c r="N235" s="35"/>
      <c r="Q235" s="5"/>
    </row>
    <row r="236" spans="1:17" s="21" customFormat="1" ht="15">
      <c r="A236" s="35"/>
      <c r="B236" s="35"/>
      <c r="C236" s="35"/>
      <c r="D236" s="35"/>
      <c r="E236" s="36"/>
      <c r="F236" s="35"/>
      <c r="G236" s="35"/>
      <c r="H236" s="35"/>
      <c r="I236" s="35"/>
      <c r="J236" s="35"/>
      <c r="K236" s="35"/>
      <c r="L236" s="35"/>
      <c r="M236" s="35"/>
      <c r="N236" s="35"/>
      <c r="Q236" s="5"/>
    </row>
    <row r="237" spans="1:17" s="21" customFormat="1" ht="15">
      <c r="A237" s="35"/>
      <c r="B237" s="35"/>
      <c r="C237" s="35"/>
      <c r="D237" s="35"/>
      <c r="E237" s="36"/>
      <c r="F237" s="35"/>
      <c r="G237" s="35"/>
      <c r="H237" s="35"/>
      <c r="I237" s="35"/>
      <c r="J237" s="35"/>
      <c r="K237" s="35"/>
      <c r="L237" s="35"/>
      <c r="M237" s="35"/>
      <c r="N237" s="35"/>
      <c r="Q237" s="5"/>
    </row>
    <row r="238" spans="1:17" s="21" customFormat="1" ht="15">
      <c r="A238" s="35"/>
      <c r="B238" s="35"/>
      <c r="C238" s="35"/>
      <c r="D238" s="35"/>
      <c r="E238" s="36"/>
      <c r="F238" s="35"/>
      <c r="G238" s="35"/>
      <c r="H238" s="35"/>
      <c r="I238" s="35"/>
      <c r="J238" s="35"/>
      <c r="K238" s="35"/>
      <c r="L238" s="35"/>
      <c r="M238" s="35"/>
      <c r="N238" s="35"/>
      <c r="Q238" s="5"/>
    </row>
    <row r="239" spans="1:17" s="21" customFormat="1" ht="15">
      <c r="A239" s="35"/>
      <c r="B239" s="35"/>
      <c r="C239" s="35"/>
      <c r="D239" s="35"/>
      <c r="E239" s="36"/>
      <c r="F239" s="35"/>
      <c r="G239" s="35"/>
      <c r="H239" s="35"/>
      <c r="I239" s="35"/>
      <c r="J239" s="35"/>
      <c r="K239" s="35"/>
      <c r="L239" s="35"/>
      <c r="M239" s="35"/>
      <c r="N239" s="35"/>
      <c r="Q239" s="5"/>
    </row>
    <row r="240" spans="1:17" s="21" customFormat="1" ht="15">
      <c r="A240" s="35"/>
      <c r="B240" s="35"/>
      <c r="C240" s="35"/>
      <c r="D240" s="35"/>
      <c r="E240" s="36"/>
      <c r="F240" s="35"/>
      <c r="G240" s="35"/>
      <c r="H240" s="35"/>
      <c r="I240" s="35"/>
      <c r="J240" s="35"/>
      <c r="K240" s="35"/>
      <c r="L240" s="35"/>
      <c r="M240" s="35"/>
      <c r="N240" s="35"/>
      <c r="Q240" s="5"/>
    </row>
    <row r="241" spans="1:17" s="21" customFormat="1" ht="15">
      <c r="A241" s="35"/>
      <c r="B241" s="35"/>
      <c r="C241" s="35"/>
      <c r="D241" s="35"/>
      <c r="E241" s="36"/>
      <c r="F241" s="35"/>
      <c r="G241" s="35"/>
      <c r="H241" s="35"/>
      <c r="I241" s="35"/>
      <c r="J241" s="35"/>
      <c r="K241" s="35"/>
      <c r="L241" s="35"/>
      <c r="M241" s="35"/>
      <c r="N241" s="35"/>
      <c r="Q241" s="5"/>
    </row>
    <row r="242" spans="1:17" s="21" customFormat="1" ht="15">
      <c r="A242" s="35"/>
      <c r="B242" s="35"/>
      <c r="C242" s="35"/>
      <c r="D242" s="35"/>
      <c r="E242" s="36"/>
      <c r="F242" s="35"/>
      <c r="G242" s="35"/>
      <c r="H242" s="35"/>
      <c r="I242" s="35"/>
      <c r="J242" s="35"/>
      <c r="K242" s="35"/>
      <c r="L242" s="35"/>
      <c r="M242" s="35"/>
      <c r="N242" s="35"/>
      <c r="Q242" s="5"/>
    </row>
    <row r="243" spans="1:17" s="21" customFormat="1" ht="15">
      <c r="A243" s="35"/>
      <c r="B243" s="35"/>
      <c r="C243" s="35"/>
      <c r="D243" s="35"/>
      <c r="E243" s="36"/>
      <c r="F243" s="35"/>
      <c r="G243" s="35"/>
      <c r="H243" s="35"/>
      <c r="I243" s="35"/>
      <c r="J243" s="35"/>
      <c r="K243" s="35"/>
      <c r="L243" s="35"/>
      <c r="M243" s="35"/>
      <c r="N243" s="35"/>
      <c r="Q243" s="5"/>
    </row>
    <row r="244" spans="1:17" s="21" customFormat="1" ht="15">
      <c r="A244" s="35"/>
      <c r="B244" s="35"/>
      <c r="C244" s="35"/>
      <c r="D244" s="35"/>
      <c r="E244" s="36"/>
      <c r="F244" s="35"/>
      <c r="G244" s="35"/>
      <c r="H244" s="35"/>
      <c r="I244" s="35"/>
      <c r="J244" s="35"/>
      <c r="K244" s="35"/>
      <c r="L244" s="35"/>
      <c r="M244" s="35"/>
      <c r="N244" s="35"/>
      <c r="Q244" s="5"/>
    </row>
    <row r="245" spans="1:17" s="21" customFormat="1" ht="15">
      <c r="A245" s="35"/>
      <c r="B245" s="35"/>
      <c r="C245" s="35"/>
      <c r="D245" s="35"/>
      <c r="E245" s="36"/>
      <c r="F245" s="35"/>
      <c r="G245" s="35"/>
      <c r="H245" s="35"/>
      <c r="I245" s="35"/>
      <c r="J245" s="35"/>
      <c r="K245" s="35"/>
      <c r="L245" s="35"/>
      <c r="M245" s="35"/>
      <c r="N245" s="35"/>
      <c r="Q245" s="5"/>
    </row>
    <row r="246" spans="1:17" s="21" customFormat="1" ht="15">
      <c r="A246" s="35"/>
      <c r="B246" s="35"/>
      <c r="C246" s="35"/>
      <c r="D246" s="35"/>
      <c r="E246" s="36"/>
      <c r="F246" s="35"/>
      <c r="G246" s="35"/>
      <c r="H246" s="35"/>
      <c r="I246" s="35"/>
      <c r="J246" s="35"/>
      <c r="K246" s="35"/>
      <c r="L246" s="35"/>
      <c r="M246" s="35"/>
      <c r="N246" s="35"/>
      <c r="Q246" s="5"/>
    </row>
    <row r="247" spans="1:17" s="21" customFormat="1" ht="15">
      <c r="A247" s="35"/>
      <c r="B247" s="35"/>
      <c r="C247" s="35"/>
      <c r="D247" s="35"/>
      <c r="E247" s="36"/>
      <c r="F247" s="35"/>
      <c r="G247" s="35"/>
      <c r="H247" s="35"/>
      <c r="I247" s="35"/>
      <c r="J247" s="35"/>
      <c r="K247" s="35"/>
      <c r="L247" s="35"/>
      <c r="M247" s="35"/>
      <c r="N247" s="35"/>
      <c r="Q247" s="5"/>
    </row>
    <row r="248" spans="1:17" s="21" customFormat="1" ht="15">
      <c r="A248" s="35"/>
      <c r="B248" s="35"/>
      <c r="C248" s="35"/>
      <c r="D248" s="35"/>
      <c r="E248" s="36"/>
      <c r="F248" s="35"/>
      <c r="G248" s="35"/>
      <c r="H248" s="35"/>
      <c r="I248" s="35"/>
      <c r="J248" s="35"/>
      <c r="K248" s="35"/>
      <c r="L248" s="35"/>
      <c r="M248" s="35"/>
      <c r="N248" s="35"/>
      <c r="Q248" s="5"/>
    </row>
    <row r="249" spans="1:17" s="21" customFormat="1" ht="15">
      <c r="A249" s="35"/>
      <c r="B249" s="35"/>
      <c r="C249" s="35"/>
      <c r="D249" s="35"/>
      <c r="E249" s="36"/>
      <c r="F249" s="35"/>
      <c r="G249" s="35"/>
      <c r="H249" s="35"/>
      <c r="I249" s="35"/>
      <c r="J249" s="35"/>
      <c r="K249" s="35"/>
      <c r="L249" s="35"/>
      <c r="M249" s="35"/>
      <c r="N249" s="35"/>
      <c r="Q249" s="5"/>
    </row>
    <row r="250" spans="1:17" s="21" customFormat="1" ht="15">
      <c r="A250" s="35"/>
      <c r="B250" s="35"/>
      <c r="C250" s="35"/>
      <c r="D250" s="35"/>
      <c r="E250" s="36"/>
      <c r="F250" s="35"/>
      <c r="G250" s="35"/>
      <c r="H250" s="35"/>
      <c r="I250" s="35"/>
      <c r="J250" s="35"/>
      <c r="K250" s="35"/>
      <c r="L250" s="35"/>
      <c r="M250" s="35"/>
      <c r="N250" s="35"/>
      <c r="Q250" s="5"/>
    </row>
    <row r="251" spans="1:17" s="21" customFormat="1" ht="15">
      <c r="A251" s="35"/>
      <c r="B251" s="35"/>
      <c r="C251" s="35"/>
      <c r="D251" s="35"/>
      <c r="E251" s="36"/>
      <c r="F251" s="35"/>
      <c r="G251" s="35"/>
      <c r="H251" s="35"/>
      <c r="I251" s="35"/>
      <c r="J251" s="35"/>
      <c r="K251" s="35"/>
      <c r="L251" s="35"/>
      <c r="M251" s="35"/>
      <c r="N251" s="35"/>
      <c r="Q251" s="5"/>
    </row>
    <row r="252" spans="1:17" s="21" customFormat="1" ht="15">
      <c r="A252" s="35"/>
      <c r="B252" s="35"/>
      <c r="C252" s="35"/>
      <c r="D252" s="35"/>
      <c r="E252" s="36"/>
      <c r="F252" s="35"/>
      <c r="G252" s="35"/>
      <c r="H252" s="35"/>
      <c r="I252" s="35"/>
      <c r="J252" s="35"/>
      <c r="K252" s="35"/>
      <c r="L252" s="35"/>
      <c r="M252" s="35"/>
      <c r="N252" s="35"/>
      <c r="Q252" s="5"/>
    </row>
    <row r="253" spans="1:17" s="21" customFormat="1" ht="15">
      <c r="A253" s="35"/>
      <c r="B253" s="35"/>
      <c r="C253" s="35"/>
      <c r="D253" s="35"/>
      <c r="E253" s="36"/>
      <c r="F253" s="35"/>
      <c r="G253" s="35"/>
      <c r="H253" s="35"/>
      <c r="I253" s="35"/>
      <c r="J253" s="35"/>
      <c r="K253" s="35"/>
      <c r="L253" s="35"/>
      <c r="M253" s="35"/>
      <c r="N253" s="35"/>
      <c r="Q253" s="5"/>
    </row>
    <row r="254" spans="1:17" s="21" customFormat="1" ht="15">
      <c r="A254" s="35"/>
      <c r="B254" s="35"/>
      <c r="C254" s="35"/>
      <c r="D254" s="35"/>
      <c r="E254" s="36"/>
      <c r="F254" s="35"/>
      <c r="G254" s="35"/>
      <c r="H254" s="35"/>
      <c r="I254" s="35"/>
      <c r="J254" s="35"/>
      <c r="K254" s="35"/>
      <c r="L254" s="35"/>
      <c r="M254" s="35"/>
      <c r="N254" s="35"/>
      <c r="Q254" s="5"/>
    </row>
    <row r="255" spans="1:17" s="21" customFormat="1" ht="15">
      <c r="A255" s="35"/>
      <c r="B255" s="35"/>
      <c r="C255" s="35"/>
      <c r="D255" s="35"/>
      <c r="E255" s="36"/>
      <c r="F255" s="35"/>
      <c r="G255" s="35"/>
      <c r="H255" s="35"/>
      <c r="I255" s="35"/>
      <c r="J255" s="35"/>
      <c r="K255" s="35"/>
      <c r="L255" s="35"/>
      <c r="M255" s="35"/>
      <c r="N255" s="35"/>
      <c r="Q255" s="5"/>
    </row>
    <row r="256" spans="1:17" s="21" customFormat="1" ht="15">
      <c r="A256" s="35"/>
      <c r="B256" s="35"/>
      <c r="C256" s="35"/>
      <c r="D256" s="35"/>
      <c r="E256" s="36"/>
      <c r="F256" s="35"/>
      <c r="G256" s="35"/>
      <c r="H256" s="35"/>
      <c r="I256" s="35"/>
      <c r="J256" s="35"/>
      <c r="K256" s="35"/>
      <c r="L256" s="35"/>
      <c r="M256" s="35"/>
      <c r="N256" s="35"/>
      <c r="Q256" s="5"/>
    </row>
    <row r="257" spans="1:17" s="21" customFormat="1" ht="15">
      <c r="A257" s="35"/>
      <c r="B257" s="35"/>
      <c r="C257" s="35"/>
      <c r="D257" s="35"/>
      <c r="E257" s="36"/>
      <c r="F257" s="35"/>
      <c r="G257" s="35"/>
      <c r="H257" s="35"/>
      <c r="I257" s="35"/>
      <c r="J257" s="35"/>
      <c r="K257" s="35"/>
      <c r="L257" s="35"/>
      <c r="M257" s="35"/>
      <c r="N257" s="35"/>
      <c r="Q257" s="5"/>
    </row>
    <row r="258" spans="1:17" s="21" customFormat="1" ht="15">
      <c r="A258" s="35"/>
      <c r="B258" s="35"/>
      <c r="C258" s="35"/>
      <c r="D258" s="35"/>
      <c r="E258" s="36"/>
      <c r="F258" s="35"/>
      <c r="G258" s="35"/>
      <c r="H258" s="35"/>
      <c r="I258" s="35"/>
      <c r="J258" s="35"/>
      <c r="K258" s="35"/>
      <c r="L258" s="35"/>
      <c r="M258" s="35"/>
      <c r="N258" s="35"/>
      <c r="Q258" s="5"/>
    </row>
    <row r="259" spans="1:17" s="21" customFormat="1" ht="15">
      <c r="A259" s="35"/>
      <c r="B259" s="35"/>
      <c r="C259" s="35"/>
      <c r="D259" s="35"/>
      <c r="E259" s="36"/>
      <c r="F259" s="35"/>
      <c r="G259" s="35"/>
      <c r="H259" s="35"/>
      <c r="I259" s="35"/>
      <c r="J259" s="35"/>
      <c r="K259" s="35"/>
      <c r="L259" s="35"/>
      <c r="M259" s="35"/>
      <c r="N259" s="35"/>
      <c r="Q259" s="5"/>
    </row>
    <row r="260" spans="1:17" s="21" customFormat="1" ht="15">
      <c r="A260" s="35"/>
      <c r="B260" s="35"/>
      <c r="C260" s="35"/>
      <c r="D260" s="35"/>
      <c r="E260" s="36"/>
      <c r="F260" s="35"/>
      <c r="G260" s="35"/>
      <c r="H260" s="35"/>
      <c r="I260" s="35"/>
      <c r="J260" s="35"/>
      <c r="K260" s="35"/>
      <c r="L260" s="35"/>
      <c r="M260" s="35"/>
      <c r="N260" s="35"/>
      <c r="Q260" s="5"/>
    </row>
    <row r="261" spans="1:17" s="21" customFormat="1" ht="15">
      <c r="A261" s="35"/>
      <c r="B261" s="35"/>
      <c r="C261" s="35"/>
      <c r="D261" s="35"/>
      <c r="E261" s="36"/>
      <c r="F261" s="35"/>
      <c r="G261" s="35"/>
      <c r="H261" s="35"/>
      <c r="I261" s="35"/>
      <c r="J261" s="35"/>
      <c r="K261" s="35"/>
      <c r="L261" s="35"/>
      <c r="M261" s="35"/>
      <c r="N261" s="35"/>
      <c r="Q261" s="5"/>
    </row>
    <row r="262" spans="1:17" s="21" customFormat="1" ht="15">
      <c r="A262" s="35"/>
      <c r="B262" s="35"/>
      <c r="C262" s="35"/>
      <c r="D262" s="35"/>
      <c r="E262" s="36"/>
      <c r="F262" s="35"/>
      <c r="G262" s="35"/>
      <c r="H262" s="35"/>
      <c r="I262" s="35"/>
      <c r="J262" s="35"/>
      <c r="K262" s="35"/>
      <c r="L262" s="35"/>
      <c r="M262" s="35"/>
      <c r="N262" s="35"/>
      <c r="Q262" s="5"/>
    </row>
    <row r="263" spans="1:17" s="21" customFormat="1" ht="15">
      <c r="A263" s="35"/>
      <c r="B263" s="35"/>
      <c r="C263" s="35"/>
      <c r="D263" s="35"/>
      <c r="E263" s="36"/>
      <c r="F263" s="35"/>
      <c r="G263" s="35"/>
      <c r="H263" s="35"/>
      <c r="I263" s="35"/>
      <c r="J263" s="35"/>
      <c r="K263" s="35"/>
      <c r="L263" s="35"/>
      <c r="M263" s="35"/>
      <c r="N263" s="35"/>
      <c r="Q263" s="5"/>
    </row>
    <row r="264" spans="1:17" s="21" customFormat="1" ht="15">
      <c r="A264" s="35"/>
      <c r="B264" s="35"/>
      <c r="C264" s="35"/>
      <c r="D264" s="35"/>
      <c r="E264" s="36"/>
      <c r="F264" s="35"/>
      <c r="G264" s="35"/>
      <c r="H264" s="35"/>
      <c r="I264" s="35"/>
      <c r="J264" s="35"/>
      <c r="K264" s="35"/>
      <c r="L264" s="35"/>
      <c r="M264" s="35"/>
      <c r="N264" s="35"/>
      <c r="Q264" s="5"/>
    </row>
    <row r="265" spans="1:17" s="21" customFormat="1" ht="15">
      <c r="A265" s="35"/>
      <c r="B265" s="35"/>
      <c r="C265" s="35"/>
      <c r="D265" s="35"/>
      <c r="E265" s="36"/>
      <c r="F265" s="35"/>
      <c r="G265" s="35"/>
      <c r="H265" s="35"/>
      <c r="I265" s="35"/>
      <c r="J265" s="35"/>
      <c r="K265" s="35"/>
      <c r="L265" s="35"/>
      <c r="M265" s="35"/>
      <c r="N265" s="35"/>
      <c r="Q265" s="5"/>
    </row>
    <row r="266" spans="1:17" s="21" customFormat="1" ht="15">
      <c r="A266" s="35"/>
      <c r="B266" s="35"/>
      <c r="C266" s="35"/>
      <c r="D266" s="35"/>
      <c r="E266" s="36"/>
      <c r="F266" s="35"/>
      <c r="G266" s="35"/>
      <c r="H266" s="35"/>
      <c r="I266" s="35"/>
      <c r="J266" s="35"/>
      <c r="K266" s="35"/>
      <c r="L266" s="35"/>
      <c r="M266" s="35"/>
      <c r="N266" s="35"/>
      <c r="Q266" s="5"/>
    </row>
    <row r="267" spans="1:17" s="21" customFormat="1" ht="15">
      <c r="A267" s="35"/>
      <c r="B267" s="35"/>
      <c r="C267" s="35"/>
      <c r="D267" s="35"/>
      <c r="E267" s="36"/>
      <c r="F267" s="35"/>
      <c r="G267" s="35"/>
      <c r="H267" s="35"/>
      <c r="I267" s="35"/>
      <c r="J267" s="35"/>
      <c r="K267" s="35"/>
      <c r="L267" s="35"/>
      <c r="M267" s="35"/>
      <c r="N267" s="35"/>
      <c r="Q267" s="5"/>
    </row>
    <row r="268" spans="1:17" s="21" customFormat="1" ht="15">
      <c r="A268" s="35"/>
      <c r="B268" s="35"/>
      <c r="C268" s="35"/>
      <c r="D268" s="35"/>
      <c r="E268" s="36"/>
      <c r="F268" s="35"/>
      <c r="G268" s="35"/>
      <c r="H268" s="35"/>
      <c r="I268" s="35"/>
      <c r="J268" s="35"/>
      <c r="K268" s="35"/>
      <c r="L268" s="35"/>
      <c r="M268" s="35"/>
      <c r="N268" s="35"/>
      <c r="Q268" s="5"/>
    </row>
    <row r="269" spans="1:17" s="21" customFormat="1" ht="15">
      <c r="A269" s="35"/>
      <c r="B269" s="35"/>
      <c r="C269" s="35"/>
      <c r="D269" s="35"/>
      <c r="E269" s="36"/>
      <c r="F269" s="35"/>
      <c r="G269" s="35"/>
      <c r="H269" s="35"/>
      <c r="I269" s="35"/>
      <c r="J269" s="35"/>
      <c r="K269" s="35"/>
      <c r="L269" s="35"/>
      <c r="M269" s="35"/>
      <c r="N269" s="35"/>
      <c r="Q269" s="5"/>
    </row>
    <row r="270" spans="1:17" s="21" customFormat="1" ht="15">
      <c r="A270" s="35"/>
      <c r="B270" s="35"/>
      <c r="C270" s="35"/>
      <c r="D270" s="35"/>
      <c r="E270" s="36"/>
      <c r="F270" s="35"/>
      <c r="G270" s="35"/>
      <c r="H270" s="35"/>
      <c r="I270" s="35"/>
      <c r="J270" s="35"/>
      <c r="K270" s="35"/>
      <c r="L270" s="35"/>
      <c r="M270" s="35"/>
      <c r="N270" s="35"/>
      <c r="Q270" s="5"/>
    </row>
    <row r="271" spans="1:17" s="21" customFormat="1" ht="15">
      <c r="A271" s="35"/>
      <c r="B271" s="35"/>
      <c r="C271" s="35"/>
      <c r="D271" s="35"/>
      <c r="E271" s="36"/>
      <c r="F271" s="35"/>
      <c r="G271" s="35"/>
      <c r="H271" s="35"/>
      <c r="I271" s="35"/>
      <c r="J271" s="35"/>
      <c r="K271" s="35"/>
      <c r="L271" s="35"/>
      <c r="M271" s="35"/>
      <c r="N271" s="35"/>
      <c r="Q271" s="5"/>
    </row>
    <row r="272" spans="1:17" s="21" customFormat="1" ht="15">
      <c r="A272" s="35"/>
      <c r="B272" s="35"/>
      <c r="C272" s="35"/>
      <c r="D272" s="35"/>
      <c r="E272" s="36"/>
      <c r="F272" s="35"/>
      <c r="G272" s="35"/>
      <c r="H272" s="35"/>
      <c r="I272" s="35"/>
      <c r="J272" s="35"/>
      <c r="K272" s="35"/>
      <c r="L272" s="35"/>
      <c r="M272" s="35"/>
      <c r="N272" s="35"/>
      <c r="Q272" s="5"/>
    </row>
    <row r="273" spans="1:17" s="21" customFormat="1" ht="15">
      <c r="A273" s="35"/>
      <c r="B273" s="35"/>
      <c r="C273" s="35"/>
      <c r="D273" s="35"/>
      <c r="E273" s="36"/>
      <c r="F273" s="35"/>
      <c r="G273" s="35"/>
      <c r="H273" s="35"/>
      <c r="I273" s="35"/>
      <c r="J273" s="35"/>
      <c r="K273" s="35"/>
      <c r="L273" s="35"/>
      <c r="M273" s="35"/>
      <c r="N273" s="35"/>
      <c r="Q273" s="5"/>
    </row>
    <row r="274" spans="1:17" s="21" customFormat="1" ht="15">
      <c r="A274" s="35"/>
      <c r="B274" s="35"/>
      <c r="C274" s="35"/>
      <c r="D274" s="35"/>
      <c r="E274" s="36"/>
      <c r="F274" s="35"/>
      <c r="G274" s="35"/>
      <c r="H274" s="35"/>
      <c r="I274" s="35"/>
      <c r="J274" s="35"/>
      <c r="K274" s="35"/>
      <c r="L274" s="35"/>
      <c r="M274" s="35"/>
      <c r="N274" s="35"/>
      <c r="Q274" s="5"/>
    </row>
    <row r="275" spans="1:17" s="21" customFormat="1" ht="15">
      <c r="A275" s="35"/>
      <c r="B275" s="35"/>
      <c r="C275" s="35"/>
      <c r="D275" s="35"/>
      <c r="E275" s="36"/>
      <c r="F275" s="35"/>
      <c r="G275" s="35"/>
      <c r="H275" s="35"/>
      <c r="I275" s="35"/>
      <c r="J275" s="35"/>
      <c r="K275" s="35"/>
      <c r="L275" s="35"/>
      <c r="M275" s="35"/>
      <c r="N275" s="35"/>
      <c r="Q275" s="5"/>
    </row>
    <row r="276" spans="1:17" s="21" customFormat="1" ht="15">
      <c r="A276" s="35"/>
      <c r="B276" s="35"/>
      <c r="C276" s="35"/>
      <c r="D276" s="35"/>
      <c r="E276" s="36"/>
      <c r="F276" s="35"/>
      <c r="G276" s="35"/>
      <c r="H276" s="35"/>
      <c r="I276" s="35"/>
      <c r="J276" s="35"/>
      <c r="K276" s="35"/>
      <c r="L276" s="35"/>
      <c r="M276" s="35"/>
      <c r="N276" s="35"/>
      <c r="Q276" s="5"/>
    </row>
    <row r="277" spans="1:17" s="21" customFormat="1" ht="15">
      <c r="A277" s="35"/>
      <c r="B277" s="35"/>
      <c r="C277" s="35"/>
      <c r="D277" s="35"/>
      <c r="E277" s="36"/>
      <c r="F277" s="35"/>
      <c r="G277" s="35"/>
      <c r="H277" s="35"/>
      <c r="I277" s="35"/>
      <c r="J277" s="35"/>
      <c r="K277" s="35"/>
      <c r="L277" s="35"/>
      <c r="M277" s="35"/>
      <c r="N277" s="35"/>
      <c r="Q277" s="5"/>
    </row>
    <row r="278" spans="1:17" s="21" customFormat="1" ht="15">
      <c r="A278" s="35"/>
      <c r="B278" s="35"/>
      <c r="C278" s="35"/>
      <c r="D278" s="35"/>
      <c r="E278" s="36"/>
      <c r="F278" s="35"/>
      <c r="G278" s="35"/>
      <c r="H278" s="35"/>
      <c r="I278" s="35"/>
      <c r="J278" s="35"/>
      <c r="K278" s="35"/>
      <c r="L278" s="35"/>
      <c r="M278" s="35"/>
      <c r="N278" s="35"/>
      <c r="Q278" s="5"/>
    </row>
    <row r="279" spans="1:17" s="21" customFormat="1" ht="15">
      <c r="A279" s="35"/>
      <c r="B279" s="35"/>
      <c r="C279" s="35"/>
      <c r="D279" s="35"/>
      <c r="E279" s="36"/>
      <c r="F279" s="35"/>
      <c r="G279" s="35"/>
      <c r="H279" s="35"/>
      <c r="I279" s="35"/>
      <c r="J279" s="35"/>
      <c r="K279" s="35"/>
      <c r="L279" s="35"/>
      <c r="M279" s="35"/>
      <c r="N279" s="35"/>
      <c r="Q279" s="5"/>
    </row>
    <row r="280" spans="1:17" s="21" customFormat="1" ht="15">
      <c r="A280" s="35"/>
      <c r="B280" s="35"/>
      <c r="C280" s="35"/>
      <c r="D280" s="35"/>
      <c r="E280" s="36"/>
      <c r="F280" s="35"/>
      <c r="G280" s="35"/>
      <c r="H280" s="35"/>
      <c r="I280" s="35"/>
      <c r="J280" s="35"/>
      <c r="K280" s="35"/>
      <c r="L280" s="35"/>
      <c r="M280" s="35"/>
      <c r="N280" s="35"/>
      <c r="Q280" s="5"/>
    </row>
    <row r="281" spans="1:17" s="21" customFormat="1" ht="15">
      <c r="A281" s="35"/>
      <c r="B281" s="35"/>
      <c r="C281" s="35"/>
      <c r="D281" s="35"/>
      <c r="E281" s="36"/>
      <c r="F281" s="35"/>
      <c r="G281" s="35"/>
      <c r="H281" s="35"/>
      <c r="I281" s="35"/>
      <c r="J281" s="35"/>
      <c r="K281" s="35"/>
      <c r="L281" s="35"/>
      <c r="M281" s="35"/>
      <c r="N281" s="35"/>
      <c r="Q281" s="5"/>
    </row>
    <row r="282" spans="1:17" s="21" customFormat="1" ht="15">
      <c r="A282" s="35"/>
      <c r="B282" s="35"/>
      <c r="C282" s="35"/>
      <c r="D282" s="35"/>
      <c r="E282" s="36"/>
      <c r="F282" s="35"/>
      <c r="G282" s="35"/>
      <c r="H282" s="35"/>
      <c r="I282" s="35"/>
      <c r="J282" s="35"/>
      <c r="K282" s="35"/>
      <c r="L282" s="35"/>
      <c r="M282" s="35"/>
      <c r="N282" s="35"/>
      <c r="Q282" s="5"/>
    </row>
    <row r="283" spans="1:17" s="21" customFormat="1" ht="15">
      <c r="A283" s="35"/>
      <c r="B283" s="35"/>
      <c r="C283" s="35"/>
      <c r="D283" s="35"/>
      <c r="E283" s="36"/>
      <c r="F283" s="35"/>
      <c r="G283" s="35"/>
      <c r="H283" s="35"/>
      <c r="I283" s="35"/>
      <c r="J283" s="35"/>
      <c r="K283" s="35"/>
      <c r="L283" s="35"/>
      <c r="M283" s="35"/>
      <c r="N283" s="35"/>
      <c r="Q283" s="5"/>
    </row>
    <row r="284" spans="1:17" s="21" customFormat="1" ht="15">
      <c r="A284" s="35"/>
      <c r="B284" s="35"/>
      <c r="C284" s="35"/>
      <c r="D284" s="35"/>
      <c r="E284" s="36"/>
      <c r="F284" s="35"/>
      <c r="G284" s="35"/>
      <c r="H284" s="35"/>
      <c r="I284" s="35"/>
      <c r="J284" s="35"/>
      <c r="K284" s="35"/>
      <c r="L284" s="35"/>
      <c r="M284" s="35"/>
      <c r="N284" s="35"/>
      <c r="Q284" s="5"/>
    </row>
    <row r="285" spans="1:17" s="21" customFormat="1" ht="15">
      <c r="A285" s="35"/>
      <c r="B285" s="35"/>
      <c r="C285" s="35"/>
      <c r="D285" s="35"/>
      <c r="E285" s="36"/>
      <c r="F285" s="35"/>
      <c r="G285" s="35"/>
      <c r="H285" s="35"/>
      <c r="I285" s="35"/>
      <c r="J285" s="35"/>
      <c r="K285" s="35"/>
      <c r="L285" s="35"/>
      <c r="M285" s="35"/>
      <c r="N285" s="35"/>
      <c r="Q285" s="5"/>
    </row>
    <row r="286" spans="1:17" s="21" customFormat="1" ht="15">
      <c r="A286" s="35"/>
      <c r="B286" s="35"/>
      <c r="C286" s="35"/>
      <c r="D286" s="35"/>
      <c r="E286" s="36"/>
      <c r="F286" s="35"/>
      <c r="G286" s="35"/>
      <c r="H286" s="35"/>
      <c r="I286" s="35"/>
      <c r="J286" s="35"/>
      <c r="K286" s="35"/>
      <c r="L286" s="35"/>
      <c r="M286" s="35"/>
      <c r="N286" s="35"/>
      <c r="Q286" s="5"/>
    </row>
    <row r="287" spans="1:17" s="21" customFormat="1" ht="15">
      <c r="A287" s="35"/>
      <c r="B287" s="35"/>
      <c r="C287" s="35"/>
      <c r="D287" s="35"/>
      <c r="E287" s="36"/>
      <c r="F287" s="35"/>
      <c r="G287" s="35"/>
      <c r="H287" s="35"/>
      <c r="I287" s="35"/>
      <c r="J287" s="35"/>
      <c r="K287" s="35"/>
      <c r="L287" s="35"/>
      <c r="M287" s="35"/>
      <c r="N287" s="35"/>
      <c r="Q287" s="5"/>
    </row>
    <row r="288" spans="1:17" s="21" customFormat="1" ht="15">
      <c r="A288" s="35"/>
      <c r="B288" s="35"/>
      <c r="C288" s="35"/>
      <c r="D288" s="35"/>
      <c r="E288" s="36"/>
      <c r="F288" s="35"/>
      <c r="G288" s="35"/>
      <c r="H288" s="35"/>
      <c r="I288" s="35"/>
      <c r="J288" s="35"/>
      <c r="K288" s="35"/>
      <c r="L288" s="35"/>
      <c r="M288" s="35"/>
      <c r="N288" s="35"/>
      <c r="Q288" s="5"/>
    </row>
    <row r="289" spans="1:17" s="21" customFormat="1" ht="15">
      <c r="A289" s="35"/>
      <c r="B289" s="35"/>
      <c r="C289" s="35"/>
      <c r="D289" s="35"/>
      <c r="E289" s="36"/>
      <c r="F289" s="35"/>
      <c r="G289" s="35"/>
      <c r="H289" s="35"/>
      <c r="I289" s="35"/>
      <c r="J289" s="35"/>
      <c r="K289" s="35"/>
      <c r="L289" s="35"/>
      <c r="M289" s="35"/>
      <c r="N289" s="35"/>
      <c r="Q289" s="5"/>
    </row>
    <row r="290" spans="1:17" s="21" customFormat="1" ht="15">
      <c r="A290" s="35"/>
      <c r="B290" s="35"/>
      <c r="C290" s="35"/>
      <c r="D290" s="35"/>
      <c r="E290" s="36"/>
      <c r="F290" s="35"/>
      <c r="G290" s="35"/>
      <c r="H290" s="35"/>
      <c r="I290" s="35"/>
      <c r="J290" s="35"/>
      <c r="K290" s="35"/>
      <c r="L290" s="35"/>
      <c r="M290" s="35"/>
      <c r="N290" s="35"/>
      <c r="Q290" s="5"/>
    </row>
    <row r="291" spans="1:17" s="21" customFormat="1" ht="15">
      <c r="A291" s="35"/>
      <c r="B291" s="35"/>
      <c r="C291" s="35"/>
      <c r="D291" s="35"/>
      <c r="E291" s="36"/>
      <c r="F291" s="35"/>
      <c r="G291" s="35"/>
      <c r="H291" s="35"/>
      <c r="I291" s="35"/>
      <c r="J291" s="35"/>
      <c r="K291" s="35"/>
      <c r="L291" s="35"/>
      <c r="M291" s="35"/>
      <c r="N291" s="35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21" customFormat="1" ht="15">
      <c r="E352" s="3"/>
      <c r="Q352" s="5"/>
    </row>
    <row r="353" spans="5:17" s="21" customFormat="1" ht="15">
      <c r="E353" s="3"/>
      <c r="Q353" s="5"/>
    </row>
    <row r="354" spans="5:17" s="21" customFormat="1" ht="15">
      <c r="E354" s="3"/>
      <c r="Q354" s="5"/>
    </row>
    <row r="355" spans="5:17" s="21" customFormat="1" ht="15">
      <c r="E355" s="3"/>
      <c r="Q355" s="5"/>
    </row>
    <row r="356" spans="5:17" s="21" customFormat="1" ht="15">
      <c r="E356" s="3"/>
      <c r="Q356" s="5"/>
    </row>
    <row r="357" spans="5:17" s="21" customFormat="1" ht="15">
      <c r="E357" s="3"/>
      <c r="Q357" s="5"/>
    </row>
    <row r="358" spans="5:17" s="21" customFormat="1" ht="15">
      <c r="E358" s="3"/>
      <c r="Q358" s="5"/>
    </row>
    <row r="359" spans="5:17" s="21" customFormat="1" ht="15">
      <c r="E359" s="3"/>
      <c r="Q359" s="5"/>
    </row>
    <row r="360" spans="5:17" s="21" customFormat="1" ht="15">
      <c r="E360" s="3"/>
      <c r="Q360" s="5"/>
    </row>
    <row r="361" spans="5:17" s="21" customFormat="1" ht="15">
      <c r="E361" s="3"/>
      <c r="Q361" s="5"/>
    </row>
    <row r="362" spans="5:17" s="21" customFormat="1" ht="15">
      <c r="E362" s="3"/>
      <c r="Q362" s="5"/>
    </row>
    <row r="363" spans="5:17" s="21" customFormat="1" ht="15">
      <c r="E363" s="3"/>
      <c r="Q363" s="5"/>
    </row>
    <row r="364" spans="5:17" s="21" customFormat="1" ht="15">
      <c r="E364" s="3"/>
      <c r="Q364" s="5"/>
    </row>
    <row r="365" spans="5:17" s="21" customFormat="1" ht="15">
      <c r="E365" s="3"/>
      <c r="Q365" s="5"/>
    </row>
    <row r="366" spans="5:17" s="21" customFormat="1" ht="15">
      <c r="E366" s="3"/>
      <c r="Q366" s="5"/>
    </row>
    <row r="367" spans="5:17" s="21" customFormat="1" ht="15">
      <c r="E367" s="3"/>
      <c r="Q367" s="5"/>
    </row>
    <row r="368" spans="5:17" s="21" customFormat="1" ht="15">
      <c r="E368" s="3"/>
      <c r="Q368" s="5"/>
    </row>
    <row r="369" spans="5:17" s="21" customFormat="1" ht="15">
      <c r="E369" s="3"/>
      <c r="Q369" s="5"/>
    </row>
    <row r="370" spans="5:17" s="21" customFormat="1" ht="15">
      <c r="E370" s="3"/>
      <c r="Q370" s="5"/>
    </row>
    <row r="371" spans="5:17" s="21" customFormat="1" ht="15">
      <c r="E371" s="3"/>
      <c r="Q371" s="5"/>
    </row>
    <row r="372" spans="5:17" s="21" customFormat="1" ht="15">
      <c r="E372" s="3"/>
      <c r="Q372" s="5"/>
    </row>
    <row r="373" spans="5:17" s="21" customFormat="1" ht="15">
      <c r="E373" s="3"/>
      <c r="Q373" s="5"/>
    </row>
    <row r="374" spans="5:17" s="21" customFormat="1" ht="15">
      <c r="E374" s="3"/>
      <c r="Q374" s="5"/>
    </row>
    <row r="375" spans="5:17" s="21" customFormat="1" ht="15">
      <c r="E375" s="3"/>
      <c r="Q375" s="5"/>
    </row>
    <row r="376" spans="5:17" s="21" customFormat="1" ht="15">
      <c r="E376" s="3"/>
      <c r="Q376" s="5"/>
    </row>
    <row r="377" spans="5:17" s="21" customFormat="1" ht="15">
      <c r="E377" s="3"/>
      <c r="Q377" s="5"/>
    </row>
    <row r="378" spans="5:17" s="21" customFormat="1" ht="15">
      <c r="E378" s="3"/>
      <c r="Q378" s="5"/>
    </row>
    <row r="379" spans="5:17" s="21" customFormat="1" ht="15">
      <c r="E379" s="3"/>
      <c r="Q379" s="5"/>
    </row>
    <row r="380" spans="5:17" s="21" customFormat="1" ht="15">
      <c r="E380" s="3"/>
      <c r="Q380" s="5"/>
    </row>
    <row r="381" spans="5:17" s="21" customFormat="1" ht="15">
      <c r="E381" s="3"/>
      <c r="Q381" s="5"/>
    </row>
    <row r="382" spans="5:17" s="21" customFormat="1" ht="15">
      <c r="E382" s="3"/>
      <c r="Q382" s="5"/>
    </row>
    <row r="383" spans="5:17" s="21" customFormat="1" ht="15">
      <c r="E383" s="3"/>
      <c r="Q383" s="5"/>
    </row>
    <row r="384" spans="5:17" s="21" customFormat="1" ht="15">
      <c r="E384" s="3"/>
      <c r="Q384" s="5"/>
    </row>
    <row r="385" spans="5:17" s="21" customFormat="1" ht="15">
      <c r="E385" s="3"/>
      <c r="Q385" s="5"/>
    </row>
    <row r="386" spans="5:17" s="21" customFormat="1" ht="15">
      <c r="E386" s="3"/>
      <c r="Q386" s="5"/>
    </row>
    <row r="387" spans="5:17" s="21" customFormat="1" ht="15">
      <c r="E387" s="3"/>
      <c r="Q387" s="5"/>
    </row>
    <row r="388" spans="5:17" s="21" customFormat="1" ht="15">
      <c r="E388" s="3"/>
      <c r="Q388" s="5"/>
    </row>
    <row r="389" spans="5:17" s="21" customFormat="1" ht="15">
      <c r="E389" s="3"/>
      <c r="Q389" s="5"/>
    </row>
    <row r="390" spans="5:17" s="21" customFormat="1" ht="15">
      <c r="E390" s="3"/>
      <c r="Q390" s="5"/>
    </row>
    <row r="391" spans="5:17" s="21" customFormat="1" ht="15">
      <c r="E391" s="3"/>
      <c r="Q391" s="5"/>
    </row>
    <row r="392" spans="5:17" s="21" customFormat="1" ht="15">
      <c r="E392" s="3"/>
      <c r="Q392" s="5"/>
    </row>
    <row r="393" spans="5:17" s="21" customFormat="1" ht="15">
      <c r="E393" s="3"/>
      <c r="Q393" s="5"/>
    </row>
    <row r="394" spans="5:17" s="21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  <row r="535" spans="5:17" s="19" customFormat="1" ht="15">
      <c r="E535" s="3"/>
      <c r="Q535" s="5"/>
    </row>
    <row r="536" spans="5:17" s="19" customFormat="1" ht="15">
      <c r="E536" s="3"/>
      <c r="Q536" s="5"/>
    </row>
    <row r="537" spans="5:17" s="19" customFormat="1" ht="15">
      <c r="E537" s="3"/>
      <c r="Q537" s="5"/>
    </row>
    <row r="538" spans="5:17" s="19" customFormat="1" ht="15">
      <c r="E538" s="3"/>
      <c r="Q538" s="5"/>
    </row>
    <row r="539" spans="5:17" s="19" customFormat="1" ht="15">
      <c r="E539" s="3"/>
      <c r="Q539" s="5"/>
    </row>
    <row r="540" spans="5:17" s="19" customFormat="1" ht="15">
      <c r="E540" s="3"/>
      <c r="Q540" s="5"/>
    </row>
    <row r="541" spans="5:17" s="19" customFormat="1" ht="15">
      <c r="E541" s="3"/>
      <c r="Q541" s="5"/>
    </row>
    <row r="542" spans="5:17" s="19" customFormat="1" ht="15">
      <c r="E542" s="3"/>
      <c r="Q542" s="5"/>
    </row>
    <row r="543" spans="5:17" s="19" customFormat="1" ht="15">
      <c r="E543" s="3"/>
      <c r="Q543" s="5"/>
    </row>
    <row r="544" spans="5:17" s="19" customFormat="1" ht="15">
      <c r="E544" s="3"/>
      <c r="Q544" s="5"/>
    </row>
    <row r="545" spans="5:17" s="19" customFormat="1" ht="15">
      <c r="E545" s="3"/>
      <c r="Q545" s="5"/>
    </row>
    <row r="546" spans="5:17" s="19" customFormat="1" ht="15">
      <c r="E546" s="3"/>
      <c r="Q546" s="5"/>
    </row>
    <row r="547" spans="5:17" s="19" customFormat="1" ht="15">
      <c r="E547" s="3"/>
      <c r="Q547" s="5"/>
    </row>
    <row r="548" spans="5:17" s="19" customFormat="1" ht="15">
      <c r="E548" s="3"/>
      <c r="Q548" s="5"/>
    </row>
    <row r="549" spans="5:17" s="19" customFormat="1" ht="15">
      <c r="E549" s="3"/>
      <c r="Q549" s="5"/>
    </row>
    <row r="550" spans="5:17" s="19" customFormat="1" ht="15">
      <c r="E550" s="3"/>
      <c r="Q550" s="5"/>
    </row>
    <row r="551" spans="5:17" s="19" customFormat="1" ht="15">
      <c r="E551" s="3"/>
      <c r="Q551" s="5"/>
    </row>
    <row r="552" spans="5:17" s="19" customFormat="1" ht="15">
      <c r="E552" s="3"/>
      <c r="Q552" s="5"/>
    </row>
    <row r="553" spans="5:17" s="19" customFormat="1" ht="15">
      <c r="E553" s="3"/>
      <c r="Q553" s="5"/>
    </row>
    <row r="554" spans="5:17" s="19" customFormat="1" ht="15">
      <c r="E554" s="3"/>
      <c r="Q554" s="5"/>
    </row>
    <row r="555" spans="5:17" s="19" customFormat="1" ht="15">
      <c r="E555" s="3"/>
      <c r="Q555" s="5"/>
    </row>
    <row r="556" spans="5:17" s="19" customFormat="1" ht="15">
      <c r="E556" s="3"/>
      <c r="Q556" s="5"/>
    </row>
    <row r="557" spans="5:17" s="19" customFormat="1" ht="15">
      <c r="E557" s="3"/>
      <c r="Q557" s="5"/>
    </row>
    <row r="558" spans="5:17" s="19" customFormat="1" ht="15">
      <c r="E558" s="3"/>
      <c r="Q558" s="5"/>
    </row>
    <row r="559" spans="5:17" s="19" customFormat="1" ht="15">
      <c r="E559" s="3"/>
      <c r="Q559" s="5"/>
    </row>
    <row r="560" spans="5:17" s="19" customFormat="1" ht="15">
      <c r="E560" s="3"/>
      <c r="Q560" s="5"/>
    </row>
    <row r="561" spans="5:17" s="19" customFormat="1" ht="15">
      <c r="E561" s="3"/>
      <c r="Q561" s="5"/>
    </row>
    <row r="562" spans="5:17" s="19" customFormat="1" ht="15">
      <c r="E562" s="3"/>
      <c r="Q562" s="5"/>
    </row>
    <row r="563" spans="5:17" s="19" customFormat="1" ht="15">
      <c r="E563" s="3"/>
      <c r="Q563" s="5"/>
    </row>
    <row r="564" spans="5:17" s="19" customFormat="1" ht="15">
      <c r="E564" s="3"/>
      <c r="Q564" s="5"/>
    </row>
    <row r="565" spans="5:17" s="19" customFormat="1" ht="15">
      <c r="E565" s="3"/>
      <c r="Q565" s="5"/>
    </row>
    <row r="566" spans="5:17" s="19" customFormat="1" ht="15">
      <c r="E566" s="3"/>
      <c r="Q566" s="5"/>
    </row>
    <row r="567" spans="5:17" s="19" customFormat="1" ht="15">
      <c r="E567" s="3"/>
      <c r="Q567" s="5"/>
    </row>
    <row r="568" spans="5:17" s="19" customFormat="1" ht="15">
      <c r="E568" s="3"/>
      <c r="Q568" s="5"/>
    </row>
    <row r="569" spans="5:17" s="19" customFormat="1" ht="15">
      <c r="E569" s="3"/>
      <c r="Q569" s="5"/>
    </row>
    <row r="570" spans="5:17" s="19" customFormat="1" ht="15">
      <c r="E570" s="3"/>
      <c r="Q570" s="5"/>
    </row>
    <row r="571" spans="5:17" s="19" customFormat="1" ht="15">
      <c r="E571" s="3"/>
      <c r="Q571" s="5"/>
    </row>
    <row r="572" spans="5:17" s="19" customFormat="1" ht="15">
      <c r="E572" s="3"/>
      <c r="Q572" s="5"/>
    </row>
    <row r="573" spans="5:17" s="19" customFormat="1" ht="15">
      <c r="E573" s="3"/>
      <c r="Q573" s="5"/>
    </row>
    <row r="574" spans="5:17" s="19" customFormat="1" ht="15">
      <c r="E574" s="3"/>
      <c r="Q574" s="5"/>
    </row>
    <row r="575" spans="5:17" s="19" customFormat="1" ht="15">
      <c r="E575" s="3"/>
      <c r="Q575" s="5"/>
    </row>
  </sheetData>
  <sheetProtection/>
  <mergeCells count="4">
    <mergeCell ref="G2:I2"/>
    <mergeCell ref="H6:I6"/>
    <mergeCell ref="B60:F60"/>
    <mergeCell ref="B58:F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80" zoomScaleNormal="80" zoomScalePageLayoutView="85" workbookViewId="0" topLeftCell="C1">
      <selection activeCell="J22" sqref="J22"/>
    </sheetView>
  </sheetViews>
  <sheetFormatPr defaultColWidth="9.00390625" defaultRowHeight="12.75"/>
  <cols>
    <col min="1" max="1" width="5.375" style="11" customWidth="1"/>
    <col min="2" max="2" width="33.625" style="11" customWidth="1"/>
    <col min="3" max="3" width="35.375" style="11" customWidth="1"/>
    <col min="4" max="4" width="20.75390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19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4">
        <f>SUM(N11:N15)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4" t="s">
        <v>15</v>
      </c>
      <c r="C10" s="64" t="s">
        <v>16</v>
      </c>
      <c r="D10" s="64" t="s">
        <v>100</v>
      </c>
      <c r="E10" s="149" t="s">
        <v>58</v>
      </c>
      <c r="F10" s="144"/>
      <c r="G10" s="64" t="str">
        <f>"Nazwa handlowa /
"&amp;C10&amp;" / 
"&amp;D10</f>
        <v>Nazwa handlowa /
Dawka / 
Postać / Opakowanie</v>
      </c>
      <c r="H10" s="64" t="s">
        <v>508</v>
      </c>
      <c r="I10" s="64" t="str">
        <f>B10</f>
        <v>Skład</v>
      </c>
      <c r="J10" s="64" t="s">
        <v>493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107" t="s">
        <v>2</v>
      </c>
      <c r="B11" s="96" t="s">
        <v>290</v>
      </c>
      <c r="C11" s="90" t="s">
        <v>291</v>
      </c>
      <c r="D11" s="90" t="s">
        <v>292</v>
      </c>
      <c r="E11" s="93">
        <v>550</v>
      </c>
      <c r="F11" s="123" t="s">
        <v>65</v>
      </c>
      <c r="G11" s="148" t="s">
        <v>63</v>
      </c>
      <c r="H11" s="148"/>
      <c r="I11" s="148"/>
      <c r="J11" s="150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107" t="s">
        <v>3</v>
      </c>
      <c r="B12" s="96" t="s">
        <v>509</v>
      </c>
      <c r="C12" s="90" t="s">
        <v>496</v>
      </c>
      <c r="D12" s="90" t="s">
        <v>293</v>
      </c>
      <c r="E12" s="93">
        <v>10800</v>
      </c>
      <c r="F12" s="123" t="s">
        <v>65</v>
      </c>
      <c r="G12" s="148" t="s">
        <v>63</v>
      </c>
      <c r="H12" s="148"/>
      <c r="I12" s="148"/>
      <c r="J12" s="150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6" customFormat="1" ht="45">
      <c r="A13" s="107" t="s">
        <v>4</v>
      </c>
      <c r="B13" s="114" t="s">
        <v>294</v>
      </c>
      <c r="C13" s="115" t="s">
        <v>412</v>
      </c>
      <c r="D13" s="116" t="s">
        <v>295</v>
      </c>
      <c r="E13" s="117">
        <v>60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  <c r="Q13" s="5"/>
    </row>
    <row r="14" spans="1:17" s="26" customFormat="1" ht="45">
      <c r="A14" s="107" t="s">
        <v>5</v>
      </c>
      <c r="B14" s="96" t="s">
        <v>296</v>
      </c>
      <c r="C14" s="90" t="s">
        <v>62</v>
      </c>
      <c r="D14" s="85" t="s">
        <v>155</v>
      </c>
      <c r="E14" s="93">
        <v>4500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  <c r="Q14" s="5"/>
    </row>
    <row r="15" spans="1:17" s="26" customFormat="1" ht="45">
      <c r="A15" s="107" t="s">
        <v>39</v>
      </c>
      <c r="B15" s="96" t="s">
        <v>240</v>
      </c>
      <c r="C15" s="90" t="s">
        <v>185</v>
      </c>
      <c r="D15" s="90" t="s">
        <v>235</v>
      </c>
      <c r="E15" s="93">
        <v>9000</v>
      </c>
      <c r="F15" s="83" t="s">
        <v>65</v>
      </c>
      <c r="G15" s="65" t="s">
        <v>63</v>
      </c>
      <c r="H15" s="65"/>
      <c r="I15" s="65"/>
      <c r="J15" s="66"/>
      <c r="K15" s="65"/>
      <c r="L15" s="65" t="str">
        <f>IF(K15=0,"0,00",IF(K15&gt;0,ROUND(E15/K15,2)))</f>
        <v>0,00</v>
      </c>
      <c r="M15" s="65"/>
      <c r="N15" s="67">
        <f>ROUND(L15*ROUND(M15,2),2)</f>
        <v>0</v>
      </c>
      <c r="Q15" s="5"/>
    </row>
    <row r="16" spans="1:17" s="21" customFormat="1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6" t="s">
        <v>96</v>
      </c>
      <c r="C17" s="187"/>
      <c r="D17" s="187"/>
      <c r="E17" s="187"/>
      <c r="F17" s="187"/>
      <c r="G17" s="68"/>
      <c r="H17" s="68"/>
      <c r="I17" s="68"/>
      <c r="J17" s="68"/>
      <c r="K17" s="68"/>
      <c r="L17" s="68"/>
      <c r="M17" s="68"/>
      <c r="N17" s="68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1:17" s="21" customFormat="1" ht="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1:17" s="21" customFormat="1" ht="15">
      <c r="A20" s="35"/>
      <c r="B20" s="35"/>
      <c r="C20" s="35"/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1:17" s="21" customFormat="1" ht="15">
      <c r="A21" s="35"/>
      <c r="B21" s="35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0"/>
  <sheetViews>
    <sheetView showGridLines="0" zoomScale="90" zoomScaleNormal="90" zoomScalePageLayoutView="85" workbookViewId="0" topLeftCell="D1">
      <selection activeCell="L19" sqref="L19"/>
    </sheetView>
  </sheetViews>
  <sheetFormatPr defaultColWidth="9.00390625" defaultRowHeight="12.75"/>
  <cols>
    <col min="1" max="1" width="5.375" style="11" customWidth="1"/>
    <col min="2" max="2" width="20.75390625" style="11" customWidth="1"/>
    <col min="3" max="3" width="14.125" style="11" customWidth="1"/>
    <col min="4" max="4" width="29.25390625" style="11" customWidth="1"/>
    <col min="5" max="5" width="10.6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20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4">
        <f>SUM(N11:N13)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297</v>
      </c>
      <c r="C11" s="90" t="s">
        <v>93</v>
      </c>
      <c r="D11" s="90" t="s">
        <v>413</v>
      </c>
      <c r="E11" s="118">
        <v>360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6" customFormat="1" ht="45">
      <c r="A12" s="83" t="s">
        <v>3</v>
      </c>
      <c r="B12" s="96" t="s">
        <v>297</v>
      </c>
      <c r="C12" s="90" t="s">
        <v>298</v>
      </c>
      <c r="D12" s="90" t="s">
        <v>414</v>
      </c>
      <c r="E12" s="93">
        <v>450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6" customFormat="1" ht="45">
      <c r="A13" s="83" t="s">
        <v>4</v>
      </c>
      <c r="B13" s="96" t="s">
        <v>297</v>
      </c>
      <c r="C13" s="90" t="s">
        <v>94</v>
      </c>
      <c r="D13" s="90" t="s">
        <v>415</v>
      </c>
      <c r="E13" s="93">
        <v>300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  <c r="Q13" s="5"/>
    </row>
    <row r="14" spans="1:17" s="21" customFormat="1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21" customHeight="1">
      <c r="A15" s="35"/>
      <c r="B15" s="188" t="s">
        <v>224</v>
      </c>
      <c r="C15" s="189"/>
      <c r="D15" s="189"/>
      <c r="E15" s="189"/>
      <c r="F15" s="189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6" t="s">
        <v>96</v>
      </c>
      <c r="C17" s="187"/>
      <c r="D17" s="187"/>
      <c r="E17" s="187"/>
      <c r="F17" s="187"/>
      <c r="G17" s="68"/>
      <c r="H17" s="68"/>
      <c r="I17" s="68"/>
      <c r="J17" s="68"/>
      <c r="K17" s="68"/>
      <c r="L17" s="68"/>
      <c r="M17" s="68"/>
      <c r="N17" s="68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27"/>
  <sheetViews>
    <sheetView showGridLines="0" zoomScale="90" zoomScaleNormal="90" zoomScalePageLayoutView="80" workbookViewId="0" topLeftCell="A1">
      <selection activeCell="D19" sqref="D19"/>
    </sheetView>
  </sheetViews>
  <sheetFormatPr defaultColWidth="9.00390625" defaultRowHeight="12.75"/>
  <cols>
    <col min="1" max="1" width="5.375" style="11" customWidth="1"/>
    <col min="2" max="2" width="24.875" style="11" customWidth="1"/>
    <col min="3" max="3" width="19.625" style="11" customWidth="1"/>
    <col min="4" max="4" width="44.1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" t="str">
        <f>'formularz oferty'!D4</f>
        <v>DFP.271.191.2023.DB</v>
      </c>
      <c r="N1" s="4" t="s">
        <v>56</v>
      </c>
      <c r="S1" s="2"/>
      <c r="T1" s="2"/>
    </row>
    <row r="2" spans="7:9" ht="15">
      <c r="G2" s="192"/>
      <c r="H2" s="192"/>
      <c r="I2" s="192"/>
    </row>
    <row r="3" ht="15">
      <c r="N3" s="4" t="s">
        <v>59</v>
      </c>
    </row>
    <row r="4" spans="1:17" ht="15">
      <c r="A4" s="35"/>
      <c r="B4" s="53" t="s">
        <v>14</v>
      </c>
      <c r="C4" s="37">
        <v>21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416</v>
      </c>
      <c r="C11" s="74" t="s">
        <v>417</v>
      </c>
      <c r="D11" s="74" t="s">
        <v>521</v>
      </c>
      <c r="E11" s="93">
        <v>40000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6" t="s">
        <v>96</v>
      </c>
      <c r="C14" s="187"/>
      <c r="D14" s="187"/>
      <c r="E14" s="187"/>
      <c r="F14" s="187"/>
      <c r="G14" s="68"/>
      <c r="H14" s="68"/>
      <c r="I14" s="68"/>
      <c r="J14" s="68"/>
      <c r="K14" s="68"/>
      <c r="L14" s="68"/>
      <c r="M14" s="68"/>
      <c r="N14" s="68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L19" sqref="L19"/>
    </sheetView>
  </sheetViews>
  <sheetFormatPr defaultColWidth="9.00390625" defaultRowHeight="12.75"/>
  <cols>
    <col min="1" max="1" width="5.375" style="11" customWidth="1"/>
    <col min="2" max="2" width="14.625" style="11" customWidth="1"/>
    <col min="3" max="3" width="16.25390625" style="11" customWidth="1"/>
    <col min="4" max="4" width="41.0039062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22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4" t="s">
        <v>418</v>
      </c>
      <c r="C11" s="74" t="s">
        <v>419</v>
      </c>
      <c r="D11" s="74" t="s">
        <v>420</v>
      </c>
      <c r="E11" s="93">
        <v>45000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5:17" s="21" customFormat="1" ht="15">
      <c r="E16" s="3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0" workbookViewId="0" topLeftCell="A1">
      <selection activeCell="L20" sqref="L20"/>
    </sheetView>
  </sheetViews>
  <sheetFormatPr defaultColWidth="9.00390625" defaultRowHeight="12.75"/>
  <cols>
    <col min="1" max="1" width="5.375" style="11" customWidth="1"/>
    <col min="2" max="2" width="24.625" style="11" customWidth="1"/>
    <col min="3" max="3" width="22.375" style="11" customWidth="1"/>
    <col min="4" max="4" width="32.375" style="11" customWidth="1"/>
    <col min="5" max="5" width="16.125" style="3" customWidth="1"/>
    <col min="6" max="6" width="12.75390625" style="11" customWidth="1"/>
    <col min="7" max="9" width="40.75390625" style="11" customWidth="1"/>
    <col min="10" max="10" width="36.625" style="11" customWidth="1"/>
    <col min="11" max="12" width="15.75390625" style="11" customWidth="1"/>
    <col min="13" max="13" width="17.00390625" style="11" customWidth="1"/>
    <col min="14" max="14" width="20.625" style="11" customWidth="1"/>
    <col min="15" max="15" width="8.00390625" style="11" customWidth="1"/>
    <col min="16" max="16" width="15.875" style="11" customWidth="1"/>
    <col min="17" max="17" width="15.875" style="5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23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1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11"/>
    </row>
    <row r="6" spans="1:14" s="21" customFormat="1" ht="15">
      <c r="A6" s="53"/>
      <c r="B6" s="53"/>
      <c r="C6" s="55"/>
      <c r="D6" s="55"/>
      <c r="E6" s="28"/>
      <c r="F6" s="34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421</v>
      </c>
      <c r="C11" s="74" t="s">
        <v>422</v>
      </c>
      <c r="D11" s="74" t="s">
        <v>423</v>
      </c>
      <c r="E11" s="93">
        <v>100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6" customFormat="1" ht="45">
      <c r="A12" s="83" t="s">
        <v>3</v>
      </c>
      <c r="B12" s="72" t="s">
        <v>421</v>
      </c>
      <c r="C12" s="74" t="s">
        <v>419</v>
      </c>
      <c r="D12" s="74" t="s">
        <v>423</v>
      </c>
      <c r="E12" s="93">
        <v>400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6" customFormat="1" ht="15">
      <c r="A14" s="35"/>
      <c r="B14" s="188" t="s">
        <v>92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4.5" customHeight="1">
      <c r="A15" s="35"/>
      <c r="B15" s="186" t="s">
        <v>96</v>
      </c>
      <c r="C15" s="187"/>
      <c r="D15" s="187"/>
      <c r="E15" s="187"/>
      <c r="F15" s="187"/>
      <c r="G15" s="68"/>
      <c r="H15" s="68"/>
      <c r="I15" s="68"/>
      <c r="J15" s="68"/>
      <c r="K15" s="68"/>
      <c r="L15" s="68"/>
      <c r="M15" s="68"/>
      <c r="N15" s="68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1:17" s="21" customFormat="1" ht="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3"/>
  <sheetViews>
    <sheetView showGridLines="0" zoomScale="80" zoomScaleNormal="80" zoomScalePageLayoutView="80" workbookViewId="0" topLeftCell="C1">
      <selection activeCell="J20" sqref="J20"/>
    </sheetView>
  </sheetViews>
  <sheetFormatPr defaultColWidth="9.00390625" defaultRowHeight="12.75"/>
  <cols>
    <col min="1" max="1" width="5.375" style="21" customWidth="1"/>
    <col min="2" max="2" width="23.00390625" style="21" customWidth="1"/>
    <col min="3" max="3" width="20.125" style="21" customWidth="1"/>
    <col min="4" max="4" width="34.1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24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SUM(N11:N16)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96" t="s">
        <v>424</v>
      </c>
      <c r="C11" s="90" t="s">
        <v>425</v>
      </c>
      <c r="D11" s="90" t="s">
        <v>426</v>
      </c>
      <c r="E11" s="93">
        <v>9000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 aca="true" t="shared" si="0" ref="L11:L16">IF(K11=0,"0,00",IF(K11&gt;0,ROUND(E11/K11,2)))</f>
        <v>0,00</v>
      </c>
      <c r="M11" s="65"/>
      <c r="N11" s="67">
        <f aca="true" t="shared" si="1" ref="N11:N16">ROUND(L11*ROUND(M11,2),2)</f>
        <v>0</v>
      </c>
    </row>
    <row r="12" spans="1:14" ht="45">
      <c r="A12" s="83" t="s">
        <v>3</v>
      </c>
      <c r="B12" s="96" t="s">
        <v>335</v>
      </c>
      <c r="C12" s="90" t="s">
        <v>336</v>
      </c>
      <c r="D12" s="90" t="s">
        <v>427</v>
      </c>
      <c r="E12" s="93">
        <v>900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 t="shared" si="0"/>
        <v>0,00</v>
      </c>
      <c r="M12" s="65"/>
      <c r="N12" s="67">
        <f t="shared" si="1"/>
        <v>0</v>
      </c>
    </row>
    <row r="13" spans="1:17" s="26" customFormat="1" ht="45">
      <c r="A13" s="83" t="s">
        <v>4</v>
      </c>
      <c r="B13" s="96" t="s">
        <v>308</v>
      </c>
      <c r="C13" s="119" t="s">
        <v>157</v>
      </c>
      <c r="D13" s="90" t="s">
        <v>309</v>
      </c>
      <c r="E13" s="87">
        <v>150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 t="shared" si="0"/>
        <v>0,00</v>
      </c>
      <c r="M13" s="65"/>
      <c r="N13" s="67">
        <f t="shared" si="1"/>
        <v>0</v>
      </c>
      <c r="Q13" s="5"/>
    </row>
    <row r="14" spans="1:17" s="26" customFormat="1" ht="45">
      <c r="A14" s="83" t="s">
        <v>5</v>
      </c>
      <c r="B14" s="96" t="s">
        <v>308</v>
      </c>
      <c r="C14" s="119" t="s">
        <v>287</v>
      </c>
      <c r="D14" s="90" t="s">
        <v>309</v>
      </c>
      <c r="E14" s="87">
        <v>3600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 t="shared" si="0"/>
        <v>0,00</v>
      </c>
      <c r="M14" s="65"/>
      <c r="N14" s="67">
        <f t="shared" si="1"/>
        <v>0</v>
      </c>
      <c r="Q14" s="5"/>
    </row>
    <row r="15" spans="1:17" s="26" customFormat="1" ht="60">
      <c r="A15" s="83" t="s">
        <v>39</v>
      </c>
      <c r="B15" s="96" t="s">
        <v>308</v>
      </c>
      <c r="C15" s="74" t="s">
        <v>255</v>
      </c>
      <c r="D15" s="120" t="s">
        <v>310</v>
      </c>
      <c r="E15" s="93">
        <v>32400</v>
      </c>
      <c r="F15" s="71" t="s">
        <v>65</v>
      </c>
      <c r="G15" s="65" t="s">
        <v>63</v>
      </c>
      <c r="H15" s="65"/>
      <c r="I15" s="65"/>
      <c r="J15" s="66"/>
      <c r="K15" s="65"/>
      <c r="L15" s="65" t="str">
        <f t="shared" si="0"/>
        <v>0,00</v>
      </c>
      <c r="M15" s="65"/>
      <c r="N15" s="67">
        <f t="shared" si="1"/>
        <v>0</v>
      </c>
      <c r="Q15" s="5"/>
    </row>
    <row r="16" spans="1:17" s="26" customFormat="1" ht="60">
      <c r="A16" s="83" t="s">
        <v>45</v>
      </c>
      <c r="B16" s="96" t="s">
        <v>308</v>
      </c>
      <c r="C16" s="74" t="s">
        <v>287</v>
      </c>
      <c r="D16" s="121" t="s">
        <v>310</v>
      </c>
      <c r="E16" s="87">
        <v>5400</v>
      </c>
      <c r="F16" s="71" t="s">
        <v>65</v>
      </c>
      <c r="G16" s="65" t="s">
        <v>63</v>
      </c>
      <c r="H16" s="65"/>
      <c r="I16" s="65"/>
      <c r="J16" s="66"/>
      <c r="K16" s="65"/>
      <c r="L16" s="65" t="str">
        <f t="shared" si="0"/>
        <v>0,00</v>
      </c>
      <c r="M16" s="65"/>
      <c r="N16" s="67">
        <f t="shared" si="1"/>
        <v>0</v>
      </c>
      <c r="Q16" s="5"/>
    </row>
    <row r="17" spans="1:14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/>
      <c r="N17" s="34"/>
    </row>
    <row r="18" spans="1:14" ht="27" customHeight="1">
      <c r="A18" s="35"/>
      <c r="B18" s="188" t="s">
        <v>215</v>
      </c>
      <c r="C18" s="189"/>
      <c r="D18" s="189"/>
      <c r="E18" s="189"/>
      <c r="F18" s="189"/>
      <c r="G18" s="35"/>
      <c r="H18" s="35"/>
      <c r="I18" s="35"/>
      <c r="J18" s="35"/>
      <c r="K18" s="35"/>
      <c r="L18" s="35"/>
      <c r="M18" s="35"/>
      <c r="N18" s="35"/>
    </row>
    <row r="19" spans="1:14" ht="15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34.5" customHeight="1">
      <c r="A20" s="35"/>
      <c r="B20" s="186" t="s">
        <v>96</v>
      </c>
      <c r="C20" s="187"/>
      <c r="D20" s="187"/>
      <c r="E20" s="187"/>
      <c r="F20" s="187"/>
      <c r="G20" s="68"/>
      <c r="H20" s="68"/>
      <c r="I20" s="68"/>
      <c r="J20" s="68"/>
      <c r="K20" s="68"/>
      <c r="L20" s="68"/>
      <c r="M20" s="68"/>
      <c r="N20" s="68"/>
    </row>
    <row r="21" spans="1:14" ht="15">
      <c r="A21" s="35"/>
      <c r="B21" s="35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">
      <c r="A22" s="35"/>
      <c r="B22" s="35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>
      <c r="A23" s="35"/>
      <c r="B23" s="35"/>
      <c r="C23" s="3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</row>
  </sheetData>
  <sheetProtection/>
  <mergeCells count="4">
    <mergeCell ref="G2:I2"/>
    <mergeCell ref="H6:I6"/>
    <mergeCell ref="B20:F20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5" workbookViewId="0" topLeftCell="F1">
      <selection activeCell="N22" sqref="N22"/>
    </sheetView>
  </sheetViews>
  <sheetFormatPr defaultColWidth="9.00390625" defaultRowHeight="12.75"/>
  <cols>
    <col min="1" max="1" width="5.375" style="21" customWidth="1"/>
    <col min="2" max="2" width="17.75390625" style="21" customWidth="1"/>
    <col min="3" max="3" width="26.875" style="21" customWidth="1"/>
    <col min="4" max="4" width="37.3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25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311</v>
      </c>
      <c r="C11" s="74" t="s">
        <v>312</v>
      </c>
      <c r="D11" s="74" t="s">
        <v>171</v>
      </c>
      <c r="E11" s="87">
        <v>12000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1"/>
  <sheetViews>
    <sheetView showGridLines="0" zoomScalePageLayoutView="80" workbookViewId="0" topLeftCell="A39">
      <selection activeCell="C46" sqref="C46"/>
    </sheetView>
  </sheetViews>
  <sheetFormatPr defaultColWidth="9.00390625" defaultRowHeight="12.75"/>
  <cols>
    <col min="1" max="1" width="5.375" style="21" customWidth="1"/>
    <col min="2" max="2" width="26.875" style="21" customWidth="1"/>
    <col min="3" max="3" width="40.625" style="21" customWidth="1"/>
    <col min="4" max="4" width="38.7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26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SUM(N11:N46)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4" t="str">
        <f>"Nazwa handlowa /
"&amp;C10&amp;" / 
"&amp;D10</f>
        <v>Nazwa handlowa /
Dawka / 
Postać / Opakowanie</v>
      </c>
      <c r="H10" s="64" t="s">
        <v>494</v>
      </c>
      <c r="I10" s="64" t="str">
        <f>B10</f>
        <v>Skład</v>
      </c>
      <c r="J10" s="64" t="s">
        <v>516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313</v>
      </c>
      <c r="C11" s="74" t="s">
        <v>156</v>
      </c>
      <c r="D11" s="74" t="s">
        <v>155</v>
      </c>
      <c r="E11" s="93">
        <v>600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45">
      <c r="A12" s="83" t="s">
        <v>3</v>
      </c>
      <c r="B12" s="72" t="s">
        <v>313</v>
      </c>
      <c r="C12" s="74" t="s">
        <v>95</v>
      </c>
      <c r="D12" s="74" t="s">
        <v>155</v>
      </c>
      <c r="E12" s="93">
        <v>900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 aca="true" t="shared" si="0" ref="L12:L29">IF(K12=0,"0,00",IF(K12&gt;0,ROUND(E12/K12,2)))</f>
        <v>0,00</v>
      </c>
      <c r="M12" s="65"/>
      <c r="N12" s="67">
        <f aca="true" t="shared" si="1" ref="N12:N29">ROUND(L12*ROUND(M12,2),2)</f>
        <v>0</v>
      </c>
    </row>
    <row r="13" spans="1:14" ht="45">
      <c r="A13" s="83" t="s">
        <v>4</v>
      </c>
      <c r="B13" s="72" t="s">
        <v>313</v>
      </c>
      <c r="C13" s="74" t="s">
        <v>233</v>
      </c>
      <c r="D13" s="74" t="s">
        <v>155</v>
      </c>
      <c r="E13" s="93">
        <v>900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 t="shared" si="0"/>
        <v>0,00</v>
      </c>
      <c r="M13" s="65"/>
      <c r="N13" s="67">
        <f t="shared" si="1"/>
        <v>0</v>
      </c>
    </row>
    <row r="14" spans="1:14" ht="45">
      <c r="A14" s="83" t="s">
        <v>5</v>
      </c>
      <c r="B14" s="96" t="s">
        <v>314</v>
      </c>
      <c r="C14" s="90" t="s">
        <v>160</v>
      </c>
      <c r="D14" s="85" t="s">
        <v>155</v>
      </c>
      <c r="E14" s="93">
        <v>7200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 t="shared" si="0"/>
        <v>0,00</v>
      </c>
      <c r="M14" s="65"/>
      <c r="N14" s="67">
        <f t="shared" si="1"/>
        <v>0</v>
      </c>
    </row>
    <row r="15" spans="1:14" ht="45">
      <c r="A15" s="83" t="s">
        <v>39</v>
      </c>
      <c r="B15" s="96" t="s">
        <v>314</v>
      </c>
      <c r="C15" s="90" t="s">
        <v>428</v>
      </c>
      <c r="D15" s="85" t="s">
        <v>429</v>
      </c>
      <c r="E15" s="93">
        <v>40</v>
      </c>
      <c r="F15" s="71" t="s">
        <v>65</v>
      </c>
      <c r="G15" s="65" t="s">
        <v>63</v>
      </c>
      <c r="H15" s="65"/>
      <c r="I15" s="65"/>
      <c r="J15" s="66"/>
      <c r="K15" s="65"/>
      <c r="L15" s="65" t="str">
        <f t="shared" si="0"/>
        <v>0,00</v>
      </c>
      <c r="M15" s="65"/>
      <c r="N15" s="67">
        <f t="shared" si="1"/>
        <v>0</v>
      </c>
    </row>
    <row r="16" spans="1:14" ht="45">
      <c r="A16" s="83" t="s">
        <v>45</v>
      </c>
      <c r="B16" s="96" t="s">
        <v>315</v>
      </c>
      <c r="C16" s="90" t="s">
        <v>94</v>
      </c>
      <c r="D16" s="90" t="s">
        <v>155</v>
      </c>
      <c r="E16" s="93">
        <v>9000</v>
      </c>
      <c r="F16" s="71" t="s">
        <v>65</v>
      </c>
      <c r="G16" s="65" t="s">
        <v>63</v>
      </c>
      <c r="H16" s="65"/>
      <c r="I16" s="65"/>
      <c r="J16" s="66"/>
      <c r="K16" s="65"/>
      <c r="L16" s="65" t="str">
        <f t="shared" si="0"/>
        <v>0,00</v>
      </c>
      <c r="M16" s="65"/>
      <c r="N16" s="67">
        <f t="shared" si="1"/>
        <v>0</v>
      </c>
    </row>
    <row r="17" spans="1:14" ht="45">
      <c r="A17" s="83" t="s">
        <v>6</v>
      </c>
      <c r="B17" s="96" t="s">
        <v>316</v>
      </c>
      <c r="C17" s="90" t="s">
        <v>317</v>
      </c>
      <c r="D17" s="90" t="s">
        <v>318</v>
      </c>
      <c r="E17" s="93">
        <v>10</v>
      </c>
      <c r="F17" s="71" t="s">
        <v>65</v>
      </c>
      <c r="G17" s="65" t="s">
        <v>63</v>
      </c>
      <c r="H17" s="65"/>
      <c r="I17" s="65"/>
      <c r="J17" s="66"/>
      <c r="K17" s="65"/>
      <c r="L17" s="65" t="str">
        <f t="shared" si="0"/>
        <v>0,00</v>
      </c>
      <c r="M17" s="65"/>
      <c r="N17" s="67">
        <f t="shared" si="1"/>
        <v>0</v>
      </c>
    </row>
    <row r="18" spans="1:14" ht="45">
      <c r="A18" s="83" t="s">
        <v>7</v>
      </c>
      <c r="B18" s="96" t="s">
        <v>430</v>
      </c>
      <c r="C18" s="90" t="s">
        <v>319</v>
      </c>
      <c r="D18" s="74" t="s">
        <v>155</v>
      </c>
      <c r="E18" s="93">
        <v>1680</v>
      </c>
      <c r="F18" s="71" t="s">
        <v>65</v>
      </c>
      <c r="G18" s="65" t="s">
        <v>63</v>
      </c>
      <c r="H18" s="65"/>
      <c r="I18" s="65"/>
      <c r="J18" s="66"/>
      <c r="K18" s="65"/>
      <c r="L18" s="65" t="str">
        <f t="shared" si="0"/>
        <v>0,00</v>
      </c>
      <c r="M18" s="65"/>
      <c r="N18" s="67">
        <f t="shared" si="1"/>
        <v>0</v>
      </c>
    </row>
    <row r="19" spans="1:14" ht="45">
      <c r="A19" s="83" t="s">
        <v>20</v>
      </c>
      <c r="B19" s="96" t="s">
        <v>430</v>
      </c>
      <c r="C19" s="90" t="s">
        <v>320</v>
      </c>
      <c r="D19" s="74" t="s">
        <v>155</v>
      </c>
      <c r="E19" s="93">
        <v>560</v>
      </c>
      <c r="F19" s="71" t="s">
        <v>65</v>
      </c>
      <c r="G19" s="65" t="s">
        <v>63</v>
      </c>
      <c r="H19" s="65"/>
      <c r="I19" s="65"/>
      <c r="J19" s="66"/>
      <c r="K19" s="65"/>
      <c r="L19" s="65" t="str">
        <f t="shared" si="0"/>
        <v>0,00</v>
      </c>
      <c r="M19" s="65"/>
      <c r="N19" s="67">
        <f t="shared" si="1"/>
        <v>0</v>
      </c>
    </row>
    <row r="20" spans="1:14" ht="45">
      <c r="A20" s="83" t="s">
        <v>44</v>
      </c>
      <c r="B20" s="72" t="s">
        <v>321</v>
      </c>
      <c r="C20" s="74" t="s">
        <v>94</v>
      </c>
      <c r="D20" s="74" t="s">
        <v>155</v>
      </c>
      <c r="E20" s="93">
        <v>800</v>
      </c>
      <c r="F20" s="71" t="s">
        <v>65</v>
      </c>
      <c r="G20" s="65" t="s">
        <v>63</v>
      </c>
      <c r="H20" s="65"/>
      <c r="I20" s="65"/>
      <c r="J20" s="66"/>
      <c r="K20" s="65"/>
      <c r="L20" s="65" t="str">
        <f t="shared" si="0"/>
        <v>0,00</v>
      </c>
      <c r="M20" s="65"/>
      <c r="N20" s="67">
        <f t="shared" si="1"/>
        <v>0</v>
      </c>
    </row>
    <row r="21" spans="1:14" ht="45">
      <c r="A21" s="83" t="s">
        <v>1</v>
      </c>
      <c r="B21" s="96" t="s">
        <v>322</v>
      </c>
      <c r="C21" s="90" t="s">
        <v>323</v>
      </c>
      <c r="D21" s="90" t="s">
        <v>178</v>
      </c>
      <c r="E21" s="93">
        <v>1200</v>
      </c>
      <c r="F21" s="71" t="s">
        <v>65</v>
      </c>
      <c r="G21" s="65" t="s">
        <v>63</v>
      </c>
      <c r="H21" s="65"/>
      <c r="I21" s="65"/>
      <c r="J21" s="66"/>
      <c r="K21" s="65"/>
      <c r="L21" s="65" t="str">
        <f t="shared" si="0"/>
        <v>0,00</v>
      </c>
      <c r="M21" s="65"/>
      <c r="N21" s="67">
        <f t="shared" si="1"/>
        <v>0</v>
      </c>
    </row>
    <row r="22" spans="1:14" ht="45">
      <c r="A22" s="83" t="s">
        <v>0</v>
      </c>
      <c r="B22" s="96" t="s">
        <v>431</v>
      </c>
      <c r="C22" s="90" t="s">
        <v>324</v>
      </c>
      <c r="D22" s="90" t="s">
        <v>325</v>
      </c>
      <c r="E22" s="93">
        <v>1200</v>
      </c>
      <c r="F22" s="71" t="s">
        <v>65</v>
      </c>
      <c r="G22" s="65" t="s">
        <v>63</v>
      </c>
      <c r="H22" s="65"/>
      <c r="I22" s="65"/>
      <c r="J22" s="66"/>
      <c r="K22" s="65"/>
      <c r="L22" s="65" t="str">
        <f t="shared" si="0"/>
        <v>0,00</v>
      </c>
      <c r="M22" s="65"/>
      <c r="N22" s="67">
        <f t="shared" si="1"/>
        <v>0</v>
      </c>
    </row>
    <row r="23" spans="1:14" ht="45">
      <c r="A23" s="83" t="s">
        <v>121</v>
      </c>
      <c r="B23" s="96" t="s">
        <v>431</v>
      </c>
      <c r="C23" s="90" t="s">
        <v>326</v>
      </c>
      <c r="D23" s="90" t="s">
        <v>325</v>
      </c>
      <c r="E23" s="93">
        <v>300</v>
      </c>
      <c r="F23" s="71" t="s">
        <v>65</v>
      </c>
      <c r="G23" s="65" t="s">
        <v>63</v>
      </c>
      <c r="H23" s="65"/>
      <c r="I23" s="65"/>
      <c r="J23" s="66"/>
      <c r="K23" s="65"/>
      <c r="L23" s="65" t="str">
        <f t="shared" si="0"/>
        <v>0,00</v>
      </c>
      <c r="M23" s="65"/>
      <c r="N23" s="67">
        <f t="shared" si="1"/>
        <v>0</v>
      </c>
    </row>
    <row r="24" spans="1:14" ht="45">
      <c r="A24" s="83" t="s">
        <v>122</v>
      </c>
      <c r="B24" s="122" t="s">
        <v>432</v>
      </c>
      <c r="C24" s="123" t="s">
        <v>158</v>
      </c>
      <c r="D24" s="123" t="s">
        <v>159</v>
      </c>
      <c r="E24" s="117">
        <v>2100</v>
      </c>
      <c r="F24" s="71" t="s">
        <v>65</v>
      </c>
      <c r="G24" s="65" t="s">
        <v>63</v>
      </c>
      <c r="H24" s="65"/>
      <c r="I24" s="65"/>
      <c r="J24" s="66"/>
      <c r="K24" s="65"/>
      <c r="L24" s="65" t="str">
        <f t="shared" si="0"/>
        <v>0,00</v>
      </c>
      <c r="M24" s="65"/>
      <c r="N24" s="67">
        <f t="shared" si="1"/>
        <v>0</v>
      </c>
    </row>
    <row r="25" spans="1:14" ht="45">
      <c r="A25" s="83" t="s">
        <v>123</v>
      </c>
      <c r="B25" s="122" t="s">
        <v>432</v>
      </c>
      <c r="C25" s="123" t="s">
        <v>93</v>
      </c>
      <c r="D25" s="123" t="s">
        <v>159</v>
      </c>
      <c r="E25" s="117">
        <v>1120</v>
      </c>
      <c r="F25" s="71" t="s">
        <v>65</v>
      </c>
      <c r="G25" s="65" t="s">
        <v>63</v>
      </c>
      <c r="H25" s="65"/>
      <c r="I25" s="65"/>
      <c r="J25" s="66"/>
      <c r="K25" s="65"/>
      <c r="L25" s="65" t="str">
        <f t="shared" si="0"/>
        <v>0,00</v>
      </c>
      <c r="M25" s="65"/>
      <c r="N25" s="67">
        <f t="shared" si="1"/>
        <v>0</v>
      </c>
    </row>
    <row r="26" spans="1:14" ht="45">
      <c r="A26" s="83" t="s">
        <v>124</v>
      </c>
      <c r="B26" s="72" t="s">
        <v>327</v>
      </c>
      <c r="C26" s="74" t="s">
        <v>328</v>
      </c>
      <c r="D26" s="74" t="s">
        <v>329</v>
      </c>
      <c r="E26" s="93">
        <v>500</v>
      </c>
      <c r="F26" s="71" t="s">
        <v>65</v>
      </c>
      <c r="G26" s="65" t="s">
        <v>63</v>
      </c>
      <c r="H26" s="65"/>
      <c r="I26" s="65"/>
      <c r="J26" s="66"/>
      <c r="K26" s="65"/>
      <c r="L26" s="65" t="str">
        <f t="shared" si="0"/>
        <v>0,00</v>
      </c>
      <c r="M26" s="65"/>
      <c r="N26" s="67">
        <f t="shared" si="1"/>
        <v>0</v>
      </c>
    </row>
    <row r="27" spans="1:14" ht="45">
      <c r="A27" s="83" t="s">
        <v>125</v>
      </c>
      <c r="B27" s="84" t="s">
        <v>330</v>
      </c>
      <c r="C27" s="85" t="s">
        <v>331</v>
      </c>
      <c r="D27" s="74" t="s">
        <v>155</v>
      </c>
      <c r="E27" s="93">
        <v>43200</v>
      </c>
      <c r="F27" s="71" t="s">
        <v>65</v>
      </c>
      <c r="G27" s="65" t="s">
        <v>63</v>
      </c>
      <c r="H27" s="65"/>
      <c r="I27" s="65"/>
      <c r="J27" s="66"/>
      <c r="K27" s="65"/>
      <c r="L27" s="65" t="str">
        <f t="shared" si="0"/>
        <v>0,00</v>
      </c>
      <c r="M27" s="65"/>
      <c r="N27" s="67">
        <f t="shared" si="1"/>
        <v>0</v>
      </c>
    </row>
    <row r="28" spans="1:14" ht="45">
      <c r="A28" s="83" t="s">
        <v>126</v>
      </c>
      <c r="B28" s="124" t="s">
        <v>433</v>
      </c>
      <c r="C28" s="119" t="s">
        <v>156</v>
      </c>
      <c r="D28" s="85" t="s">
        <v>155</v>
      </c>
      <c r="E28" s="87">
        <v>5400</v>
      </c>
      <c r="F28" s="71" t="s">
        <v>65</v>
      </c>
      <c r="G28" s="65" t="s">
        <v>63</v>
      </c>
      <c r="H28" s="65"/>
      <c r="I28" s="65"/>
      <c r="J28" s="66"/>
      <c r="K28" s="65"/>
      <c r="L28" s="65" t="str">
        <f t="shared" si="0"/>
        <v>0,00</v>
      </c>
      <c r="M28" s="65"/>
      <c r="N28" s="67">
        <f t="shared" si="1"/>
        <v>0</v>
      </c>
    </row>
    <row r="29" spans="1:14" ht="45">
      <c r="A29" s="83" t="s">
        <v>127</v>
      </c>
      <c r="B29" s="124" t="s">
        <v>433</v>
      </c>
      <c r="C29" s="119" t="s">
        <v>157</v>
      </c>
      <c r="D29" s="85" t="s">
        <v>155</v>
      </c>
      <c r="E29" s="87">
        <v>13000</v>
      </c>
      <c r="F29" s="71" t="s">
        <v>65</v>
      </c>
      <c r="G29" s="65" t="s">
        <v>63</v>
      </c>
      <c r="H29" s="65"/>
      <c r="I29" s="65"/>
      <c r="J29" s="66"/>
      <c r="K29" s="65"/>
      <c r="L29" s="65" t="str">
        <f t="shared" si="0"/>
        <v>0,00</v>
      </c>
      <c r="M29" s="65"/>
      <c r="N29" s="67">
        <f t="shared" si="1"/>
        <v>0</v>
      </c>
    </row>
    <row r="30" spans="1:14" ht="45">
      <c r="A30" s="83" t="s">
        <v>128</v>
      </c>
      <c r="B30" s="96" t="s">
        <v>333</v>
      </c>
      <c r="C30" s="90" t="s">
        <v>334</v>
      </c>
      <c r="D30" s="90" t="s">
        <v>504</v>
      </c>
      <c r="E30" s="93">
        <v>180</v>
      </c>
      <c r="F30" s="71" t="s">
        <v>65</v>
      </c>
      <c r="G30" s="65" t="s">
        <v>63</v>
      </c>
      <c r="H30" s="65"/>
      <c r="I30" s="65"/>
      <c r="J30" s="66"/>
      <c r="K30" s="65"/>
      <c r="L30" s="65" t="str">
        <f aca="true" t="shared" si="2" ref="L30:L43">IF(K30=0,"0,00",IF(K30&gt;0,ROUND(E30/K30,2)))</f>
        <v>0,00</v>
      </c>
      <c r="M30" s="65"/>
      <c r="N30" s="67">
        <f aca="true" t="shared" si="3" ref="N30:N43">ROUND(L30*ROUND(M30,2),2)</f>
        <v>0</v>
      </c>
    </row>
    <row r="31" spans="1:14" ht="45">
      <c r="A31" s="83" t="s">
        <v>129</v>
      </c>
      <c r="B31" s="151" t="s">
        <v>495</v>
      </c>
      <c r="C31" s="126" t="s">
        <v>483</v>
      </c>
      <c r="D31" s="90" t="s">
        <v>511</v>
      </c>
      <c r="E31" s="93">
        <v>20</v>
      </c>
      <c r="F31" s="145" t="s">
        <v>510</v>
      </c>
      <c r="G31" s="65" t="s">
        <v>63</v>
      </c>
      <c r="H31" s="65"/>
      <c r="I31" s="65"/>
      <c r="J31" s="66"/>
      <c r="K31" s="65"/>
      <c r="L31" s="65" t="str">
        <f t="shared" si="2"/>
        <v>0,00</v>
      </c>
      <c r="M31" s="65"/>
      <c r="N31" s="67">
        <f t="shared" si="3"/>
        <v>0</v>
      </c>
    </row>
    <row r="32" spans="1:14" ht="45">
      <c r="A32" s="83" t="s">
        <v>130</v>
      </c>
      <c r="B32" s="151" t="s">
        <v>495</v>
      </c>
      <c r="C32" s="126" t="s">
        <v>484</v>
      </c>
      <c r="D32" s="90" t="s">
        <v>511</v>
      </c>
      <c r="E32" s="93">
        <v>40</v>
      </c>
      <c r="F32" s="145" t="s">
        <v>510</v>
      </c>
      <c r="G32" s="65" t="s">
        <v>63</v>
      </c>
      <c r="H32" s="65"/>
      <c r="I32" s="65"/>
      <c r="J32" s="66"/>
      <c r="K32" s="65"/>
      <c r="L32" s="65" t="str">
        <f t="shared" si="2"/>
        <v>0,00</v>
      </c>
      <c r="M32" s="65"/>
      <c r="N32" s="67">
        <f t="shared" si="3"/>
        <v>0</v>
      </c>
    </row>
    <row r="33" spans="1:14" ht="45">
      <c r="A33" s="83" t="s">
        <v>131</v>
      </c>
      <c r="B33" s="151" t="s">
        <v>495</v>
      </c>
      <c r="C33" s="126" t="s">
        <v>434</v>
      </c>
      <c r="D33" s="90" t="s">
        <v>511</v>
      </c>
      <c r="E33" s="93">
        <v>20</v>
      </c>
      <c r="F33" s="145" t="s">
        <v>510</v>
      </c>
      <c r="G33" s="65" t="s">
        <v>63</v>
      </c>
      <c r="H33" s="65"/>
      <c r="I33" s="65"/>
      <c r="J33" s="66"/>
      <c r="K33" s="65"/>
      <c r="L33" s="65" t="str">
        <f t="shared" si="2"/>
        <v>0,00</v>
      </c>
      <c r="M33" s="65"/>
      <c r="N33" s="67">
        <f t="shared" si="3"/>
        <v>0</v>
      </c>
    </row>
    <row r="34" spans="1:14" ht="45">
      <c r="A34" s="83" t="s">
        <v>132</v>
      </c>
      <c r="B34" s="151" t="s">
        <v>495</v>
      </c>
      <c r="C34" s="126" t="s">
        <v>435</v>
      </c>
      <c r="D34" s="90" t="s">
        <v>512</v>
      </c>
      <c r="E34" s="93">
        <v>40</v>
      </c>
      <c r="F34" s="145" t="s">
        <v>510</v>
      </c>
      <c r="G34" s="65" t="s">
        <v>63</v>
      </c>
      <c r="H34" s="65"/>
      <c r="I34" s="65"/>
      <c r="J34" s="66"/>
      <c r="K34" s="65"/>
      <c r="L34" s="65" t="str">
        <f t="shared" si="2"/>
        <v>0,00</v>
      </c>
      <c r="M34" s="65"/>
      <c r="N34" s="67">
        <f t="shared" si="3"/>
        <v>0</v>
      </c>
    </row>
    <row r="35" spans="1:14" ht="45">
      <c r="A35" s="83" t="s">
        <v>133</v>
      </c>
      <c r="B35" s="151" t="s">
        <v>495</v>
      </c>
      <c r="C35" s="126" t="s">
        <v>485</v>
      </c>
      <c r="D35" s="90" t="s">
        <v>512</v>
      </c>
      <c r="E35" s="93">
        <v>20</v>
      </c>
      <c r="F35" s="145" t="s">
        <v>510</v>
      </c>
      <c r="G35" s="65" t="s">
        <v>63</v>
      </c>
      <c r="H35" s="65"/>
      <c r="I35" s="65"/>
      <c r="J35" s="66"/>
      <c r="K35" s="65"/>
      <c r="L35" s="65" t="str">
        <f t="shared" si="2"/>
        <v>0,00</v>
      </c>
      <c r="M35" s="65"/>
      <c r="N35" s="67">
        <f t="shared" si="3"/>
        <v>0</v>
      </c>
    </row>
    <row r="36" spans="1:14" ht="105">
      <c r="A36" s="83" t="s">
        <v>134</v>
      </c>
      <c r="B36" s="125" t="s">
        <v>436</v>
      </c>
      <c r="C36" s="126" t="s">
        <v>185</v>
      </c>
      <c r="D36" s="90" t="s">
        <v>437</v>
      </c>
      <c r="E36" s="93">
        <v>600</v>
      </c>
      <c r="F36" s="71" t="s">
        <v>65</v>
      </c>
      <c r="G36" s="65" t="s">
        <v>63</v>
      </c>
      <c r="H36" s="65"/>
      <c r="I36" s="65"/>
      <c r="J36" s="66"/>
      <c r="K36" s="65"/>
      <c r="L36" s="65" t="str">
        <f t="shared" si="2"/>
        <v>0,00</v>
      </c>
      <c r="M36" s="65"/>
      <c r="N36" s="67">
        <f t="shared" si="3"/>
        <v>0</v>
      </c>
    </row>
    <row r="37" spans="1:14" ht="75">
      <c r="A37" s="83" t="s">
        <v>135</v>
      </c>
      <c r="B37" s="125" t="s">
        <v>438</v>
      </c>
      <c r="C37" s="126" t="s">
        <v>160</v>
      </c>
      <c r="D37" s="90" t="s">
        <v>439</v>
      </c>
      <c r="E37" s="93">
        <v>3000</v>
      </c>
      <c r="F37" s="71" t="s">
        <v>65</v>
      </c>
      <c r="G37" s="65" t="s">
        <v>63</v>
      </c>
      <c r="H37" s="65"/>
      <c r="I37" s="65"/>
      <c r="J37" s="66"/>
      <c r="K37" s="65"/>
      <c r="L37" s="65" t="str">
        <f t="shared" si="2"/>
        <v>0,00</v>
      </c>
      <c r="M37" s="65"/>
      <c r="N37" s="67">
        <f t="shared" si="3"/>
        <v>0</v>
      </c>
    </row>
    <row r="38" spans="1:14" ht="45">
      <c r="A38" s="83" t="s">
        <v>136</v>
      </c>
      <c r="B38" s="96" t="s">
        <v>337</v>
      </c>
      <c r="C38" s="90" t="s">
        <v>287</v>
      </c>
      <c r="D38" s="90" t="s">
        <v>155</v>
      </c>
      <c r="E38" s="93">
        <v>1200</v>
      </c>
      <c r="F38" s="71" t="s">
        <v>65</v>
      </c>
      <c r="G38" s="65" t="s">
        <v>63</v>
      </c>
      <c r="H38" s="65"/>
      <c r="I38" s="65"/>
      <c r="J38" s="66"/>
      <c r="K38" s="65"/>
      <c r="L38" s="65" t="str">
        <f t="shared" si="2"/>
        <v>0,00</v>
      </c>
      <c r="M38" s="65"/>
      <c r="N38" s="67">
        <f t="shared" si="3"/>
        <v>0</v>
      </c>
    </row>
    <row r="39" spans="1:14" ht="45">
      <c r="A39" s="83" t="s">
        <v>137</v>
      </c>
      <c r="B39" s="84" t="s">
        <v>338</v>
      </c>
      <c r="C39" s="85" t="s">
        <v>62</v>
      </c>
      <c r="D39" s="85" t="s">
        <v>171</v>
      </c>
      <c r="E39" s="93">
        <v>90000</v>
      </c>
      <c r="F39" s="71" t="s">
        <v>65</v>
      </c>
      <c r="G39" s="65" t="s">
        <v>63</v>
      </c>
      <c r="H39" s="65"/>
      <c r="I39" s="65"/>
      <c r="J39" s="66"/>
      <c r="K39" s="65"/>
      <c r="L39" s="65" t="str">
        <f t="shared" si="2"/>
        <v>0,00</v>
      </c>
      <c r="M39" s="65"/>
      <c r="N39" s="67">
        <f t="shared" si="3"/>
        <v>0</v>
      </c>
    </row>
    <row r="40" spans="1:14" ht="60">
      <c r="A40" s="83" t="s">
        <v>138</v>
      </c>
      <c r="B40" s="72" t="s">
        <v>515</v>
      </c>
      <c r="C40" s="86" t="s">
        <v>440</v>
      </c>
      <c r="D40" s="74" t="s">
        <v>513</v>
      </c>
      <c r="E40" s="87">
        <v>600</v>
      </c>
      <c r="F40" s="145" t="s">
        <v>65</v>
      </c>
      <c r="G40" s="148" t="s">
        <v>63</v>
      </c>
      <c r="H40" s="65"/>
      <c r="I40" s="65"/>
      <c r="J40" s="66"/>
      <c r="K40" s="65"/>
      <c r="L40" s="65" t="str">
        <f t="shared" si="2"/>
        <v>0,00</v>
      </c>
      <c r="M40" s="65"/>
      <c r="N40" s="67">
        <f t="shared" si="3"/>
        <v>0</v>
      </c>
    </row>
    <row r="41" spans="1:14" ht="45">
      <c r="A41" s="83" t="s">
        <v>139</v>
      </c>
      <c r="B41" s="72" t="s">
        <v>515</v>
      </c>
      <c r="C41" s="86" t="s">
        <v>441</v>
      </c>
      <c r="D41" s="74" t="s">
        <v>514</v>
      </c>
      <c r="E41" s="87">
        <v>600</v>
      </c>
      <c r="F41" s="145" t="s">
        <v>65</v>
      </c>
      <c r="G41" s="148" t="s">
        <v>63</v>
      </c>
      <c r="H41" s="65"/>
      <c r="I41" s="65"/>
      <c r="J41" s="66"/>
      <c r="K41" s="65"/>
      <c r="L41" s="65" t="str">
        <f t="shared" si="2"/>
        <v>0,00</v>
      </c>
      <c r="M41" s="65"/>
      <c r="N41" s="67">
        <f t="shared" si="3"/>
        <v>0</v>
      </c>
    </row>
    <row r="42" spans="1:14" ht="45">
      <c r="A42" s="83" t="s">
        <v>140</v>
      </c>
      <c r="B42" s="96" t="s">
        <v>442</v>
      </c>
      <c r="C42" s="90" t="s">
        <v>443</v>
      </c>
      <c r="D42" s="90" t="s">
        <v>155</v>
      </c>
      <c r="E42" s="93">
        <v>6500</v>
      </c>
      <c r="F42" s="145" t="s">
        <v>65</v>
      </c>
      <c r="G42" s="148" t="s">
        <v>63</v>
      </c>
      <c r="H42" s="65"/>
      <c r="I42" s="65"/>
      <c r="J42" s="66"/>
      <c r="K42" s="65"/>
      <c r="L42" s="65" t="str">
        <f t="shared" si="2"/>
        <v>0,00</v>
      </c>
      <c r="M42" s="65"/>
      <c r="N42" s="67">
        <f t="shared" si="3"/>
        <v>0</v>
      </c>
    </row>
    <row r="43" spans="1:14" ht="45">
      <c r="A43" s="83" t="s">
        <v>141</v>
      </c>
      <c r="B43" s="72" t="s">
        <v>339</v>
      </c>
      <c r="C43" s="74" t="s">
        <v>340</v>
      </c>
      <c r="D43" s="74" t="s">
        <v>155</v>
      </c>
      <c r="E43" s="93">
        <v>6440</v>
      </c>
      <c r="F43" s="71" t="s">
        <v>65</v>
      </c>
      <c r="G43" s="65" t="s">
        <v>63</v>
      </c>
      <c r="H43" s="65"/>
      <c r="I43" s="65"/>
      <c r="J43" s="66"/>
      <c r="K43" s="65"/>
      <c r="L43" s="65" t="str">
        <f t="shared" si="2"/>
        <v>0,00</v>
      </c>
      <c r="M43" s="65"/>
      <c r="N43" s="67">
        <f t="shared" si="3"/>
        <v>0</v>
      </c>
    </row>
    <row r="44" spans="1:14" ht="45">
      <c r="A44" s="83" t="s">
        <v>142</v>
      </c>
      <c r="B44" s="72" t="s">
        <v>339</v>
      </c>
      <c r="C44" s="74" t="s">
        <v>341</v>
      </c>
      <c r="D44" s="74" t="s">
        <v>155</v>
      </c>
      <c r="E44" s="93">
        <v>5040</v>
      </c>
      <c r="F44" s="71" t="s">
        <v>65</v>
      </c>
      <c r="G44" s="65" t="s">
        <v>63</v>
      </c>
      <c r="H44" s="65"/>
      <c r="I44" s="65"/>
      <c r="J44" s="66"/>
      <c r="K44" s="65"/>
      <c r="L44" s="65" t="str">
        <f>IF(K44=0,"0,00",IF(K44&gt;0,ROUND(E44/K44,2)))</f>
        <v>0,00</v>
      </c>
      <c r="M44" s="65"/>
      <c r="N44" s="67">
        <f>ROUND(L44*ROUND(M44,2),2)</f>
        <v>0</v>
      </c>
    </row>
    <row r="45" spans="1:14" ht="45">
      <c r="A45" s="83" t="s">
        <v>143</v>
      </c>
      <c r="B45" s="72" t="s">
        <v>444</v>
      </c>
      <c r="C45" s="74" t="s">
        <v>94</v>
      </c>
      <c r="D45" s="74" t="s">
        <v>155</v>
      </c>
      <c r="E45" s="93">
        <v>1400</v>
      </c>
      <c r="F45" s="71" t="s">
        <v>65</v>
      </c>
      <c r="G45" s="65" t="s">
        <v>63</v>
      </c>
      <c r="H45" s="65"/>
      <c r="I45" s="65"/>
      <c r="J45" s="66"/>
      <c r="K45" s="65"/>
      <c r="L45" s="65" t="str">
        <f>IF(K45=0,"0,00",IF(K45&gt;0,ROUND(E45/K45,2)))</f>
        <v>0,00</v>
      </c>
      <c r="M45" s="65"/>
      <c r="N45" s="67">
        <f>ROUND(L45*ROUND(M45,2),2)</f>
        <v>0</v>
      </c>
    </row>
    <row r="46" spans="1:14" ht="178.5" customHeight="1">
      <c r="A46" s="83" t="s">
        <v>144</v>
      </c>
      <c r="B46" s="96" t="s">
        <v>342</v>
      </c>
      <c r="C46" s="90" t="s">
        <v>520</v>
      </c>
      <c r="D46" s="90" t="s">
        <v>343</v>
      </c>
      <c r="E46" s="93">
        <v>200</v>
      </c>
      <c r="F46" s="71" t="s">
        <v>65</v>
      </c>
      <c r="G46" s="65" t="s">
        <v>63</v>
      </c>
      <c r="H46" s="65"/>
      <c r="I46" s="65"/>
      <c r="J46" s="66"/>
      <c r="K46" s="65"/>
      <c r="L46" s="65" t="str">
        <f>IF(K46=0,"0,00",IF(K46&gt;0,ROUND(E46/K46,2)))</f>
        <v>0,00</v>
      </c>
      <c r="M46" s="65"/>
      <c r="N46" s="67">
        <f>ROUND(L46*ROUND(M46,2),2)</f>
        <v>0</v>
      </c>
    </row>
    <row r="47" spans="1:14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26.25" customHeight="1">
      <c r="A48" s="35"/>
      <c r="B48" s="188" t="s">
        <v>168</v>
      </c>
      <c r="C48" s="189"/>
      <c r="D48" s="189"/>
      <c r="E48" s="189"/>
      <c r="F48" s="189"/>
      <c r="G48" s="35"/>
      <c r="H48" s="35"/>
      <c r="I48" s="35"/>
      <c r="J48" s="35"/>
      <c r="K48" s="35"/>
      <c r="L48" s="35"/>
      <c r="M48" s="35"/>
      <c r="N48" s="35"/>
    </row>
    <row r="49" spans="1:17" s="26" customFormat="1" ht="26.25" customHeight="1">
      <c r="A49" s="35"/>
      <c r="B49" s="195" t="s">
        <v>344</v>
      </c>
      <c r="C49" s="196"/>
      <c r="D49" s="196"/>
      <c r="E49" s="196"/>
      <c r="F49" s="197"/>
      <c r="G49" s="35"/>
      <c r="H49" s="35"/>
      <c r="I49" s="35"/>
      <c r="J49" s="35"/>
      <c r="K49" s="35"/>
      <c r="L49" s="35"/>
      <c r="M49" s="35"/>
      <c r="N49" s="35"/>
      <c r="Q49" s="5"/>
    </row>
    <row r="50" spans="1:14" ht="15">
      <c r="A50" s="35"/>
      <c r="B50" s="195" t="s">
        <v>487</v>
      </c>
      <c r="C50" s="196"/>
      <c r="D50" s="196"/>
      <c r="E50" s="196"/>
      <c r="F50" s="197"/>
      <c r="G50" s="35"/>
      <c r="H50" s="35"/>
      <c r="I50" s="35"/>
      <c r="J50" s="35"/>
      <c r="K50" s="35"/>
      <c r="L50" s="35"/>
      <c r="M50" s="35"/>
      <c r="N50" s="35"/>
    </row>
    <row r="51" spans="1:14" ht="34.5" customHeight="1">
      <c r="A51" s="35"/>
      <c r="B51" s="186" t="s">
        <v>96</v>
      </c>
      <c r="C51" s="187"/>
      <c r="D51" s="187"/>
      <c r="E51" s="187"/>
      <c r="F51" s="187"/>
      <c r="G51" s="68"/>
      <c r="H51" s="68"/>
      <c r="I51" s="68"/>
      <c r="J51" s="68"/>
      <c r="K51" s="68"/>
      <c r="L51" s="68"/>
      <c r="M51" s="68"/>
      <c r="N51" s="68"/>
    </row>
  </sheetData>
  <sheetProtection/>
  <mergeCells count="6">
    <mergeCell ref="G2:I2"/>
    <mergeCell ref="H6:I6"/>
    <mergeCell ref="B51:F51"/>
    <mergeCell ref="B48:F48"/>
    <mergeCell ref="B49:F49"/>
    <mergeCell ref="B50:F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0" zoomScaleNormal="70" zoomScalePageLayoutView="80" workbookViewId="0" topLeftCell="A1">
      <selection activeCell="J21" sqref="J21"/>
    </sheetView>
  </sheetViews>
  <sheetFormatPr defaultColWidth="9.00390625" defaultRowHeight="12.75"/>
  <cols>
    <col min="1" max="1" width="5.375" style="21" customWidth="1"/>
    <col min="2" max="2" width="51.25390625" style="21" customWidth="1"/>
    <col min="3" max="3" width="27.875" style="21" customWidth="1"/>
    <col min="4" max="4" width="26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27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SUM(N11:N14)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289</v>
      </c>
      <c r="E10" s="62" t="s">
        <v>61</v>
      </c>
      <c r="F10" s="63"/>
      <c r="G10" s="61" t="str">
        <f>"Nazwa handlowa /
"&amp;C10&amp;" / 
"&amp;D10</f>
        <v>Nazwa handlowa /
Dawka / 
Posta / Opakowanie</v>
      </c>
      <c r="H10" s="61" t="s">
        <v>452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445</v>
      </c>
      <c r="C11" s="74" t="s">
        <v>190</v>
      </c>
      <c r="D11" s="74" t="s">
        <v>332</v>
      </c>
      <c r="E11" s="93">
        <v>350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45">
      <c r="A12" s="83" t="s">
        <v>3</v>
      </c>
      <c r="B12" s="102" t="s">
        <v>446</v>
      </c>
      <c r="C12" s="127" t="s">
        <v>447</v>
      </c>
      <c r="D12" s="94" t="s">
        <v>448</v>
      </c>
      <c r="E12" s="118">
        <v>20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60">
      <c r="A13" s="83" t="s">
        <v>4</v>
      </c>
      <c r="B13" s="102" t="s">
        <v>446</v>
      </c>
      <c r="C13" s="127" t="s">
        <v>447</v>
      </c>
      <c r="D13" s="94" t="s">
        <v>449</v>
      </c>
      <c r="E13" s="118">
        <v>100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</row>
    <row r="14" spans="1:14" ht="45">
      <c r="A14" s="83" t="s">
        <v>5</v>
      </c>
      <c r="B14" s="96" t="s">
        <v>450</v>
      </c>
      <c r="C14" s="90" t="s">
        <v>273</v>
      </c>
      <c r="D14" s="90" t="s">
        <v>451</v>
      </c>
      <c r="E14" s="93">
        <v>20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7" s="26" customFormat="1" ht="22.5" customHeight="1">
      <c r="A16" s="35"/>
      <c r="B16" s="188" t="s">
        <v>224</v>
      </c>
      <c r="C16" s="189"/>
      <c r="D16" s="189"/>
      <c r="E16" s="189"/>
      <c r="F16" s="189"/>
      <c r="G16" s="35"/>
      <c r="H16" s="35"/>
      <c r="I16" s="35"/>
      <c r="J16" s="35"/>
      <c r="K16" s="35"/>
      <c r="L16" s="35"/>
      <c r="M16" s="35"/>
      <c r="N16" s="35"/>
      <c r="Q16" s="5"/>
    </row>
    <row r="17" spans="1:14" ht="34.5" customHeight="1">
      <c r="A17" s="35"/>
      <c r="B17" s="186" t="s">
        <v>96</v>
      </c>
      <c r="C17" s="187"/>
      <c r="D17" s="187"/>
      <c r="E17" s="187"/>
      <c r="F17" s="187"/>
      <c r="G17" s="68"/>
      <c r="H17" s="68"/>
      <c r="I17" s="68"/>
      <c r="J17" s="68"/>
      <c r="K17" s="68"/>
      <c r="L17" s="68"/>
      <c r="M17" s="68"/>
      <c r="N17" s="68"/>
    </row>
    <row r="18" spans="1:14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</row>
  </sheetData>
  <sheetProtection/>
  <mergeCells count="4">
    <mergeCell ref="G2:I2"/>
    <mergeCell ref="H6:I6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0"/>
  <sheetViews>
    <sheetView showGridLines="0" zoomScale="80" zoomScaleNormal="80" zoomScalePageLayoutView="85" workbookViewId="0" topLeftCell="C1">
      <selection activeCell="J21" sqref="J21"/>
    </sheetView>
  </sheetViews>
  <sheetFormatPr defaultColWidth="9.00390625" defaultRowHeight="12.75"/>
  <cols>
    <col min="1" max="1" width="5.375" style="1" customWidth="1"/>
    <col min="2" max="2" width="28.25390625" style="1" customWidth="1"/>
    <col min="3" max="3" width="17.875" style="1" customWidth="1"/>
    <col min="4" max="4" width="31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2:14" ht="15"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2:14" ht="15"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2:17" ht="15">
      <c r="B4" s="53" t="s">
        <v>14</v>
      </c>
      <c r="C4" s="37">
        <v>1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2:14" s="9" customFormat="1" ht="15"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22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22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22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2:14" s="21" customFormat="1" ht="15"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12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499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69" t="s">
        <v>2</v>
      </c>
      <c r="B11" s="72" t="s">
        <v>370</v>
      </c>
      <c r="C11" s="73" t="s">
        <v>360</v>
      </c>
      <c r="D11" s="74" t="s">
        <v>371</v>
      </c>
      <c r="E11" s="70">
        <v>360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69" t="s">
        <v>3</v>
      </c>
      <c r="B12" s="72" t="s">
        <v>370</v>
      </c>
      <c r="C12" s="75" t="s">
        <v>105</v>
      </c>
      <c r="D12" s="76" t="s">
        <v>361</v>
      </c>
      <c r="E12" s="70">
        <v>2800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2:17" s="21" customFormat="1" ht="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2:17" s="21" customFormat="1" ht="23.25" customHeight="1">
      <c r="B14" s="188" t="s">
        <v>372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2:17" s="21" customFormat="1" ht="15"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1" customFormat="1" ht="34.5" customHeight="1">
      <c r="B16" s="186" t="s">
        <v>96</v>
      </c>
      <c r="C16" s="187"/>
      <c r="D16" s="187"/>
      <c r="E16" s="187"/>
      <c r="F16" s="187"/>
      <c r="G16" s="68"/>
      <c r="H16" s="68"/>
      <c r="I16" s="68"/>
      <c r="J16" s="68"/>
      <c r="K16" s="68"/>
      <c r="L16" s="68"/>
      <c r="M16" s="68"/>
      <c r="N16" s="68"/>
      <c r="Q16" s="5"/>
    </row>
    <row r="17" spans="2:17" s="21" customFormat="1" ht="15"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M15" sqref="M15"/>
    </sheetView>
  </sheetViews>
  <sheetFormatPr defaultColWidth="9.00390625" defaultRowHeight="12.75"/>
  <cols>
    <col min="1" max="1" width="5.375" style="21" customWidth="1"/>
    <col min="2" max="2" width="21.125" style="21" customWidth="1"/>
    <col min="3" max="3" width="25.00390625" style="21" customWidth="1"/>
    <col min="4" max="4" width="38.1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28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4" t="s">
        <v>300</v>
      </c>
      <c r="C11" s="74" t="s">
        <v>301</v>
      </c>
      <c r="D11" s="74" t="s">
        <v>453</v>
      </c>
      <c r="E11" s="93">
        <v>6000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0" zoomScaleNormal="70" zoomScalePageLayoutView="85" workbookViewId="0" topLeftCell="A1">
      <selection activeCell="M16" sqref="M16"/>
    </sheetView>
  </sheetViews>
  <sheetFormatPr defaultColWidth="9.00390625" defaultRowHeight="12.75"/>
  <cols>
    <col min="1" max="1" width="5.375" style="21" customWidth="1"/>
    <col min="2" max="2" width="34.00390625" style="21" customWidth="1"/>
    <col min="3" max="3" width="21.00390625" style="21" customWidth="1"/>
    <col min="4" max="4" width="34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29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96" t="s">
        <v>241</v>
      </c>
      <c r="C11" s="90" t="s">
        <v>242</v>
      </c>
      <c r="D11" s="90" t="s">
        <v>504</v>
      </c>
      <c r="E11" s="93">
        <v>450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0" zoomScaleNormal="70" zoomScalePageLayoutView="80" workbookViewId="0" topLeftCell="A1">
      <selection activeCell="L17" sqref="L17"/>
    </sheetView>
  </sheetViews>
  <sheetFormatPr defaultColWidth="9.00390625" defaultRowHeight="12.75"/>
  <cols>
    <col min="1" max="1" width="5.375" style="21" customWidth="1"/>
    <col min="2" max="2" width="40.25390625" style="21" customWidth="1"/>
    <col min="3" max="3" width="34.125" style="21" customWidth="1"/>
    <col min="4" max="4" width="26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30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90" t="s">
        <v>454</v>
      </c>
      <c r="C11" s="90" t="s">
        <v>455</v>
      </c>
      <c r="D11" s="90" t="s">
        <v>362</v>
      </c>
      <c r="E11" s="93">
        <v>8000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C4">
      <selection activeCell="L15" sqref="L15:L16"/>
    </sheetView>
  </sheetViews>
  <sheetFormatPr defaultColWidth="9.00390625" defaultRowHeight="12.75"/>
  <cols>
    <col min="1" max="1" width="5.375" style="21" customWidth="1"/>
    <col min="2" max="2" width="18.125" style="21" customWidth="1"/>
    <col min="3" max="3" width="24.375" style="21" customWidth="1"/>
    <col min="4" max="4" width="33.7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31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456</v>
      </c>
      <c r="C11" s="74" t="s">
        <v>345</v>
      </c>
      <c r="D11" s="74" t="s">
        <v>346</v>
      </c>
      <c r="E11" s="93">
        <v>180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</row>
    <row r="13" spans="1:17" s="26" customFormat="1" ht="15">
      <c r="A13" s="35"/>
      <c r="B13" s="188" t="s">
        <v>353</v>
      </c>
      <c r="C13" s="189"/>
      <c r="D13" s="189"/>
      <c r="E13" s="189"/>
      <c r="F13" s="189"/>
      <c r="G13" s="35"/>
      <c r="H13" s="35"/>
      <c r="I13" s="35"/>
      <c r="J13" s="35"/>
      <c r="K13" s="35"/>
      <c r="L13" s="35"/>
      <c r="M13" s="35"/>
      <c r="N13" s="35"/>
      <c r="Q13" s="5"/>
    </row>
    <row r="14" spans="1:14" ht="34.5" customHeight="1">
      <c r="A14" s="35"/>
      <c r="B14" s="186" t="s">
        <v>96</v>
      </c>
      <c r="C14" s="187"/>
      <c r="D14" s="187"/>
      <c r="E14" s="187"/>
      <c r="F14" s="187"/>
      <c r="G14" s="68"/>
      <c r="H14" s="68"/>
      <c r="I14" s="68"/>
      <c r="J14" s="68"/>
      <c r="K14" s="68"/>
      <c r="L14" s="68"/>
      <c r="M14" s="68"/>
      <c r="N14" s="68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5" workbookViewId="0" topLeftCell="A1">
      <selection activeCell="L23" sqref="L23"/>
    </sheetView>
  </sheetViews>
  <sheetFormatPr defaultColWidth="9.00390625" defaultRowHeight="12.75"/>
  <cols>
    <col min="1" max="1" width="5.375" style="21" customWidth="1"/>
    <col min="2" max="2" width="17.875" style="21" customWidth="1"/>
    <col min="3" max="3" width="19.75390625" style="21" customWidth="1"/>
    <col min="4" max="4" width="24.1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32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103" t="s">
        <v>347</v>
      </c>
      <c r="C11" s="91" t="s">
        <v>348</v>
      </c>
      <c r="D11" s="91" t="s">
        <v>349</v>
      </c>
      <c r="E11" s="128">
        <v>120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45">
      <c r="A12" s="83" t="s">
        <v>3</v>
      </c>
      <c r="B12" s="130" t="s">
        <v>350</v>
      </c>
      <c r="C12" s="129" t="s">
        <v>351</v>
      </c>
      <c r="D12" s="129" t="s">
        <v>352</v>
      </c>
      <c r="E12" s="128">
        <v>500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8.5" customHeight="1">
      <c r="A14" s="35"/>
      <c r="B14" s="188" t="s">
        <v>353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4.5" customHeight="1">
      <c r="A16" s="35"/>
      <c r="B16" s="186" t="s">
        <v>96</v>
      </c>
      <c r="C16" s="187"/>
      <c r="D16" s="187"/>
      <c r="E16" s="187"/>
      <c r="F16" s="187"/>
      <c r="G16" s="68"/>
      <c r="H16" s="68"/>
      <c r="I16" s="68"/>
      <c r="J16" s="68"/>
      <c r="K16" s="68"/>
      <c r="L16" s="68"/>
      <c r="M16" s="68"/>
      <c r="N16" s="68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M19" sqref="M19"/>
    </sheetView>
  </sheetViews>
  <sheetFormatPr defaultColWidth="9.00390625" defaultRowHeight="12.75"/>
  <cols>
    <col min="1" max="1" width="5.375" style="21" customWidth="1"/>
    <col min="2" max="2" width="31.25390625" style="21" customWidth="1"/>
    <col min="3" max="3" width="22.375" style="21" customWidth="1"/>
    <col min="4" max="4" width="35.2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33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103" t="s">
        <v>354</v>
      </c>
      <c r="C11" s="91" t="s">
        <v>355</v>
      </c>
      <c r="D11" s="131" t="s">
        <v>356</v>
      </c>
      <c r="E11" s="132">
        <v>100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8.5" customHeight="1">
      <c r="A13" s="35"/>
      <c r="B13" s="188" t="s">
        <v>353</v>
      </c>
      <c r="C13" s="189"/>
      <c r="D13" s="189"/>
      <c r="E13" s="189"/>
      <c r="F13" s="189"/>
      <c r="G13" s="35"/>
      <c r="H13" s="35"/>
      <c r="I13" s="35"/>
      <c r="J13" s="35"/>
      <c r="K13" s="35"/>
      <c r="L13" s="35"/>
      <c r="M13" s="35"/>
      <c r="N13" s="35"/>
    </row>
    <row r="14" spans="1:14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34.5" customHeight="1">
      <c r="A15" s="35"/>
      <c r="B15" s="186" t="s">
        <v>96</v>
      </c>
      <c r="C15" s="187"/>
      <c r="D15" s="187"/>
      <c r="E15" s="187"/>
      <c r="F15" s="187"/>
      <c r="G15" s="68"/>
      <c r="H15" s="68"/>
      <c r="I15" s="68"/>
      <c r="J15" s="68"/>
      <c r="K15" s="68"/>
      <c r="L15" s="68"/>
      <c r="M15" s="68"/>
      <c r="N15" s="68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5" workbookViewId="0" topLeftCell="A1">
      <selection activeCell="K19" sqref="K19"/>
    </sheetView>
  </sheetViews>
  <sheetFormatPr defaultColWidth="9.00390625" defaultRowHeight="12.75"/>
  <cols>
    <col min="1" max="1" width="5.375" style="21" customWidth="1"/>
    <col min="2" max="2" width="19.625" style="21" customWidth="1"/>
    <col min="3" max="3" width="15.375" style="21" customWidth="1"/>
    <col min="4" max="4" width="20.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34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45">
      <c r="A11" s="83" t="s">
        <v>2</v>
      </c>
      <c r="B11" s="72" t="s">
        <v>457</v>
      </c>
      <c r="C11" s="74" t="s">
        <v>357</v>
      </c>
      <c r="D11" s="74" t="s">
        <v>349</v>
      </c>
      <c r="E11" s="93">
        <v>360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7" s="26" customFormat="1" ht="45">
      <c r="A12" s="83" t="s">
        <v>3</v>
      </c>
      <c r="B12" s="72" t="s">
        <v>458</v>
      </c>
      <c r="C12" s="74" t="s">
        <v>358</v>
      </c>
      <c r="D12" s="74" t="s">
        <v>359</v>
      </c>
      <c r="E12" s="93">
        <v>200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4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</row>
    <row r="14" spans="1:17" s="26" customFormat="1" ht="20.25" customHeight="1">
      <c r="A14" s="35"/>
      <c r="B14" s="188" t="s">
        <v>353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4" ht="34.5" customHeight="1">
      <c r="A15" s="35"/>
      <c r="B15" s="186" t="s">
        <v>96</v>
      </c>
      <c r="C15" s="187"/>
      <c r="D15" s="187"/>
      <c r="E15" s="187"/>
      <c r="F15" s="187"/>
      <c r="G15" s="68"/>
      <c r="H15" s="68"/>
      <c r="I15" s="68"/>
      <c r="J15" s="68"/>
      <c r="K15" s="68"/>
      <c r="L15" s="68"/>
      <c r="M15" s="68"/>
      <c r="N15" s="68"/>
    </row>
    <row r="16" spans="1:14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M11" sqref="M11:M12"/>
    </sheetView>
  </sheetViews>
  <sheetFormatPr defaultColWidth="9.00390625" defaultRowHeight="12.75"/>
  <cols>
    <col min="1" max="1" width="5.375" style="21" customWidth="1"/>
    <col min="2" max="2" width="38.25390625" style="21" customWidth="1"/>
    <col min="3" max="3" width="45.125" style="21" customWidth="1"/>
    <col min="4" max="4" width="26.87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35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517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232.5" customHeight="1">
      <c r="A11" s="83" t="s">
        <v>2</v>
      </c>
      <c r="B11" s="96" t="s">
        <v>459</v>
      </c>
      <c r="C11" s="90" t="s">
        <v>460</v>
      </c>
      <c r="D11" s="90" t="s">
        <v>461</v>
      </c>
      <c r="E11" s="93">
        <v>1500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26.75" customHeight="1">
      <c r="A12" s="83" t="s">
        <v>3</v>
      </c>
      <c r="B12" s="72" t="s">
        <v>486</v>
      </c>
      <c r="C12" s="85" t="s">
        <v>462</v>
      </c>
      <c r="D12" s="85" t="s">
        <v>463</v>
      </c>
      <c r="E12" s="93">
        <v>4000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9.25" customHeight="1">
      <c r="A14" s="35"/>
      <c r="B14" s="188" t="s">
        <v>363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4.5" customHeight="1">
      <c r="A16" s="35"/>
      <c r="B16" s="186" t="s">
        <v>96</v>
      </c>
      <c r="C16" s="187"/>
      <c r="D16" s="187"/>
      <c r="E16" s="187"/>
      <c r="F16" s="187"/>
      <c r="G16" s="68"/>
      <c r="H16" s="68"/>
      <c r="I16" s="68"/>
      <c r="J16" s="68"/>
      <c r="K16" s="68"/>
      <c r="L16" s="68"/>
      <c r="M16" s="68"/>
      <c r="N16" s="68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60" zoomScaleNormal="60" zoomScalePageLayoutView="80" workbookViewId="0" topLeftCell="A1">
      <selection activeCell="M11" sqref="M11:M15"/>
    </sheetView>
  </sheetViews>
  <sheetFormatPr defaultColWidth="9.00390625" defaultRowHeight="12.75"/>
  <cols>
    <col min="1" max="1" width="5.375" style="21" customWidth="1"/>
    <col min="2" max="2" width="39.125" style="21" customWidth="1"/>
    <col min="3" max="3" width="52.25390625" style="21" customWidth="1"/>
    <col min="4" max="4" width="30.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36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SUM(N11:N15)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517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75.75" customHeight="1">
      <c r="A11" s="77" t="s">
        <v>2</v>
      </c>
      <c r="B11" s="133" t="s">
        <v>464</v>
      </c>
      <c r="C11" s="91" t="s">
        <v>488</v>
      </c>
      <c r="D11" s="134" t="s">
        <v>465</v>
      </c>
      <c r="E11" s="128">
        <v>6000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4" ht="132" customHeight="1">
      <c r="A12" s="77" t="s">
        <v>3</v>
      </c>
      <c r="B12" s="72" t="s">
        <v>466</v>
      </c>
      <c r="C12" s="74" t="s">
        <v>467</v>
      </c>
      <c r="D12" s="74" t="s">
        <v>468</v>
      </c>
      <c r="E12" s="87">
        <v>9000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</row>
    <row r="13" spans="1:14" ht="105">
      <c r="A13" s="77" t="s">
        <v>4</v>
      </c>
      <c r="B13" s="84" t="s">
        <v>469</v>
      </c>
      <c r="C13" s="135" t="s">
        <v>364</v>
      </c>
      <c r="D13" s="136" t="s">
        <v>470</v>
      </c>
      <c r="E13" s="93">
        <v>10000</v>
      </c>
      <c r="F13" s="71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/>
      <c r="N13" s="67">
        <f>ROUND(L13*ROUND(M13,2),2)</f>
        <v>0</v>
      </c>
    </row>
    <row r="14" spans="1:14" ht="117.75" customHeight="1">
      <c r="A14" s="77" t="s">
        <v>5</v>
      </c>
      <c r="B14" s="84" t="s">
        <v>471</v>
      </c>
      <c r="C14" s="85" t="s">
        <v>472</v>
      </c>
      <c r="D14" s="85" t="s">
        <v>473</v>
      </c>
      <c r="E14" s="93">
        <v>3250</v>
      </c>
      <c r="F14" s="71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/>
      <c r="N14" s="67">
        <f>ROUND(L14*ROUND(M14,2),2)</f>
        <v>0</v>
      </c>
    </row>
    <row r="15" spans="1:14" ht="240">
      <c r="A15" s="77" t="s">
        <v>39</v>
      </c>
      <c r="B15" s="78" t="s">
        <v>474</v>
      </c>
      <c r="C15" s="112" t="s">
        <v>475</v>
      </c>
      <c r="D15" s="137" t="s">
        <v>476</v>
      </c>
      <c r="E15" s="138">
        <v>540</v>
      </c>
      <c r="F15" s="71" t="s">
        <v>65</v>
      </c>
      <c r="G15" s="65" t="s">
        <v>63</v>
      </c>
      <c r="H15" s="65"/>
      <c r="I15" s="65"/>
      <c r="J15" s="66"/>
      <c r="K15" s="65"/>
      <c r="L15" s="65" t="str">
        <f>IF(K15=0,"0,00",IF(K15&gt;0,ROUND(E15/K15,2)))</f>
        <v>0,00</v>
      </c>
      <c r="M15" s="65"/>
      <c r="N15" s="67">
        <f>ROUND(L15*ROUND(M15,2),2)</f>
        <v>0</v>
      </c>
    </row>
    <row r="16" spans="1:14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30.75" customHeight="1">
      <c r="A17" s="35"/>
      <c r="B17" s="188" t="s">
        <v>363</v>
      </c>
      <c r="C17" s="189"/>
      <c r="D17" s="189"/>
      <c r="E17" s="189"/>
      <c r="F17" s="189"/>
      <c r="G17" s="35"/>
      <c r="H17" s="35"/>
      <c r="I17" s="35"/>
      <c r="J17" s="35"/>
      <c r="K17" s="35"/>
      <c r="L17" s="35"/>
      <c r="M17" s="35"/>
      <c r="N17" s="35"/>
    </row>
    <row r="18" spans="1:14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34.5" customHeight="1">
      <c r="A19" s="35"/>
      <c r="B19" s="186" t="s">
        <v>96</v>
      </c>
      <c r="C19" s="187"/>
      <c r="D19" s="187"/>
      <c r="E19" s="187"/>
      <c r="F19" s="187"/>
      <c r="G19" s="68"/>
      <c r="H19" s="68"/>
      <c r="I19" s="68"/>
      <c r="J19" s="68"/>
      <c r="K19" s="68"/>
      <c r="L19" s="68"/>
      <c r="M19" s="68"/>
      <c r="N19" s="68"/>
    </row>
  </sheetData>
  <sheetProtection/>
  <mergeCells count="4">
    <mergeCell ref="G2:I2"/>
    <mergeCell ref="H6:I6"/>
    <mergeCell ref="B19:F19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0" workbookViewId="0" topLeftCell="A4">
      <selection activeCell="K25" sqref="K25"/>
    </sheetView>
  </sheetViews>
  <sheetFormatPr defaultColWidth="9.00390625" defaultRowHeight="12.75"/>
  <cols>
    <col min="1" max="1" width="5.375" style="21" customWidth="1"/>
    <col min="2" max="2" width="36.25390625" style="21" customWidth="1"/>
    <col min="3" max="3" width="20.75390625" style="21" customWidth="1"/>
    <col min="4" max="4" width="21.75390625" style="21" customWidth="1"/>
    <col min="5" max="5" width="16.125" style="3" customWidth="1"/>
    <col min="6" max="6" width="12.75390625" style="21" customWidth="1"/>
    <col min="7" max="9" width="40.75390625" style="21" customWidth="1"/>
    <col min="10" max="10" width="36.625" style="21" customWidth="1"/>
    <col min="11" max="12" width="15.75390625" style="21" customWidth="1"/>
    <col min="13" max="13" width="17.00390625" style="21" customWidth="1"/>
    <col min="14" max="14" width="20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37</v>
      </c>
      <c r="D4" s="32"/>
      <c r="E4" s="30"/>
      <c r="F4" s="34"/>
      <c r="G4" s="54" t="s">
        <v>19</v>
      </c>
      <c r="H4" s="34"/>
      <c r="I4" s="32"/>
      <c r="J4" s="34"/>
      <c r="K4" s="34"/>
      <c r="L4" s="34"/>
      <c r="M4" s="34"/>
      <c r="N4" s="34"/>
      <c r="Q4" s="21"/>
    </row>
    <row r="5" spans="1:17" ht="15">
      <c r="A5" s="35"/>
      <c r="B5" s="53"/>
      <c r="C5" s="32"/>
      <c r="D5" s="32"/>
      <c r="E5" s="30"/>
      <c r="F5" s="34"/>
      <c r="G5" s="54"/>
      <c r="H5" s="34"/>
      <c r="I5" s="32"/>
      <c r="J5" s="34"/>
      <c r="K5" s="34"/>
      <c r="L5" s="34"/>
      <c r="M5" s="34"/>
      <c r="N5" s="34"/>
      <c r="Q5" s="21"/>
    </row>
    <row r="6" spans="1:17" ht="15">
      <c r="A6" s="53"/>
      <c r="B6" s="53"/>
      <c r="C6" s="55"/>
      <c r="D6" s="55"/>
      <c r="E6" s="28"/>
      <c r="F6" s="34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  <c r="Q6" s="21"/>
    </row>
    <row r="7" spans="1:17" ht="15">
      <c r="A7" s="53"/>
      <c r="B7" s="35"/>
      <c r="C7" s="34"/>
      <c r="D7" s="34"/>
      <c r="E7" s="28"/>
      <c r="F7" s="34"/>
      <c r="G7" s="34"/>
      <c r="H7" s="34"/>
      <c r="I7" s="34"/>
      <c r="J7" s="34"/>
      <c r="K7" s="34"/>
      <c r="L7" s="34"/>
      <c r="M7" s="35"/>
      <c r="N7" s="35"/>
      <c r="Q7" s="21"/>
    </row>
    <row r="8" spans="1:17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  <c r="Q8" s="21"/>
    </row>
    <row r="9" spans="1:17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  <c r="Q9" s="21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4" t="s">
        <v>517</v>
      </c>
      <c r="I10" s="61" t="str">
        <f>B10</f>
        <v>Skład</v>
      </c>
      <c r="J10" s="61" t="s">
        <v>367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4" ht="102" customHeight="1">
      <c r="A11" s="83" t="s">
        <v>2</v>
      </c>
      <c r="B11" s="152" t="s">
        <v>477</v>
      </c>
      <c r="C11" s="139" t="s">
        <v>478</v>
      </c>
      <c r="D11" s="86" t="s">
        <v>479</v>
      </c>
      <c r="E11" s="140">
        <v>2240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</row>
    <row r="12" spans="1:17" s="26" customFormat="1" ht="75">
      <c r="A12" s="83" t="s">
        <v>3</v>
      </c>
      <c r="B12" s="152" t="s">
        <v>480</v>
      </c>
      <c r="C12" s="139" t="s">
        <v>481</v>
      </c>
      <c r="D12" s="86" t="s">
        <v>482</v>
      </c>
      <c r="E12" s="140">
        <v>90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32.25" customHeight="1">
      <c r="A14" s="35"/>
      <c r="B14" s="188" t="s">
        <v>363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4.5" customHeight="1">
      <c r="A16" s="35"/>
      <c r="B16" s="186" t="s">
        <v>96</v>
      </c>
      <c r="C16" s="187"/>
      <c r="D16" s="187"/>
      <c r="E16" s="187"/>
      <c r="F16" s="187"/>
      <c r="G16" s="68"/>
      <c r="H16" s="68"/>
      <c r="I16" s="68"/>
      <c r="J16" s="68"/>
      <c r="K16" s="68"/>
      <c r="L16" s="68"/>
      <c r="M16" s="68"/>
      <c r="N16" s="68"/>
    </row>
    <row r="17" spans="1:14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80" zoomScaleNormal="80" zoomScalePageLayoutView="85" workbookViewId="0" topLeftCell="D5">
      <selection activeCell="K18" sqref="K18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6.875" style="1" customWidth="1"/>
    <col min="4" max="4" width="31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2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7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  <c r="Q5" s="1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499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77" t="s">
        <v>2</v>
      </c>
      <c r="B11" s="78" t="s">
        <v>373</v>
      </c>
      <c r="C11" s="78" t="s">
        <v>160</v>
      </c>
      <c r="D11" s="78" t="s">
        <v>161</v>
      </c>
      <c r="E11" s="70">
        <v>2000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77" t="s">
        <v>3</v>
      </c>
      <c r="B12" s="78" t="s">
        <v>373</v>
      </c>
      <c r="C12" s="78" t="s">
        <v>162</v>
      </c>
      <c r="D12" s="78" t="s">
        <v>161</v>
      </c>
      <c r="E12" s="70">
        <v>180000</v>
      </c>
      <c r="F12" s="71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19.5" customHeight="1">
      <c r="A14" s="35"/>
      <c r="B14" s="188" t="s">
        <v>374</v>
      </c>
      <c r="C14" s="189"/>
      <c r="D14" s="189"/>
      <c r="E14" s="189"/>
      <c r="F14" s="189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3" customHeight="1">
      <c r="A15" s="35"/>
      <c r="B15" s="188" t="s">
        <v>163</v>
      </c>
      <c r="C15" s="189"/>
      <c r="D15" s="189"/>
      <c r="E15" s="189"/>
      <c r="F15" s="189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34.5" customHeight="1">
      <c r="A17" s="35"/>
      <c r="B17" s="186" t="s">
        <v>96</v>
      </c>
      <c r="C17" s="187"/>
      <c r="D17" s="187"/>
      <c r="E17" s="187"/>
      <c r="F17" s="187"/>
      <c r="G17" s="68"/>
      <c r="H17" s="68"/>
      <c r="I17" s="68"/>
      <c r="J17" s="68"/>
      <c r="K17" s="68"/>
      <c r="L17" s="68"/>
      <c r="M17" s="68"/>
      <c r="N17" s="68"/>
      <c r="Q17" s="5"/>
    </row>
    <row r="18" spans="1:17" s="21" customFormat="1" ht="15">
      <c r="A18" s="35"/>
      <c r="B18" s="35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4"/>
  <sheetViews>
    <sheetView showGridLines="0" zoomScale="60" zoomScaleNormal="60" zoomScalePageLayoutView="80" workbookViewId="0" topLeftCell="A12">
      <selection activeCell="J26" sqref="J26"/>
    </sheetView>
  </sheetViews>
  <sheetFormatPr defaultColWidth="9.00390625" defaultRowHeight="12.75"/>
  <cols>
    <col min="1" max="1" width="5.375" style="1" customWidth="1"/>
    <col min="2" max="2" width="21.625" style="1" customWidth="1"/>
    <col min="3" max="3" width="14.875" style="1" customWidth="1"/>
    <col min="4" max="4" width="36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3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SUM(N11:N15)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164</v>
      </c>
      <c r="E10" s="62" t="s">
        <v>58</v>
      </c>
      <c r="F10" s="63"/>
      <c r="G10" s="61" t="str">
        <f>"Nazwa handlowa /
"&amp;C10&amp;" / 
"&amp;D10</f>
        <v>Nazwa handlowa /
Dawka / 
Postać </v>
      </c>
      <c r="H10" s="61" t="s">
        <v>57</v>
      </c>
      <c r="I10" s="61" t="str">
        <f>B10</f>
        <v>Skład</v>
      </c>
      <c r="J10" s="61" t="s">
        <v>499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135">
      <c r="A11" s="83" t="s">
        <v>2</v>
      </c>
      <c r="B11" s="79" t="s">
        <v>165</v>
      </c>
      <c r="C11" s="79" t="s">
        <v>375</v>
      </c>
      <c r="D11" s="81" t="s">
        <v>166</v>
      </c>
      <c r="E11" s="70">
        <v>600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>
        <v>1</v>
      </c>
      <c r="N11" s="67">
        <f>ROUND(L11*ROUND(M11,2),2)</f>
        <v>0</v>
      </c>
      <c r="Q11" s="5"/>
    </row>
    <row r="12" spans="1:17" s="25" customFormat="1" ht="135">
      <c r="A12" s="83" t="s">
        <v>3</v>
      </c>
      <c r="B12" s="79" t="s">
        <v>165</v>
      </c>
      <c r="C12" s="79" t="s">
        <v>376</v>
      </c>
      <c r="D12" s="81" t="s">
        <v>166</v>
      </c>
      <c r="E12" s="70">
        <v>8000</v>
      </c>
      <c r="F12" s="83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>
        <v>1</v>
      </c>
      <c r="N12" s="67">
        <f>ROUND(L12*ROUND(M12,2),2)</f>
        <v>0</v>
      </c>
      <c r="Q12" s="5"/>
    </row>
    <row r="13" spans="1:17" s="25" customFormat="1" ht="135">
      <c r="A13" s="83" t="s">
        <v>4</v>
      </c>
      <c r="B13" s="80" t="s">
        <v>165</v>
      </c>
      <c r="C13" s="80" t="s">
        <v>377</v>
      </c>
      <c r="D13" s="82" t="s">
        <v>166</v>
      </c>
      <c r="E13" s="70">
        <v>20000</v>
      </c>
      <c r="F13" s="83" t="s">
        <v>65</v>
      </c>
      <c r="G13" s="65" t="s">
        <v>63</v>
      </c>
      <c r="H13" s="65"/>
      <c r="I13" s="65"/>
      <c r="J13" s="66"/>
      <c r="K13" s="65"/>
      <c r="L13" s="65" t="str">
        <f>IF(K13=0,"0,00",IF(K13&gt;0,ROUND(E13/K13,2)))</f>
        <v>0,00</v>
      </c>
      <c r="M13" s="65">
        <v>1</v>
      </c>
      <c r="N13" s="67">
        <f>ROUND(L13*ROUND(M13,2),2)</f>
        <v>0</v>
      </c>
      <c r="Q13" s="5"/>
    </row>
    <row r="14" spans="1:17" s="25" customFormat="1" ht="135">
      <c r="A14" s="83" t="s">
        <v>5</v>
      </c>
      <c r="B14" s="80" t="s">
        <v>165</v>
      </c>
      <c r="C14" s="80" t="s">
        <v>378</v>
      </c>
      <c r="D14" s="82" t="s">
        <v>166</v>
      </c>
      <c r="E14" s="70">
        <v>8500</v>
      </c>
      <c r="F14" s="83" t="s">
        <v>65</v>
      </c>
      <c r="G14" s="65" t="s">
        <v>63</v>
      </c>
      <c r="H14" s="65"/>
      <c r="I14" s="65"/>
      <c r="J14" s="66"/>
      <c r="K14" s="65"/>
      <c r="L14" s="65" t="str">
        <f>IF(K14=0,"0,00",IF(K14&gt;0,ROUND(E14/K14,2)))</f>
        <v>0,00</v>
      </c>
      <c r="M14" s="65">
        <v>1</v>
      </c>
      <c r="N14" s="67">
        <f>ROUND(L14*ROUND(M14,2),2)</f>
        <v>0</v>
      </c>
      <c r="Q14" s="5"/>
    </row>
    <row r="15" spans="1:17" s="25" customFormat="1" ht="135">
      <c r="A15" s="83" t="s">
        <v>39</v>
      </c>
      <c r="B15" s="80" t="s">
        <v>165</v>
      </c>
      <c r="C15" s="80" t="s">
        <v>379</v>
      </c>
      <c r="D15" s="82" t="s">
        <v>167</v>
      </c>
      <c r="E15" s="70">
        <v>6000</v>
      </c>
      <c r="F15" s="83" t="s">
        <v>65</v>
      </c>
      <c r="G15" s="65" t="s">
        <v>63</v>
      </c>
      <c r="H15" s="65"/>
      <c r="I15" s="65"/>
      <c r="J15" s="66"/>
      <c r="K15" s="65"/>
      <c r="L15" s="65" t="str">
        <f>IF(K15=0,"0,00",IF(K15&gt;0,ROUND(E15/K15,2)))</f>
        <v>0,00</v>
      </c>
      <c r="M15" s="65">
        <v>1</v>
      </c>
      <c r="N15" s="67">
        <f>ROUND(L15*ROUND(M15,2),2)</f>
        <v>0</v>
      </c>
      <c r="Q15" s="5"/>
    </row>
    <row r="16" spans="5:17" s="21" customFormat="1" ht="15">
      <c r="E16" s="3"/>
      <c r="Q16" s="5"/>
    </row>
    <row r="17" spans="2:17" s="25" customFormat="1" ht="15">
      <c r="B17" s="188" t="s">
        <v>374</v>
      </c>
      <c r="C17" s="189"/>
      <c r="D17" s="189"/>
      <c r="E17" s="189"/>
      <c r="F17" s="189"/>
      <c r="Q17" s="5"/>
    </row>
    <row r="18" spans="2:17" s="21" customFormat="1" ht="34.5" customHeight="1">
      <c r="B18" s="186" t="s">
        <v>96</v>
      </c>
      <c r="C18" s="187"/>
      <c r="D18" s="187"/>
      <c r="E18" s="187"/>
      <c r="F18" s="187"/>
      <c r="G18" s="23"/>
      <c r="H18" s="23"/>
      <c r="I18" s="23"/>
      <c r="J18" s="23"/>
      <c r="K18" s="23"/>
      <c r="L18" s="23"/>
      <c r="M18" s="23"/>
      <c r="N18" s="2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21" customFormat="1" ht="15">
      <c r="E350" s="3"/>
      <c r="Q350" s="5"/>
    </row>
    <row r="351" spans="5:17" s="21" customFormat="1" ht="15">
      <c r="E351" s="3"/>
      <c r="Q351" s="5"/>
    </row>
    <row r="352" spans="5:17" s="21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  <row r="530" spans="5:17" s="19" customFormat="1" ht="15">
      <c r="E530" s="3"/>
      <c r="Q530" s="5"/>
    </row>
    <row r="531" spans="5:17" s="19" customFormat="1" ht="15">
      <c r="E531" s="3"/>
      <c r="Q531" s="5"/>
    </row>
    <row r="532" spans="5:17" s="19" customFormat="1" ht="15">
      <c r="E532" s="3"/>
      <c r="Q532" s="5"/>
    </row>
    <row r="533" spans="5:17" s="19" customFormat="1" ht="15">
      <c r="E533" s="3"/>
      <c r="Q533" s="5"/>
    </row>
    <row r="534" spans="5:17" s="19" customFormat="1" ht="15">
      <c r="E534" s="3"/>
      <c r="Q534" s="5"/>
    </row>
  </sheetData>
  <sheetProtection/>
  <mergeCells count="4">
    <mergeCell ref="G2:I2"/>
    <mergeCell ref="H6:I6"/>
    <mergeCell ref="B18:F18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26" sqref="J26"/>
    </sheetView>
  </sheetViews>
  <sheetFormatPr defaultColWidth="9.00390625" defaultRowHeight="12.75"/>
  <cols>
    <col min="1" max="1" width="5.375" style="1" customWidth="1"/>
    <col min="2" max="2" width="30.625" style="1" customWidth="1"/>
    <col min="3" max="3" width="17.00390625" style="1" customWidth="1"/>
    <col min="4" max="4" width="35.1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4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100</v>
      </c>
      <c r="E10" s="62" t="s">
        <v>58</v>
      </c>
      <c r="F10" s="63"/>
      <c r="G10" s="61" t="str">
        <f>"Nazwa handlowa /
"&amp;C10&amp;" / 
"&amp;D10</f>
        <v>Nazwa handlowa /
Dawka / 
Postać / Opakowanie</v>
      </c>
      <c r="H10" s="61" t="s">
        <v>57</v>
      </c>
      <c r="I10" s="61" t="str">
        <f>B10</f>
        <v>Skład</v>
      </c>
      <c r="J10" s="61" t="s">
        <v>499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84" t="s">
        <v>169</v>
      </c>
      <c r="C11" s="85" t="s">
        <v>380</v>
      </c>
      <c r="D11" s="85" t="s">
        <v>171</v>
      </c>
      <c r="E11" s="70">
        <v>840</v>
      </c>
      <c r="F11" s="145" t="s">
        <v>500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45">
      <c r="A12" s="83" t="s">
        <v>3</v>
      </c>
      <c r="B12" s="84" t="s">
        <v>169</v>
      </c>
      <c r="C12" s="85" t="s">
        <v>170</v>
      </c>
      <c r="D12" s="85" t="s">
        <v>171</v>
      </c>
      <c r="E12" s="70">
        <v>10080</v>
      </c>
      <c r="F12" s="145" t="s">
        <v>500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34.5" customHeight="1">
      <c r="A15" s="35"/>
      <c r="B15" s="186" t="s">
        <v>96</v>
      </c>
      <c r="C15" s="187"/>
      <c r="D15" s="187"/>
      <c r="E15" s="187"/>
      <c r="F15" s="187"/>
      <c r="G15" s="68"/>
      <c r="H15" s="68"/>
      <c r="I15" s="68"/>
      <c r="J15" s="68"/>
      <c r="K15" s="68"/>
      <c r="L15" s="68"/>
      <c r="M15" s="68"/>
      <c r="N15" s="68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21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  <row r="528" spans="5:17" s="19" customFormat="1" ht="15">
      <c r="E528" s="3"/>
      <c r="Q528" s="5"/>
    </row>
    <row r="529" spans="5:17" s="19" customFormat="1" ht="15">
      <c r="E529" s="3"/>
      <c r="Q529" s="5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J19" sqref="J19"/>
    </sheetView>
  </sheetViews>
  <sheetFormatPr defaultColWidth="9.00390625" defaultRowHeight="12.75"/>
  <cols>
    <col min="1" max="1" width="5.375" style="1" customWidth="1"/>
    <col min="2" max="2" width="24.875" style="1" customWidth="1"/>
    <col min="3" max="3" width="23.00390625" style="1" customWidth="1"/>
    <col min="4" max="4" width="21.625" style="1" customWidth="1"/>
    <col min="5" max="5" width="11.375" style="3" customWidth="1"/>
    <col min="6" max="6" width="17.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5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SUM(N11:N12)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60</v>
      </c>
      <c r="E10" s="62" t="s">
        <v>61</v>
      </c>
      <c r="F10" s="63"/>
      <c r="G10" s="61" t="str">
        <f>"Nazwa handlowa /
"&amp;C10&amp;" / 
"&amp;D10</f>
        <v>Nazwa handlowa /
Dawka / 
Postać/ Opakowanie</v>
      </c>
      <c r="H10" s="61" t="s">
        <v>57</v>
      </c>
      <c r="I10" s="61" t="str">
        <f>B10</f>
        <v>Skład</v>
      </c>
      <c r="J10" s="61" t="s">
        <v>501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72" t="s">
        <v>490</v>
      </c>
      <c r="C11" s="86" t="s">
        <v>172</v>
      </c>
      <c r="D11" s="74" t="s">
        <v>173</v>
      </c>
      <c r="E11" s="87">
        <v>20</v>
      </c>
      <c r="F11" s="146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5" customFormat="1" ht="45">
      <c r="A12" s="83" t="s">
        <v>3</v>
      </c>
      <c r="B12" s="104" t="s">
        <v>491</v>
      </c>
      <c r="C12" s="88" t="s">
        <v>381</v>
      </c>
      <c r="D12" s="88" t="s">
        <v>174</v>
      </c>
      <c r="E12" s="89">
        <v>450</v>
      </c>
      <c r="F12" s="147" t="s">
        <v>65</v>
      </c>
      <c r="G12" s="65" t="s">
        <v>63</v>
      </c>
      <c r="H12" s="65"/>
      <c r="I12" s="65"/>
      <c r="J12" s="66"/>
      <c r="K12" s="65"/>
      <c r="L12" s="65" t="str">
        <f>IF(K12=0,"0,00",IF(K12&gt;0,ROUND(E12/K12,2)))</f>
        <v>0,00</v>
      </c>
      <c r="M12" s="65"/>
      <c r="N12" s="67">
        <f>ROUND(L12*ROUND(M12,2),2)</f>
        <v>0</v>
      </c>
      <c r="Q12" s="5"/>
    </row>
    <row r="13" spans="1:17" s="21" customFormat="1" ht="15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6" t="s">
        <v>96</v>
      </c>
      <c r="C14" s="187"/>
      <c r="D14" s="187"/>
      <c r="E14" s="187"/>
      <c r="F14" s="187"/>
      <c r="G14" s="68"/>
      <c r="H14" s="68"/>
      <c r="I14" s="68"/>
      <c r="J14" s="68"/>
      <c r="K14" s="68"/>
      <c r="L14" s="68"/>
      <c r="M14" s="68"/>
      <c r="N14" s="68"/>
      <c r="Q14" s="5"/>
    </row>
    <row r="15" spans="1:17" s="142" customFormat="1" ht="32.25" customHeight="1">
      <c r="A15" s="141"/>
      <c r="B15" s="188" t="s">
        <v>374</v>
      </c>
      <c r="C15" s="189"/>
      <c r="D15" s="189"/>
      <c r="E15" s="189"/>
      <c r="F15" s="189"/>
      <c r="G15" s="141"/>
      <c r="H15" s="141"/>
      <c r="I15" s="141"/>
      <c r="J15" s="141"/>
      <c r="K15" s="141"/>
      <c r="L15" s="141"/>
      <c r="M15" s="141"/>
      <c r="N15" s="141"/>
      <c r="Q15" s="143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L16" sqref="L16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26.875" style="1" customWidth="1"/>
    <col min="4" max="4" width="31.2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6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60</v>
      </c>
      <c r="E10" s="62" t="s">
        <v>58</v>
      </c>
      <c r="F10" s="63"/>
      <c r="G10" s="61" t="str">
        <f>"Nazwa handlowa /
"&amp;C10&amp;" / 
"&amp;D10</f>
        <v>Nazwa handlowa /
Dawka / 
Postać/ Opakowanie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96" t="s">
        <v>175</v>
      </c>
      <c r="C11" s="90" t="s">
        <v>382</v>
      </c>
      <c r="D11" s="90" t="s">
        <v>176</v>
      </c>
      <c r="E11" s="87">
        <v>4400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5" customFormat="1" ht="29.25" customHeight="1">
      <c r="A13" s="35"/>
      <c r="B13" s="188" t="s">
        <v>177</v>
      </c>
      <c r="C13" s="189"/>
      <c r="D13" s="189"/>
      <c r="E13" s="189"/>
      <c r="F13" s="189"/>
      <c r="G13" s="35"/>
      <c r="H13" s="35"/>
      <c r="I13" s="35"/>
      <c r="J13" s="35"/>
      <c r="K13" s="35"/>
      <c r="L13" s="35"/>
      <c r="M13" s="35"/>
      <c r="N13" s="35"/>
      <c r="Q13" s="5"/>
    </row>
    <row r="14" spans="1:17" s="21" customFormat="1" ht="34.5" customHeight="1">
      <c r="A14" s="35"/>
      <c r="B14" s="186" t="s">
        <v>96</v>
      </c>
      <c r="C14" s="187"/>
      <c r="D14" s="187"/>
      <c r="E14" s="187"/>
      <c r="F14" s="187"/>
      <c r="G14" s="68"/>
      <c r="H14" s="68"/>
      <c r="I14" s="68"/>
      <c r="J14" s="68"/>
      <c r="K14" s="68"/>
      <c r="L14" s="68"/>
      <c r="M14" s="68"/>
      <c r="N14" s="68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1:17" s="21" customFormat="1" ht="15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21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J23" sqref="J23"/>
    </sheetView>
  </sheetViews>
  <sheetFormatPr defaultColWidth="9.00390625" defaultRowHeight="12.75"/>
  <cols>
    <col min="1" max="1" width="5.375" style="1" customWidth="1"/>
    <col min="2" max="2" width="24.625" style="1" customWidth="1"/>
    <col min="3" max="3" width="29.375" style="1" customWidth="1"/>
    <col min="4" max="4" width="28.00390625" style="1" customWidth="1"/>
    <col min="5" max="5" width="11.00390625" style="3" customWidth="1"/>
    <col min="6" max="6" width="15.37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35"/>
      <c r="B1" s="51" t="str">
        <f>'formularz oferty'!D4</f>
        <v>DFP.271.191.2023.DB</v>
      </c>
      <c r="C1" s="35"/>
      <c r="D1" s="35"/>
      <c r="E1" s="36"/>
      <c r="F1" s="35"/>
      <c r="G1" s="35"/>
      <c r="H1" s="35"/>
      <c r="I1" s="35"/>
      <c r="J1" s="35"/>
      <c r="K1" s="35"/>
      <c r="L1" s="35"/>
      <c r="M1" s="35"/>
      <c r="N1" s="52" t="s">
        <v>56</v>
      </c>
      <c r="S1" s="2"/>
      <c r="T1" s="2"/>
    </row>
    <row r="2" spans="1:14" ht="15">
      <c r="A2" s="35"/>
      <c r="B2" s="35"/>
      <c r="C2" s="35"/>
      <c r="D2" s="35"/>
      <c r="E2" s="36"/>
      <c r="F2" s="35"/>
      <c r="G2" s="164"/>
      <c r="H2" s="164"/>
      <c r="I2" s="164"/>
      <c r="J2" s="35"/>
      <c r="K2" s="35"/>
      <c r="L2" s="35"/>
      <c r="M2" s="35"/>
      <c r="N2" s="35"/>
    </row>
    <row r="3" spans="1:14" ht="15">
      <c r="A3" s="35"/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52" t="s">
        <v>59</v>
      </c>
    </row>
    <row r="4" spans="1:17" ht="15">
      <c r="A4" s="35"/>
      <c r="B4" s="53" t="s">
        <v>14</v>
      </c>
      <c r="C4" s="37">
        <v>7</v>
      </c>
      <c r="D4" s="32"/>
      <c r="E4" s="30"/>
      <c r="F4" s="27"/>
      <c r="G4" s="54" t="s">
        <v>19</v>
      </c>
      <c r="H4" s="27"/>
      <c r="I4" s="32"/>
      <c r="J4" s="27"/>
      <c r="K4" s="27"/>
      <c r="L4" s="27"/>
      <c r="M4" s="27"/>
      <c r="N4" s="27"/>
      <c r="Q4" s="1"/>
    </row>
    <row r="5" spans="1:14" s="9" customFormat="1" ht="15">
      <c r="A5" s="35"/>
      <c r="B5" s="53"/>
      <c r="C5" s="32"/>
      <c r="D5" s="32"/>
      <c r="E5" s="30"/>
      <c r="F5" s="27"/>
      <c r="G5" s="54"/>
      <c r="H5" s="27"/>
      <c r="I5" s="32"/>
      <c r="J5" s="27"/>
      <c r="K5" s="27"/>
      <c r="L5" s="27"/>
      <c r="M5" s="27"/>
      <c r="N5" s="27"/>
    </row>
    <row r="6" spans="1:14" s="21" customFormat="1" ht="15">
      <c r="A6" s="53"/>
      <c r="B6" s="53"/>
      <c r="C6" s="55"/>
      <c r="D6" s="55"/>
      <c r="E6" s="28"/>
      <c r="F6" s="27"/>
      <c r="G6" s="56" t="s">
        <v>97</v>
      </c>
      <c r="H6" s="184">
        <f>SUM(N11:N11)</f>
        <v>0</v>
      </c>
      <c r="I6" s="185"/>
      <c r="J6" s="35"/>
      <c r="K6" s="35"/>
      <c r="L6" s="35"/>
      <c r="M6" s="35"/>
      <c r="N6" s="35"/>
    </row>
    <row r="7" spans="1:14" s="21" customFormat="1" ht="15">
      <c r="A7" s="53"/>
      <c r="B7" s="35"/>
      <c r="C7" s="27"/>
      <c r="D7" s="27"/>
      <c r="E7" s="28"/>
      <c r="F7" s="27"/>
      <c r="G7" s="27"/>
      <c r="H7" s="27"/>
      <c r="I7" s="27"/>
      <c r="J7" s="27"/>
      <c r="K7" s="27"/>
      <c r="L7" s="27"/>
      <c r="M7" s="35"/>
      <c r="N7" s="35"/>
    </row>
    <row r="8" spans="1:14" s="21" customFormat="1" ht="15">
      <c r="A8" s="53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M8" s="35"/>
      <c r="N8" s="35"/>
    </row>
    <row r="9" spans="1:14" s="21" customFormat="1" ht="15">
      <c r="A9" s="35"/>
      <c r="B9" s="53"/>
      <c r="C9" s="35"/>
      <c r="D9" s="35"/>
      <c r="E9" s="60"/>
      <c r="F9" s="35"/>
      <c r="G9" s="35"/>
      <c r="H9" s="35"/>
      <c r="I9" s="35"/>
      <c r="J9" s="35"/>
      <c r="K9" s="35"/>
      <c r="L9" s="35"/>
      <c r="M9" s="35"/>
      <c r="N9" s="35"/>
    </row>
    <row r="10" spans="1:14" s="22" customFormat="1" ht="69.75" customHeight="1">
      <c r="A10" s="61" t="s">
        <v>43</v>
      </c>
      <c r="B10" s="61" t="s">
        <v>15</v>
      </c>
      <c r="C10" s="61" t="s">
        <v>16</v>
      </c>
      <c r="D10" s="61" t="s">
        <v>164</v>
      </c>
      <c r="E10" s="62" t="s">
        <v>58</v>
      </c>
      <c r="F10" s="63"/>
      <c r="G10" s="61" t="str">
        <f>"Nazwa handlowa /
"&amp;C10&amp;" / 
"&amp;D10</f>
        <v>Nazwa handlowa /
Dawka / 
Postać </v>
      </c>
      <c r="H10" s="61" t="s">
        <v>57</v>
      </c>
      <c r="I10" s="61" t="str">
        <f>B10</f>
        <v>Skład</v>
      </c>
      <c r="J10" s="61" t="s">
        <v>502</v>
      </c>
      <c r="K10" s="61" t="s">
        <v>37</v>
      </c>
      <c r="L10" s="61" t="s">
        <v>38</v>
      </c>
      <c r="M10" s="64" t="s">
        <v>98</v>
      </c>
      <c r="N10" s="61" t="s">
        <v>17</v>
      </c>
    </row>
    <row r="11" spans="1:17" s="21" customFormat="1" ht="45">
      <c r="A11" s="83" t="s">
        <v>2</v>
      </c>
      <c r="B11" s="103" t="s">
        <v>183</v>
      </c>
      <c r="C11" s="91" t="s">
        <v>383</v>
      </c>
      <c r="D11" s="91" t="s">
        <v>384</v>
      </c>
      <c r="E11" s="92">
        <v>50</v>
      </c>
      <c r="F11" s="71" t="s">
        <v>65</v>
      </c>
      <c r="G11" s="65" t="s">
        <v>63</v>
      </c>
      <c r="H11" s="65"/>
      <c r="I11" s="65"/>
      <c r="J11" s="66"/>
      <c r="K11" s="65"/>
      <c r="L11" s="65" t="str">
        <f>IF(K11=0,"0,00",IF(K11&gt;0,ROUND(E11/K11,2)))</f>
        <v>0,00</v>
      </c>
      <c r="M11" s="65"/>
      <c r="N11" s="67">
        <f>ROUND(L11*ROUND(M11,2),2)</f>
        <v>0</v>
      </c>
      <c r="Q11" s="5"/>
    </row>
    <row r="12" spans="1:17" s="21" customFormat="1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1:17" s="21" customFormat="1" ht="34.5" customHeight="1">
      <c r="A13" s="35"/>
      <c r="B13" s="186" t="s">
        <v>96</v>
      </c>
      <c r="C13" s="187"/>
      <c r="D13" s="187"/>
      <c r="E13" s="187"/>
      <c r="F13" s="187"/>
      <c r="G13" s="68"/>
      <c r="H13" s="68"/>
      <c r="I13" s="68"/>
      <c r="J13" s="68"/>
      <c r="K13" s="68"/>
      <c r="L13" s="68"/>
      <c r="M13" s="68"/>
      <c r="N13" s="68"/>
      <c r="Q13" s="5"/>
    </row>
    <row r="14" spans="1:17" s="21" customFormat="1" ht="15">
      <c r="A14" s="35"/>
      <c r="B14" s="35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Q14" s="5"/>
    </row>
    <row r="15" spans="1:17" s="21" customFormat="1" ht="15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1:17" s="21" customFormat="1" ht="15">
      <c r="A16" s="35"/>
      <c r="B16" s="35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5:17" s="21" customFormat="1" ht="15">
      <c r="E17" s="3"/>
      <c r="Q17" s="5"/>
    </row>
    <row r="18" spans="5:17" s="21" customFormat="1" ht="15">
      <c r="E18" s="3"/>
      <c r="Q18" s="5"/>
    </row>
    <row r="19" spans="5:17" s="21" customFormat="1" ht="15">
      <c r="E19" s="3"/>
      <c r="Q19" s="5"/>
    </row>
    <row r="20" spans="5:17" s="21" customFormat="1" ht="15">
      <c r="E20" s="3"/>
      <c r="Q20" s="5"/>
    </row>
    <row r="21" spans="5:17" s="21" customFormat="1" ht="15">
      <c r="E21" s="3"/>
      <c r="Q21" s="5"/>
    </row>
    <row r="22" spans="5:17" s="21" customFormat="1" ht="15">
      <c r="E22" s="3"/>
      <c r="Q22" s="5"/>
    </row>
    <row r="23" spans="5:17" s="21" customFormat="1" ht="15">
      <c r="E23" s="3"/>
      <c r="Q23" s="5"/>
    </row>
    <row r="24" spans="5:17" s="21" customFormat="1" ht="15">
      <c r="E24" s="3"/>
      <c r="Q24" s="5"/>
    </row>
    <row r="25" spans="5:17" s="21" customFormat="1" ht="15">
      <c r="E25" s="3"/>
      <c r="Q25" s="5"/>
    </row>
    <row r="26" spans="5:17" s="21" customFormat="1" ht="15">
      <c r="E26" s="3"/>
      <c r="Q26" s="5"/>
    </row>
    <row r="27" spans="5:17" s="21" customFormat="1" ht="15">
      <c r="E27" s="3"/>
      <c r="Q27" s="5"/>
    </row>
    <row r="28" spans="5:17" s="21" customFormat="1" ht="15">
      <c r="E28" s="3"/>
      <c r="Q28" s="5"/>
    </row>
    <row r="29" spans="5:17" s="21" customFormat="1" ht="15">
      <c r="E29" s="3"/>
      <c r="Q29" s="5"/>
    </row>
    <row r="30" spans="5:17" s="21" customFormat="1" ht="15">
      <c r="E30" s="3"/>
      <c r="Q30" s="5"/>
    </row>
    <row r="31" spans="5:17" s="21" customFormat="1" ht="15">
      <c r="E31" s="3"/>
      <c r="Q31" s="5"/>
    </row>
    <row r="32" spans="5:17" s="21" customFormat="1" ht="15">
      <c r="E32" s="3"/>
      <c r="Q32" s="5"/>
    </row>
    <row r="33" spans="5:17" s="21" customFormat="1" ht="15">
      <c r="E33" s="3"/>
      <c r="Q33" s="5"/>
    </row>
    <row r="34" spans="5:17" s="21" customFormat="1" ht="15">
      <c r="E34" s="3"/>
      <c r="Q34" s="5"/>
    </row>
    <row r="35" spans="5:17" s="21" customFormat="1" ht="15">
      <c r="E35" s="3"/>
      <c r="Q35" s="5"/>
    </row>
    <row r="36" spans="5:17" s="21" customFormat="1" ht="15">
      <c r="E36" s="3"/>
      <c r="Q36" s="5"/>
    </row>
    <row r="37" spans="5:17" s="21" customFormat="1" ht="15">
      <c r="E37" s="3"/>
      <c r="Q37" s="5"/>
    </row>
    <row r="38" spans="5:17" s="21" customFormat="1" ht="15">
      <c r="E38" s="3"/>
      <c r="Q38" s="5"/>
    </row>
    <row r="39" spans="5:17" s="21" customFormat="1" ht="15">
      <c r="E39" s="3"/>
      <c r="Q39" s="5"/>
    </row>
    <row r="40" spans="5:17" s="21" customFormat="1" ht="15">
      <c r="E40" s="3"/>
      <c r="Q40" s="5"/>
    </row>
    <row r="41" spans="5:17" s="21" customFormat="1" ht="15">
      <c r="E41" s="3"/>
      <c r="Q41" s="5"/>
    </row>
    <row r="42" spans="5:17" s="21" customFormat="1" ht="15">
      <c r="E42" s="3"/>
      <c r="Q42" s="5"/>
    </row>
    <row r="43" spans="5:17" s="21" customFormat="1" ht="15">
      <c r="E43" s="3"/>
      <c r="Q43" s="5"/>
    </row>
    <row r="44" spans="5:17" s="21" customFormat="1" ht="15">
      <c r="E44" s="3"/>
      <c r="Q44" s="5"/>
    </row>
    <row r="45" spans="5:17" s="21" customFormat="1" ht="15">
      <c r="E45" s="3"/>
      <c r="Q45" s="5"/>
    </row>
    <row r="46" spans="5:17" s="21" customFormat="1" ht="15">
      <c r="E46" s="3"/>
      <c r="Q46" s="5"/>
    </row>
    <row r="47" spans="5:17" s="21" customFormat="1" ht="15">
      <c r="E47" s="3"/>
      <c r="Q47" s="5"/>
    </row>
    <row r="48" spans="5:17" s="21" customFormat="1" ht="15">
      <c r="E48" s="3"/>
      <c r="Q48" s="5"/>
    </row>
    <row r="49" spans="5:17" s="21" customFormat="1" ht="15">
      <c r="E49" s="3"/>
      <c r="Q49" s="5"/>
    </row>
    <row r="50" spans="5:17" s="21" customFormat="1" ht="15">
      <c r="E50" s="3"/>
      <c r="Q50" s="5"/>
    </row>
    <row r="51" spans="5:17" s="21" customFormat="1" ht="15">
      <c r="E51" s="3"/>
      <c r="Q51" s="5"/>
    </row>
    <row r="52" spans="5:17" s="21" customFormat="1" ht="15">
      <c r="E52" s="3"/>
      <c r="Q52" s="5"/>
    </row>
    <row r="53" spans="5:17" s="21" customFormat="1" ht="15">
      <c r="E53" s="3"/>
      <c r="Q53" s="5"/>
    </row>
    <row r="54" spans="5:17" s="21" customFormat="1" ht="15">
      <c r="E54" s="3"/>
      <c r="Q54" s="5"/>
    </row>
    <row r="55" spans="5:17" s="21" customFormat="1" ht="15">
      <c r="E55" s="3"/>
      <c r="Q55" s="5"/>
    </row>
    <row r="56" spans="5:17" s="21" customFormat="1" ht="15">
      <c r="E56" s="3"/>
      <c r="Q56" s="5"/>
    </row>
    <row r="57" spans="5:17" s="21" customFormat="1" ht="15">
      <c r="E57" s="3"/>
      <c r="Q57" s="5"/>
    </row>
    <row r="58" spans="5:17" s="21" customFormat="1" ht="15">
      <c r="E58" s="3"/>
      <c r="Q58" s="5"/>
    </row>
    <row r="59" spans="5:17" s="21" customFormat="1" ht="15">
      <c r="E59" s="3"/>
      <c r="Q59" s="5"/>
    </row>
    <row r="60" spans="5:17" s="21" customFormat="1" ht="15">
      <c r="E60" s="3"/>
      <c r="Q60" s="5"/>
    </row>
    <row r="61" spans="5:17" s="21" customFormat="1" ht="15">
      <c r="E61" s="3"/>
      <c r="Q61" s="5"/>
    </row>
    <row r="62" spans="5:17" s="21" customFormat="1" ht="15">
      <c r="E62" s="3"/>
      <c r="Q62" s="5"/>
    </row>
    <row r="63" spans="5:17" s="21" customFormat="1" ht="15">
      <c r="E63" s="3"/>
      <c r="Q63" s="5"/>
    </row>
    <row r="64" spans="5:17" s="21" customFormat="1" ht="15">
      <c r="E64" s="3"/>
      <c r="Q64" s="5"/>
    </row>
    <row r="65" spans="5:17" s="21" customFormat="1" ht="15">
      <c r="E65" s="3"/>
      <c r="Q65" s="5"/>
    </row>
    <row r="66" spans="5:17" s="21" customFormat="1" ht="15">
      <c r="E66" s="3"/>
      <c r="Q66" s="5"/>
    </row>
    <row r="67" spans="5:17" s="21" customFormat="1" ht="15">
      <c r="E67" s="3"/>
      <c r="Q67" s="5"/>
    </row>
    <row r="68" spans="5:17" s="21" customFormat="1" ht="15">
      <c r="E68" s="3"/>
      <c r="Q68" s="5"/>
    </row>
    <row r="69" spans="5:17" s="21" customFormat="1" ht="15">
      <c r="E69" s="3"/>
      <c r="Q69" s="5"/>
    </row>
    <row r="70" spans="5:17" s="21" customFormat="1" ht="15">
      <c r="E70" s="3"/>
      <c r="Q70" s="5"/>
    </row>
    <row r="71" spans="5:17" s="21" customFormat="1" ht="15">
      <c r="E71" s="3"/>
      <c r="Q71" s="5"/>
    </row>
    <row r="72" spans="5:17" s="21" customFormat="1" ht="15">
      <c r="E72" s="3"/>
      <c r="Q72" s="5"/>
    </row>
    <row r="73" spans="5:17" s="21" customFormat="1" ht="15">
      <c r="E73" s="3"/>
      <c r="Q73" s="5"/>
    </row>
    <row r="74" spans="5:17" s="21" customFormat="1" ht="15">
      <c r="E74" s="3"/>
      <c r="Q74" s="5"/>
    </row>
    <row r="75" spans="5:17" s="21" customFormat="1" ht="15">
      <c r="E75" s="3"/>
      <c r="Q75" s="5"/>
    </row>
    <row r="76" spans="5:17" s="21" customFormat="1" ht="15">
      <c r="E76" s="3"/>
      <c r="Q76" s="5"/>
    </row>
    <row r="77" spans="5:17" s="21" customFormat="1" ht="15">
      <c r="E77" s="3"/>
      <c r="Q77" s="5"/>
    </row>
    <row r="78" spans="5:17" s="21" customFormat="1" ht="15">
      <c r="E78" s="3"/>
      <c r="Q78" s="5"/>
    </row>
    <row r="79" spans="5:17" s="21" customFormat="1" ht="15">
      <c r="E79" s="3"/>
      <c r="Q79" s="5"/>
    </row>
    <row r="80" spans="5:17" s="21" customFormat="1" ht="15">
      <c r="E80" s="3"/>
      <c r="Q80" s="5"/>
    </row>
    <row r="81" spans="5:17" s="21" customFormat="1" ht="15">
      <c r="E81" s="3"/>
      <c r="Q81" s="5"/>
    </row>
    <row r="82" spans="5:17" s="21" customFormat="1" ht="15">
      <c r="E82" s="3"/>
      <c r="Q82" s="5"/>
    </row>
    <row r="83" spans="5:17" s="21" customFormat="1" ht="15">
      <c r="E83" s="3"/>
      <c r="Q83" s="5"/>
    </row>
    <row r="84" spans="5:17" s="21" customFormat="1" ht="15">
      <c r="E84" s="3"/>
      <c r="Q84" s="5"/>
    </row>
    <row r="85" spans="5:17" s="21" customFormat="1" ht="15">
      <c r="E85" s="3"/>
      <c r="Q85" s="5"/>
    </row>
    <row r="86" spans="5:17" s="21" customFormat="1" ht="15">
      <c r="E86" s="3"/>
      <c r="Q86" s="5"/>
    </row>
    <row r="87" spans="5:17" s="21" customFormat="1" ht="15">
      <c r="E87" s="3"/>
      <c r="Q87" s="5"/>
    </row>
    <row r="88" spans="5:17" s="21" customFormat="1" ht="15">
      <c r="E88" s="3"/>
      <c r="Q88" s="5"/>
    </row>
    <row r="89" spans="5:17" s="21" customFormat="1" ht="15">
      <c r="E89" s="3"/>
      <c r="Q89" s="5"/>
    </row>
    <row r="90" spans="5:17" s="21" customFormat="1" ht="15">
      <c r="E90" s="3"/>
      <c r="Q90" s="5"/>
    </row>
    <row r="91" spans="5:17" s="21" customFormat="1" ht="15">
      <c r="E91" s="3"/>
      <c r="Q91" s="5"/>
    </row>
    <row r="92" spans="5:17" s="21" customFormat="1" ht="15">
      <c r="E92" s="3"/>
      <c r="Q92" s="5"/>
    </row>
    <row r="93" spans="5:17" s="21" customFormat="1" ht="15">
      <c r="E93" s="3"/>
      <c r="Q93" s="5"/>
    </row>
    <row r="94" spans="5:17" s="21" customFormat="1" ht="15">
      <c r="E94" s="3"/>
      <c r="Q94" s="5"/>
    </row>
    <row r="95" spans="5:17" s="21" customFormat="1" ht="15">
      <c r="E95" s="3"/>
      <c r="Q95" s="5"/>
    </row>
    <row r="96" spans="5:17" s="21" customFormat="1" ht="15">
      <c r="E96" s="3"/>
      <c r="Q96" s="5"/>
    </row>
    <row r="97" spans="5:17" s="21" customFormat="1" ht="15">
      <c r="E97" s="3"/>
      <c r="Q97" s="5"/>
    </row>
    <row r="98" spans="5:17" s="21" customFormat="1" ht="15">
      <c r="E98" s="3"/>
      <c r="Q98" s="5"/>
    </row>
    <row r="99" spans="5:17" s="21" customFormat="1" ht="15">
      <c r="E99" s="3"/>
      <c r="Q99" s="5"/>
    </row>
    <row r="100" spans="5:17" s="21" customFormat="1" ht="15">
      <c r="E100" s="3"/>
      <c r="Q100" s="5"/>
    </row>
    <row r="101" spans="5:17" s="21" customFormat="1" ht="15">
      <c r="E101" s="3"/>
      <c r="Q101" s="5"/>
    </row>
    <row r="102" spans="5:17" s="21" customFormat="1" ht="15">
      <c r="E102" s="3"/>
      <c r="Q102" s="5"/>
    </row>
    <row r="103" spans="5:17" s="21" customFormat="1" ht="15">
      <c r="E103" s="3"/>
      <c r="Q103" s="5"/>
    </row>
    <row r="104" spans="5:17" s="21" customFormat="1" ht="15">
      <c r="E104" s="3"/>
      <c r="Q104" s="5"/>
    </row>
    <row r="105" spans="5:17" s="21" customFormat="1" ht="15">
      <c r="E105" s="3"/>
      <c r="Q105" s="5"/>
    </row>
    <row r="106" spans="5:17" s="21" customFormat="1" ht="15">
      <c r="E106" s="3"/>
      <c r="Q106" s="5"/>
    </row>
    <row r="107" spans="5:17" s="21" customFormat="1" ht="15">
      <c r="E107" s="3"/>
      <c r="Q107" s="5"/>
    </row>
    <row r="108" spans="5:17" s="21" customFormat="1" ht="15">
      <c r="E108" s="3"/>
      <c r="Q108" s="5"/>
    </row>
    <row r="109" spans="5:17" s="21" customFormat="1" ht="15">
      <c r="E109" s="3"/>
      <c r="Q109" s="5"/>
    </row>
    <row r="110" spans="5:17" s="21" customFormat="1" ht="15">
      <c r="E110" s="3"/>
      <c r="Q110" s="5"/>
    </row>
    <row r="111" spans="5:17" s="21" customFormat="1" ht="15">
      <c r="E111" s="3"/>
      <c r="Q111" s="5"/>
    </row>
    <row r="112" spans="5:17" s="21" customFormat="1" ht="15">
      <c r="E112" s="3"/>
      <c r="Q112" s="5"/>
    </row>
    <row r="113" spans="5:17" s="21" customFormat="1" ht="15">
      <c r="E113" s="3"/>
      <c r="Q113" s="5"/>
    </row>
    <row r="114" spans="5:17" s="21" customFormat="1" ht="15">
      <c r="E114" s="3"/>
      <c r="Q114" s="5"/>
    </row>
    <row r="115" spans="5:17" s="21" customFormat="1" ht="15">
      <c r="E115" s="3"/>
      <c r="Q115" s="5"/>
    </row>
    <row r="116" spans="5:17" s="21" customFormat="1" ht="15">
      <c r="E116" s="3"/>
      <c r="Q116" s="5"/>
    </row>
    <row r="117" spans="5:17" s="21" customFormat="1" ht="15">
      <c r="E117" s="3"/>
      <c r="Q117" s="5"/>
    </row>
    <row r="118" spans="5:17" s="21" customFormat="1" ht="15">
      <c r="E118" s="3"/>
      <c r="Q118" s="5"/>
    </row>
    <row r="119" spans="5:17" s="21" customFormat="1" ht="15">
      <c r="E119" s="3"/>
      <c r="Q119" s="5"/>
    </row>
    <row r="120" spans="5:17" s="21" customFormat="1" ht="15">
      <c r="E120" s="3"/>
      <c r="Q120" s="5"/>
    </row>
    <row r="121" spans="5:17" s="21" customFormat="1" ht="15">
      <c r="E121" s="3"/>
      <c r="Q121" s="5"/>
    </row>
    <row r="122" spans="5:17" s="21" customFormat="1" ht="15">
      <c r="E122" s="3"/>
      <c r="Q122" s="5"/>
    </row>
    <row r="123" spans="5:17" s="21" customFormat="1" ht="15">
      <c r="E123" s="3"/>
      <c r="Q123" s="5"/>
    </row>
    <row r="124" spans="5:17" s="21" customFormat="1" ht="15">
      <c r="E124" s="3"/>
      <c r="Q124" s="5"/>
    </row>
    <row r="125" spans="5:17" s="21" customFormat="1" ht="15">
      <c r="E125" s="3"/>
      <c r="Q125" s="5"/>
    </row>
    <row r="126" spans="5:17" s="21" customFormat="1" ht="15">
      <c r="E126" s="3"/>
      <c r="Q126" s="5"/>
    </row>
    <row r="127" spans="5:17" s="21" customFormat="1" ht="15">
      <c r="E127" s="3"/>
      <c r="Q127" s="5"/>
    </row>
    <row r="128" spans="5:17" s="21" customFormat="1" ht="15">
      <c r="E128" s="3"/>
      <c r="Q128" s="5"/>
    </row>
    <row r="129" spans="5:17" s="21" customFormat="1" ht="15">
      <c r="E129" s="3"/>
      <c r="Q129" s="5"/>
    </row>
    <row r="130" spans="5:17" s="21" customFormat="1" ht="15">
      <c r="E130" s="3"/>
      <c r="Q130" s="5"/>
    </row>
    <row r="131" spans="5:17" s="21" customFormat="1" ht="15">
      <c r="E131" s="3"/>
      <c r="Q131" s="5"/>
    </row>
    <row r="132" spans="5:17" s="21" customFormat="1" ht="15">
      <c r="E132" s="3"/>
      <c r="Q132" s="5"/>
    </row>
    <row r="133" spans="5:17" s="21" customFormat="1" ht="15">
      <c r="E133" s="3"/>
      <c r="Q133" s="5"/>
    </row>
    <row r="134" spans="5:17" s="21" customFormat="1" ht="15">
      <c r="E134" s="3"/>
      <c r="Q134" s="5"/>
    </row>
    <row r="135" spans="5:17" s="21" customFormat="1" ht="15">
      <c r="E135" s="3"/>
      <c r="Q135" s="5"/>
    </row>
    <row r="136" spans="5:17" s="21" customFormat="1" ht="15">
      <c r="E136" s="3"/>
      <c r="Q136" s="5"/>
    </row>
    <row r="137" spans="5:17" s="21" customFormat="1" ht="15">
      <c r="E137" s="3"/>
      <c r="Q137" s="5"/>
    </row>
    <row r="138" spans="5:17" s="21" customFormat="1" ht="15">
      <c r="E138" s="3"/>
      <c r="Q138" s="5"/>
    </row>
    <row r="139" spans="5:17" s="21" customFormat="1" ht="15">
      <c r="E139" s="3"/>
      <c r="Q139" s="5"/>
    </row>
    <row r="140" spans="5:17" s="21" customFormat="1" ht="15">
      <c r="E140" s="3"/>
      <c r="Q140" s="5"/>
    </row>
    <row r="141" spans="5:17" s="21" customFormat="1" ht="15">
      <c r="E141" s="3"/>
      <c r="Q141" s="5"/>
    </row>
    <row r="142" spans="5:17" s="21" customFormat="1" ht="15">
      <c r="E142" s="3"/>
      <c r="Q142" s="5"/>
    </row>
    <row r="143" spans="5:17" s="21" customFormat="1" ht="15">
      <c r="E143" s="3"/>
      <c r="Q143" s="5"/>
    </row>
    <row r="144" spans="5:17" s="21" customFormat="1" ht="15">
      <c r="E144" s="3"/>
      <c r="Q144" s="5"/>
    </row>
    <row r="145" spans="5:17" s="21" customFormat="1" ht="15">
      <c r="E145" s="3"/>
      <c r="Q145" s="5"/>
    </row>
    <row r="146" spans="5:17" s="21" customFormat="1" ht="15">
      <c r="E146" s="3"/>
      <c r="Q146" s="5"/>
    </row>
    <row r="147" spans="5:17" s="21" customFormat="1" ht="15">
      <c r="E147" s="3"/>
      <c r="Q147" s="5"/>
    </row>
    <row r="148" spans="5:17" s="21" customFormat="1" ht="15">
      <c r="E148" s="3"/>
      <c r="Q148" s="5"/>
    </row>
    <row r="149" spans="5:17" s="21" customFormat="1" ht="15">
      <c r="E149" s="3"/>
      <c r="Q149" s="5"/>
    </row>
    <row r="150" spans="5:17" s="21" customFormat="1" ht="15">
      <c r="E150" s="3"/>
      <c r="Q150" s="5"/>
    </row>
    <row r="151" spans="5:17" s="21" customFormat="1" ht="15">
      <c r="E151" s="3"/>
      <c r="Q151" s="5"/>
    </row>
    <row r="152" spans="5:17" s="21" customFormat="1" ht="15">
      <c r="E152" s="3"/>
      <c r="Q152" s="5"/>
    </row>
    <row r="153" spans="5:17" s="21" customFormat="1" ht="15">
      <c r="E153" s="3"/>
      <c r="Q153" s="5"/>
    </row>
    <row r="154" spans="5:17" s="21" customFormat="1" ht="15">
      <c r="E154" s="3"/>
      <c r="Q154" s="5"/>
    </row>
    <row r="155" spans="5:17" s="21" customFormat="1" ht="15">
      <c r="E155" s="3"/>
      <c r="Q155" s="5"/>
    </row>
    <row r="156" spans="5:17" s="21" customFormat="1" ht="15">
      <c r="E156" s="3"/>
      <c r="Q156" s="5"/>
    </row>
    <row r="157" spans="5:17" s="21" customFormat="1" ht="15">
      <c r="E157" s="3"/>
      <c r="Q157" s="5"/>
    </row>
    <row r="158" spans="5:17" s="21" customFormat="1" ht="15">
      <c r="E158" s="3"/>
      <c r="Q158" s="5"/>
    </row>
    <row r="159" spans="5:17" s="21" customFormat="1" ht="15">
      <c r="E159" s="3"/>
      <c r="Q159" s="5"/>
    </row>
    <row r="160" spans="5:17" s="21" customFormat="1" ht="15">
      <c r="E160" s="3"/>
      <c r="Q160" s="5"/>
    </row>
    <row r="161" spans="5:17" s="21" customFormat="1" ht="15">
      <c r="E161" s="3"/>
      <c r="Q161" s="5"/>
    </row>
    <row r="162" spans="5:17" s="21" customFormat="1" ht="15">
      <c r="E162" s="3"/>
      <c r="Q162" s="5"/>
    </row>
    <row r="163" spans="5:17" s="21" customFormat="1" ht="15">
      <c r="E163" s="3"/>
      <c r="Q163" s="5"/>
    </row>
    <row r="164" spans="5:17" s="21" customFormat="1" ht="15">
      <c r="E164" s="3"/>
      <c r="Q164" s="5"/>
    </row>
    <row r="165" spans="5:17" s="21" customFormat="1" ht="15">
      <c r="E165" s="3"/>
      <c r="Q165" s="5"/>
    </row>
    <row r="166" spans="5:17" s="21" customFormat="1" ht="15">
      <c r="E166" s="3"/>
      <c r="Q166" s="5"/>
    </row>
    <row r="167" spans="5:17" s="21" customFormat="1" ht="15">
      <c r="E167" s="3"/>
      <c r="Q167" s="5"/>
    </row>
    <row r="168" spans="5:17" s="21" customFormat="1" ht="15">
      <c r="E168" s="3"/>
      <c r="Q168" s="5"/>
    </row>
    <row r="169" spans="5:17" s="21" customFormat="1" ht="15">
      <c r="E169" s="3"/>
      <c r="Q169" s="5"/>
    </row>
    <row r="170" spans="5:17" s="21" customFormat="1" ht="15">
      <c r="E170" s="3"/>
      <c r="Q170" s="5"/>
    </row>
    <row r="171" spans="5:17" s="21" customFormat="1" ht="15">
      <c r="E171" s="3"/>
      <c r="Q171" s="5"/>
    </row>
    <row r="172" spans="5:17" s="21" customFormat="1" ht="15">
      <c r="E172" s="3"/>
      <c r="Q172" s="5"/>
    </row>
    <row r="173" spans="5:17" s="21" customFormat="1" ht="15">
      <c r="E173" s="3"/>
      <c r="Q173" s="5"/>
    </row>
    <row r="174" spans="5:17" s="21" customFormat="1" ht="15">
      <c r="E174" s="3"/>
      <c r="Q174" s="5"/>
    </row>
    <row r="175" spans="5:17" s="21" customFormat="1" ht="15">
      <c r="E175" s="3"/>
      <c r="Q175" s="5"/>
    </row>
    <row r="176" spans="5:17" s="21" customFormat="1" ht="15">
      <c r="E176" s="3"/>
      <c r="Q176" s="5"/>
    </row>
    <row r="177" spans="5:17" s="21" customFormat="1" ht="15">
      <c r="E177" s="3"/>
      <c r="Q177" s="5"/>
    </row>
    <row r="178" spans="5:17" s="21" customFormat="1" ht="15">
      <c r="E178" s="3"/>
      <c r="Q178" s="5"/>
    </row>
    <row r="179" spans="5:17" s="21" customFormat="1" ht="15">
      <c r="E179" s="3"/>
      <c r="Q179" s="5"/>
    </row>
    <row r="180" spans="5:17" s="21" customFormat="1" ht="15">
      <c r="E180" s="3"/>
      <c r="Q180" s="5"/>
    </row>
    <row r="181" spans="5:17" s="21" customFormat="1" ht="15">
      <c r="E181" s="3"/>
      <c r="Q181" s="5"/>
    </row>
    <row r="182" spans="5:17" s="21" customFormat="1" ht="15">
      <c r="E182" s="3"/>
      <c r="Q182" s="5"/>
    </row>
    <row r="183" spans="5:17" s="21" customFormat="1" ht="15">
      <c r="E183" s="3"/>
      <c r="Q183" s="5"/>
    </row>
    <row r="184" spans="5:17" s="21" customFormat="1" ht="15">
      <c r="E184" s="3"/>
      <c r="Q184" s="5"/>
    </row>
    <row r="185" spans="5:17" s="21" customFormat="1" ht="15">
      <c r="E185" s="3"/>
      <c r="Q185" s="5"/>
    </row>
    <row r="186" spans="5:17" s="21" customFormat="1" ht="15">
      <c r="E186" s="3"/>
      <c r="Q186" s="5"/>
    </row>
    <row r="187" spans="5:17" s="21" customFormat="1" ht="15">
      <c r="E187" s="3"/>
      <c r="Q187" s="5"/>
    </row>
    <row r="188" spans="5:17" s="21" customFormat="1" ht="15">
      <c r="E188" s="3"/>
      <c r="Q188" s="5"/>
    </row>
    <row r="189" spans="5:17" s="21" customFormat="1" ht="15">
      <c r="E189" s="3"/>
      <c r="Q189" s="5"/>
    </row>
    <row r="190" spans="5:17" s="21" customFormat="1" ht="15">
      <c r="E190" s="3"/>
      <c r="Q190" s="5"/>
    </row>
    <row r="191" spans="5:17" s="21" customFormat="1" ht="15">
      <c r="E191" s="3"/>
      <c r="Q191" s="5"/>
    </row>
    <row r="192" spans="5:17" s="21" customFormat="1" ht="15">
      <c r="E192" s="3"/>
      <c r="Q192" s="5"/>
    </row>
    <row r="193" spans="5:17" s="21" customFormat="1" ht="15">
      <c r="E193" s="3"/>
      <c r="Q193" s="5"/>
    </row>
    <row r="194" spans="5:17" s="21" customFormat="1" ht="15">
      <c r="E194" s="3"/>
      <c r="Q194" s="5"/>
    </row>
    <row r="195" spans="5:17" s="21" customFormat="1" ht="15">
      <c r="E195" s="3"/>
      <c r="Q195" s="5"/>
    </row>
    <row r="196" spans="5:17" s="21" customFormat="1" ht="15">
      <c r="E196" s="3"/>
      <c r="Q196" s="5"/>
    </row>
    <row r="197" spans="5:17" s="21" customFormat="1" ht="15">
      <c r="E197" s="3"/>
      <c r="Q197" s="5"/>
    </row>
    <row r="198" spans="5:17" s="21" customFormat="1" ht="15">
      <c r="E198" s="3"/>
      <c r="Q198" s="5"/>
    </row>
    <row r="199" spans="5:17" s="21" customFormat="1" ht="15">
      <c r="E199" s="3"/>
      <c r="Q199" s="5"/>
    </row>
    <row r="200" spans="5:17" s="21" customFormat="1" ht="15">
      <c r="E200" s="3"/>
      <c r="Q200" s="5"/>
    </row>
    <row r="201" spans="5:17" s="21" customFormat="1" ht="15">
      <c r="E201" s="3"/>
      <c r="Q201" s="5"/>
    </row>
    <row r="202" spans="5:17" s="21" customFormat="1" ht="15">
      <c r="E202" s="3"/>
      <c r="Q202" s="5"/>
    </row>
    <row r="203" spans="5:17" s="21" customFormat="1" ht="15">
      <c r="E203" s="3"/>
      <c r="Q203" s="5"/>
    </row>
    <row r="204" spans="5:17" s="21" customFormat="1" ht="15">
      <c r="E204" s="3"/>
      <c r="Q204" s="5"/>
    </row>
    <row r="205" spans="5:17" s="21" customFormat="1" ht="15">
      <c r="E205" s="3"/>
      <c r="Q205" s="5"/>
    </row>
    <row r="206" spans="5:17" s="21" customFormat="1" ht="15">
      <c r="E206" s="3"/>
      <c r="Q206" s="5"/>
    </row>
    <row r="207" spans="5:17" s="21" customFormat="1" ht="15">
      <c r="E207" s="3"/>
      <c r="Q207" s="5"/>
    </row>
    <row r="208" spans="5:17" s="21" customFormat="1" ht="15">
      <c r="E208" s="3"/>
      <c r="Q208" s="5"/>
    </row>
    <row r="209" spans="5:17" s="21" customFormat="1" ht="15">
      <c r="E209" s="3"/>
      <c r="Q209" s="5"/>
    </row>
    <row r="210" spans="5:17" s="21" customFormat="1" ht="15">
      <c r="E210" s="3"/>
      <c r="Q210" s="5"/>
    </row>
    <row r="211" spans="5:17" s="21" customFormat="1" ht="15">
      <c r="E211" s="3"/>
      <c r="Q211" s="5"/>
    </row>
    <row r="212" spans="5:17" s="21" customFormat="1" ht="15">
      <c r="E212" s="3"/>
      <c r="Q212" s="5"/>
    </row>
    <row r="213" spans="5:17" s="21" customFormat="1" ht="15">
      <c r="E213" s="3"/>
      <c r="Q213" s="5"/>
    </row>
    <row r="214" spans="5:17" s="21" customFormat="1" ht="15">
      <c r="E214" s="3"/>
      <c r="Q214" s="5"/>
    </row>
    <row r="215" spans="5:17" s="21" customFormat="1" ht="15">
      <c r="E215" s="3"/>
      <c r="Q215" s="5"/>
    </row>
    <row r="216" spans="5:17" s="21" customFormat="1" ht="15">
      <c r="E216" s="3"/>
      <c r="Q216" s="5"/>
    </row>
    <row r="217" spans="5:17" s="21" customFormat="1" ht="15">
      <c r="E217" s="3"/>
      <c r="Q217" s="5"/>
    </row>
    <row r="218" spans="5:17" s="21" customFormat="1" ht="15">
      <c r="E218" s="3"/>
      <c r="Q218" s="5"/>
    </row>
    <row r="219" spans="5:17" s="21" customFormat="1" ht="15">
      <c r="E219" s="3"/>
      <c r="Q219" s="5"/>
    </row>
    <row r="220" spans="5:17" s="21" customFormat="1" ht="15">
      <c r="E220" s="3"/>
      <c r="Q220" s="5"/>
    </row>
    <row r="221" spans="5:17" s="21" customFormat="1" ht="15">
      <c r="E221" s="3"/>
      <c r="Q221" s="5"/>
    </row>
    <row r="222" spans="5:17" s="21" customFormat="1" ht="15">
      <c r="E222" s="3"/>
      <c r="Q222" s="5"/>
    </row>
    <row r="223" spans="5:17" s="21" customFormat="1" ht="15">
      <c r="E223" s="3"/>
      <c r="Q223" s="5"/>
    </row>
    <row r="224" spans="5:17" s="21" customFormat="1" ht="15">
      <c r="E224" s="3"/>
      <c r="Q224" s="5"/>
    </row>
    <row r="225" spans="5:17" s="21" customFormat="1" ht="15">
      <c r="E225" s="3"/>
      <c r="Q225" s="5"/>
    </row>
    <row r="226" spans="5:17" s="21" customFormat="1" ht="15">
      <c r="E226" s="3"/>
      <c r="Q226" s="5"/>
    </row>
    <row r="227" spans="5:17" s="21" customFormat="1" ht="15">
      <c r="E227" s="3"/>
      <c r="Q227" s="5"/>
    </row>
    <row r="228" spans="5:17" s="21" customFormat="1" ht="15">
      <c r="E228" s="3"/>
      <c r="Q228" s="5"/>
    </row>
    <row r="229" spans="5:17" s="21" customFormat="1" ht="15">
      <c r="E229" s="3"/>
      <c r="Q229" s="5"/>
    </row>
    <row r="230" spans="5:17" s="21" customFormat="1" ht="15">
      <c r="E230" s="3"/>
      <c r="Q230" s="5"/>
    </row>
    <row r="231" spans="5:17" s="21" customFormat="1" ht="15">
      <c r="E231" s="3"/>
      <c r="Q231" s="5"/>
    </row>
    <row r="232" spans="5:17" s="21" customFormat="1" ht="15">
      <c r="E232" s="3"/>
      <c r="Q232" s="5"/>
    </row>
    <row r="233" spans="5:17" s="21" customFormat="1" ht="15">
      <c r="E233" s="3"/>
      <c r="Q233" s="5"/>
    </row>
    <row r="234" spans="5:17" s="21" customFormat="1" ht="15">
      <c r="E234" s="3"/>
      <c r="Q234" s="5"/>
    </row>
    <row r="235" spans="5:17" s="21" customFormat="1" ht="15">
      <c r="E235" s="3"/>
      <c r="Q235" s="5"/>
    </row>
    <row r="236" spans="5:17" s="21" customFormat="1" ht="15">
      <c r="E236" s="3"/>
      <c r="Q236" s="5"/>
    </row>
    <row r="237" spans="5:17" s="21" customFormat="1" ht="15">
      <c r="E237" s="3"/>
      <c r="Q237" s="5"/>
    </row>
    <row r="238" spans="5:17" s="21" customFormat="1" ht="15">
      <c r="E238" s="3"/>
      <c r="Q238" s="5"/>
    </row>
    <row r="239" spans="5:17" s="21" customFormat="1" ht="15">
      <c r="E239" s="3"/>
      <c r="Q239" s="5"/>
    </row>
    <row r="240" spans="5:17" s="21" customFormat="1" ht="15">
      <c r="E240" s="3"/>
      <c r="Q240" s="5"/>
    </row>
    <row r="241" spans="5:17" s="21" customFormat="1" ht="15">
      <c r="E241" s="3"/>
      <c r="Q241" s="5"/>
    </row>
    <row r="242" spans="5:17" s="21" customFormat="1" ht="15">
      <c r="E242" s="3"/>
      <c r="Q242" s="5"/>
    </row>
    <row r="243" spans="5:17" s="21" customFormat="1" ht="15">
      <c r="E243" s="3"/>
      <c r="Q243" s="5"/>
    </row>
    <row r="244" spans="5:17" s="21" customFormat="1" ht="15">
      <c r="E244" s="3"/>
      <c r="Q244" s="5"/>
    </row>
    <row r="245" spans="5:17" s="21" customFormat="1" ht="15">
      <c r="E245" s="3"/>
      <c r="Q245" s="5"/>
    </row>
    <row r="246" spans="5:17" s="21" customFormat="1" ht="15">
      <c r="E246" s="3"/>
      <c r="Q246" s="5"/>
    </row>
    <row r="247" spans="5:17" s="21" customFormat="1" ht="15">
      <c r="E247" s="3"/>
      <c r="Q247" s="5"/>
    </row>
    <row r="248" spans="5:17" s="21" customFormat="1" ht="15">
      <c r="E248" s="3"/>
      <c r="Q248" s="5"/>
    </row>
    <row r="249" spans="5:17" s="21" customFormat="1" ht="15">
      <c r="E249" s="3"/>
      <c r="Q249" s="5"/>
    </row>
    <row r="250" spans="5:17" s="21" customFormat="1" ht="15">
      <c r="E250" s="3"/>
      <c r="Q250" s="5"/>
    </row>
    <row r="251" spans="5:17" s="21" customFormat="1" ht="15">
      <c r="E251" s="3"/>
      <c r="Q251" s="5"/>
    </row>
    <row r="252" spans="5:17" s="21" customFormat="1" ht="15">
      <c r="E252" s="3"/>
      <c r="Q252" s="5"/>
    </row>
    <row r="253" spans="5:17" s="21" customFormat="1" ht="15">
      <c r="E253" s="3"/>
      <c r="Q253" s="5"/>
    </row>
    <row r="254" spans="5:17" s="21" customFormat="1" ht="15">
      <c r="E254" s="3"/>
      <c r="Q254" s="5"/>
    </row>
    <row r="255" spans="5:17" s="21" customFormat="1" ht="15">
      <c r="E255" s="3"/>
      <c r="Q255" s="5"/>
    </row>
    <row r="256" spans="5:17" s="21" customFormat="1" ht="15">
      <c r="E256" s="3"/>
      <c r="Q256" s="5"/>
    </row>
    <row r="257" spans="5:17" s="21" customFormat="1" ht="15">
      <c r="E257" s="3"/>
      <c r="Q257" s="5"/>
    </row>
    <row r="258" spans="5:17" s="21" customFormat="1" ht="15">
      <c r="E258" s="3"/>
      <c r="Q258" s="5"/>
    </row>
    <row r="259" spans="5:17" s="21" customFormat="1" ht="15">
      <c r="E259" s="3"/>
      <c r="Q259" s="5"/>
    </row>
    <row r="260" spans="5:17" s="21" customFormat="1" ht="15">
      <c r="E260" s="3"/>
      <c r="Q260" s="5"/>
    </row>
    <row r="261" spans="5:17" s="21" customFormat="1" ht="15">
      <c r="E261" s="3"/>
      <c r="Q261" s="5"/>
    </row>
    <row r="262" spans="5:17" s="21" customFormat="1" ht="15">
      <c r="E262" s="3"/>
      <c r="Q262" s="5"/>
    </row>
    <row r="263" spans="5:17" s="21" customFormat="1" ht="15">
      <c r="E263" s="3"/>
      <c r="Q263" s="5"/>
    </row>
    <row r="264" spans="5:17" s="21" customFormat="1" ht="15">
      <c r="E264" s="3"/>
      <c r="Q264" s="5"/>
    </row>
    <row r="265" spans="5:17" s="21" customFormat="1" ht="15">
      <c r="E265" s="3"/>
      <c r="Q265" s="5"/>
    </row>
    <row r="266" spans="5:17" s="21" customFormat="1" ht="15">
      <c r="E266" s="3"/>
      <c r="Q266" s="5"/>
    </row>
    <row r="267" spans="5:17" s="21" customFormat="1" ht="15">
      <c r="E267" s="3"/>
      <c r="Q267" s="5"/>
    </row>
    <row r="268" spans="5:17" s="21" customFormat="1" ht="15">
      <c r="E268" s="3"/>
      <c r="Q268" s="5"/>
    </row>
    <row r="269" spans="5:17" s="21" customFormat="1" ht="15">
      <c r="E269" s="3"/>
      <c r="Q269" s="5"/>
    </row>
    <row r="270" spans="5:17" s="21" customFormat="1" ht="15">
      <c r="E270" s="3"/>
      <c r="Q270" s="5"/>
    </row>
    <row r="271" spans="5:17" s="21" customFormat="1" ht="15">
      <c r="E271" s="3"/>
      <c r="Q271" s="5"/>
    </row>
    <row r="272" spans="5:17" s="21" customFormat="1" ht="15">
      <c r="E272" s="3"/>
      <c r="Q272" s="5"/>
    </row>
    <row r="273" spans="5:17" s="21" customFormat="1" ht="15">
      <c r="E273" s="3"/>
      <c r="Q273" s="5"/>
    </row>
    <row r="274" spans="5:17" s="21" customFormat="1" ht="15">
      <c r="E274" s="3"/>
      <c r="Q274" s="5"/>
    </row>
    <row r="275" spans="5:17" s="21" customFormat="1" ht="15">
      <c r="E275" s="3"/>
      <c r="Q275" s="5"/>
    </row>
    <row r="276" spans="5:17" s="21" customFormat="1" ht="15">
      <c r="E276" s="3"/>
      <c r="Q276" s="5"/>
    </row>
    <row r="277" spans="5:17" s="21" customFormat="1" ht="15">
      <c r="E277" s="3"/>
      <c r="Q277" s="5"/>
    </row>
    <row r="278" spans="5:17" s="21" customFormat="1" ht="15">
      <c r="E278" s="3"/>
      <c r="Q278" s="5"/>
    </row>
    <row r="279" spans="5:17" s="21" customFormat="1" ht="15">
      <c r="E279" s="3"/>
      <c r="Q279" s="5"/>
    </row>
    <row r="280" spans="5:17" s="21" customFormat="1" ht="15">
      <c r="E280" s="3"/>
      <c r="Q280" s="5"/>
    </row>
    <row r="281" spans="5:17" s="21" customFormat="1" ht="15">
      <c r="E281" s="3"/>
      <c r="Q281" s="5"/>
    </row>
    <row r="282" spans="5:17" s="21" customFormat="1" ht="15">
      <c r="E282" s="3"/>
      <c r="Q282" s="5"/>
    </row>
    <row r="283" spans="5:17" s="21" customFormat="1" ht="15">
      <c r="E283" s="3"/>
      <c r="Q283" s="5"/>
    </row>
    <row r="284" spans="5:17" s="21" customFormat="1" ht="15">
      <c r="E284" s="3"/>
      <c r="Q284" s="5"/>
    </row>
    <row r="285" spans="5:17" s="21" customFormat="1" ht="15">
      <c r="E285" s="3"/>
      <c r="Q285" s="5"/>
    </row>
    <row r="286" spans="5:17" s="21" customFormat="1" ht="15">
      <c r="E286" s="3"/>
      <c r="Q286" s="5"/>
    </row>
    <row r="287" spans="5:17" s="21" customFormat="1" ht="15">
      <c r="E287" s="3"/>
      <c r="Q287" s="5"/>
    </row>
    <row r="288" spans="5:17" s="21" customFormat="1" ht="15">
      <c r="E288" s="3"/>
      <c r="Q288" s="5"/>
    </row>
    <row r="289" spans="5:17" s="21" customFormat="1" ht="15">
      <c r="E289" s="3"/>
      <c r="Q289" s="5"/>
    </row>
    <row r="290" spans="5:17" s="21" customFormat="1" ht="15">
      <c r="E290" s="3"/>
      <c r="Q290" s="5"/>
    </row>
    <row r="291" spans="5:17" s="21" customFormat="1" ht="15">
      <c r="E291" s="3"/>
      <c r="Q291" s="5"/>
    </row>
    <row r="292" spans="5:17" s="21" customFormat="1" ht="15">
      <c r="E292" s="3"/>
      <c r="Q292" s="5"/>
    </row>
    <row r="293" spans="5:17" s="21" customFormat="1" ht="15">
      <c r="E293" s="3"/>
      <c r="Q293" s="5"/>
    </row>
    <row r="294" spans="5:17" s="21" customFormat="1" ht="15">
      <c r="E294" s="3"/>
      <c r="Q294" s="5"/>
    </row>
    <row r="295" spans="5:17" s="21" customFormat="1" ht="15">
      <c r="E295" s="3"/>
      <c r="Q295" s="5"/>
    </row>
    <row r="296" spans="5:17" s="21" customFormat="1" ht="15">
      <c r="E296" s="3"/>
      <c r="Q296" s="5"/>
    </row>
    <row r="297" spans="5:17" s="21" customFormat="1" ht="15">
      <c r="E297" s="3"/>
      <c r="Q297" s="5"/>
    </row>
    <row r="298" spans="5:17" s="21" customFormat="1" ht="15">
      <c r="E298" s="3"/>
      <c r="Q298" s="5"/>
    </row>
    <row r="299" spans="5:17" s="21" customFormat="1" ht="15">
      <c r="E299" s="3"/>
      <c r="Q299" s="5"/>
    </row>
    <row r="300" spans="5:17" s="21" customFormat="1" ht="15">
      <c r="E300" s="3"/>
      <c r="Q300" s="5"/>
    </row>
    <row r="301" spans="5:17" s="21" customFormat="1" ht="15">
      <c r="E301" s="3"/>
      <c r="Q301" s="5"/>
    </row>
    <row r="302" spans="5:17" s="21" customFormat="1" ht="15">
      <c r="E302" s="3"/>
      <c r="Q302" s="5"/>
    </row>
    <row r="303" spans="5:17" s="21" customFormat="1" ht="15">
      <c r="E303" s="3"/>
      <c r="Q303" s="5"/>
    </row>
    <row r="304" spans="5:17" s="21" customFormat="1" ht="15">
      <c r="E304" s="3"/>
      <c r="Q304" s="5"/>
    </row>
    <row r="305" spans="5:17" s="21" customFormat="1" ht="15">
      <c r="E305" s="3"/>
      <c r="Q305" s="5"/>
    </row>
    <row r="306" spans="5:17" s="21" customFormat="1" ht="15">
      <c r="E306" s="3"/>
      <c r="Q306" s="5"/>
    </row>
    <row r="307" spans="5:17" s="21" customFormat="1" ht="15">
      <c r="E307" s="3"/>
      <c r="Q307" s="5"/>
    </row>
    <row r="308" spans="5:17" s="21" customFormat="1" ht="15">
      <c r="E308" s="3"/>
      <c r="Q308" s="5"/>
    </row>
    <row r="309" spans="5:17" s="21" customFormat="1" ht="15">
      <c r="E309" s="3"/>
      <c r="Q309" s="5"/>
    </row>
    <row r="310" spans="5:17" s="21" customFormat="1" ht="15">
      <c r="E310" s="3"/>
      <c r="Q310" s="5"/>
    </row>
    <row r="311" spans="5:17" s="21" customFormat="1" ht="15">
      <c r="E311" s="3"/>
      <c r="Q311" s="5"/>
    </row>
    <row r="312" spans="5:17" s="21" customFormat="1" ht="15">
      <c r="E312" s="3"/>
      <c r="Q312" s="5"/>
    </row>
    <row r="313" spans="5:17" s="21" customFormat="1" ht="15">
      <c r="E313" s="3"/>
      <c r="Q313" s="5"/>
    </row>
    <row r="314" spans="5:17" s="21" customFormat="1" ht="15">
      <c r="E314" s="3"/>
      <c r="Q314" s="5"/>
    </row>
    <row r="315" spans="5:17" s="21" customFormat="1" ht="15">
      <c r="E315" s="3"/>
      <c r="Q315" s="5"/>
    </row>
    <row r="316" spans="5:17" s="21" customFormat="1" ht="15">
      <c r="E316" s="3"/>
      <c r="Q316" s="5"/>
    </row>
    <row r="317" spans="5:17" s="21" customFormat="1" ht="15">
      <c r="E317" s="3"/>
      <c r="Q317" s="5"/>
    </row>
    <row r="318" spans="5:17" s="21" customFormat="1" ht="15">
      <c r="E318" s="3"/>
      <c r="Q318" s="5"/>
    </row>
    <row r="319" spans="5:17" s="21" customFormat="1" ht="15">
      <c r="E319" s="3"/>
      <c r="Q319" s="5"/>
    </row>
    <row r="320" spans="5:17" s="21" customFormat="1" ht="15">
      <c r="E320" s="3"/>
      <c r="Q320" s="5"/>
    </row>
    <row r="321" spans="5:17" s="21" customFormat="1" ht="15">
      <c r="E321" s="3"/>
      <c r="Q321" s="5"/>
    </row>
    <row r="322" spans="5:17" s="21" customFormat="1" ht="15">
      <c r="E322" s="3"/>
      <c r="Q322" s="5"/>
    </row>
    <row r="323" spans="5:17" s="21" customFormat="1" ht="15">
      <c r="E323" s="3"/>
      <c r="Q323" s="5"/>
    </row>
    <row r="324" spans="5:17" s="21" customFormat="1" ht="15">
      <c r="E324" s="3"/>
      <c r="Q324" s="5"/>
    </row>
    <row r="325" spans="5:17" s="21" customFormat="1" ht="15">
      <c r="E325" s="3"/>
      <c r="Q325" s="5"/>
    </row>
    <row r="326" spans="5:17" s="21" customFormat="1" ht="15">
      <c r="E326" s="3"/>
      <c r="Q326" s="5"/>
    </row>
    <row r="327" spans="5:17" s="21" customFormat="1" ht="15">
      <c r="E327" s="3"/>
      <c r="Q327" s="5"/>
    </row>
    <row r="328" spans="5:17" s="21" customFormat="1" ht="15">
      <c r="E328" s="3"/>
      <c r="Q328" s="5"/>
    </row>
    <row r="329" spans="5:17" s="21" customFormat="1" ht="15">
      <c r="E329" s="3"/>
      <c r="Q329" s="5"/>
    </row>
    <row r="330" spans="5:17" s="21" customFormat="1" ht="15">
      <c r="E330" s="3"/>
      <c r="Q330" s="5"/>
    </row>
    <row r="331" spans="5:17" s="21" customFormat="1" ht="15">
      <c r="E331" s="3"/>
      <c r="Q331" s="5"/>
    </row>
    <row r="332" spans="5:17" s="21" customFormat="1" ht="15">
      <c r="E332" s="3"/>
      <c r="Q332" s="5"/>
    </row>
    <row r="333" spans="5:17" s="21" customFormat="1" ht="15">
      <c r="E333" s="3"/>
      <c r="Q333" s="5"/>
    </row>
    <row r="334" spans="5:17" s="21" customFormat="1" ht="15">
      <c r="E334" s="3"/>
      <c r="Q334" s="5"/>
    </row>
    <row r="335" spans="5:17" s="21" customFormat="1" ht="15">
      <c r="E335" s="3"/>
      <c r="Q335" s="5"/>
    </row>
    <row r="336" spans="5:17" s="21" customFormat="1" ht="15">
      <c r="E336" s="3"/>
      <c r="Q336" s="5"/>
    </row>
    <row r="337" spans="5:17" s="21" customFormat="1" ht="15">
      <c r="E337" s="3"/>
      <c r="Q337" s="5"/>
    </row>
    <row r="338" spans="5:17" s="21" customFormat="1" ht="15">
      <c r="E338" s="3"/>
      <c r="Q338" s="5"/>
    </row>
    <row r="339" spans="5:17" s="21" customFormat="1" ht="15">
      <c r="E339" s="3"/>
      <c r="Q339" s="5"/>
    </row>
    <row r="340" spans="5:17" s="21" customFormat="1" ht="15">
      <c r="E340" s="3"/>
      <c r="Q340" s="5"/>
    </row>
    <row r="341" spans="5:17" s="21" customFormat="1" ht="15">
      <c r="E341" s="3"/>
      <c r="Q341" s="5"/>
    </row>
    <row r="342" spans="5:17" s="21" customFormat="1" ht="15">
      <c r="E342" s="3"/>
      <c r="Q342" s="5"/>
    </row>
    <row r="343" spans="5:17" s="21" customFormat="1" ht="15">
      <c r="E343" s="3"/>
      <c r="Q343" s="5"/>
    </row>
    <row r="344" spans="5:17" s="21" customFormat="1" ht="15">
      <c r="E344" s="3"/>
      <c r="Q344" s="5"/>
    </row>
    <row r="345" spans="5:17" s="21" customFormat="1" ht="15">
      <c r="E345" s="3"/>
      <c r="Q345" s="5"/>
    </row>
    <row r="346" spans="5:17" s="21" customFormat="1" ht="15">
      <c r="E346" s="3"/>
      <c r="Q346" s="5"/>
    </row>
    <row r="347" spans="5:17" s="21" customFormat="1" ht="15">
      <c r="E347" s="3"/>
      <c r="Q347" s="5"/>
    </row>
    <row r="348" spans="5:17" s="19" customFormat="1" ht="15">
      <c r="E348" s="3"/>
      <c r="Q348" s="5"/>
    </row>
    <row r="349" spans="5:17" s="19" customFormat="1" ht="15">
      <c r="E349" s="3"/>
      <c r="Q349" s="5"/>
    </row>
    <row r="350" spans="5:17" s="19" customFormat="1" ht="15">
      <c r="E350" s="3"/>
      <c r="Q350" s="5"/>
    </row>
    <row r="351" spans="5:17" s="19" customFormat="1" ht="15">
      <c r="E351" s="3"/>
      <c r="Q351" s="5"/>
    </row>
    <row r="352" spans="5:17" s="19" customFormat="1" ht="15">
      <c r="E352" s="3"/>
      <c r="Q352" s="5"/>
    </row>
    <row r="353" spans="5:17" s="19" customFormat="1" ht="15">
      <c r="E353" s="3"/>
      <c r="Q353" s="5"/>
    </row>
    <row r="354" spans="5:17" s="19" customFormat="1" ht="15">
      <c r="E354" s="3"/>
      <c r="Q354" s="5"/>
    </row>
    <row r="355" spans="5:17" s="19" customFormat="1" ht="15">
      <c r="E355" s="3"/>
      <c r="Q355" s="5"/>
    </row>
    <row r="356" spans="5:17" s="19" customFormat="1" ht="15">
      <c r="E356" s="3"/>
      <c r="Q356" s="5"/>
    </row>
    <row r="357" spans="5:17" s="19" customFormat="1" ht="15">
      <c r="E357" s="3"/>
      <c r="Q357" s="5"/>
    </row>
    <row r="358" spans="5:17" s="19" customFormat="1" ht="15">
      <c r="E358" s="3"/>
      <c r="Q358" s="5"/>
    </row>
    <row r="359" spans="5:17" s="19" customFormat="1" ht="15">
      <c r="E359" s="3"/>
      <c r="Q359" s="5"/>
    </row>
    <row r="360" spans="5:17" s="19" customFormat="1" ht="15">
      <c r="E360" s="3"/>
      <c r="Q360" s="5"/>
    </row>
    <row r="361" spans="5:17" s="19" customFormat="1" ht="15">
      <c r="E361" s="3"/>
      <c r="Q361" s="5"/>
    </row>
    <row r="362" spans="5:17" s="19" customFormat="1" ht="15">
      <c r="E362" s="3"/>
      <c r="Q362" s="5"/>
    </row>
    <row r="363" spans="5:17" s="19" customFormat="1" ht="15">
      <c r="E363" s="3"/>
      <c r="Q363" s="5"/>
    </row>
    <row r="364" spans="5:17" s="19" customFormat="1" ht="15">
      <c r="E364" s="3"/>
      <c r="Q364" s="5"/>
    </row>
    <row r="365" spans="5:17" s="19" customFormat="1" ht="15">
      <c r="E365" s="3"/>
      <c r="Q365" s="5"/>
    </row>
    <row r="366" spans="5:17" s="19" customFormat="1" ht="15">
      <c r="E366" s="3"/>
      <c r="Q366" s="5"/>
    </row>
    <row r="367" spans="5:17" s="19" customFormat="1" ht="15">
      <c r="E367" s="3"/>
      <c r="Q367" s="5"/>
    </row>
    <row r="368" spans="5:17" s="19" customFormat="1" ht="15">
      <c r="E368" s="3"/>
      <c r="Q368" s="5"/>
    </row>
    <row r="369" spans="5:17" s="19" customFormat="1" ht="15">
      <c r="E369" s="3"/>
      <c r="Q369" s="5"/>
    </row>
    <row r="370" spans="5:17" s="19" customFormat="1" ht="15">
      <c r="E370" s="3"/>
      <c r="Q370" s="5"/>
    </row>
    <row r="371" spans="5:17" s="19" customFormat="1" ht="15">
      <c r="E371" s="3"/>
      <c r="Q371" s="5"/>
    </row>
    <row r="372" spans="5:17" s="19" customFormat="1" ht="15">
      <c r="E372" s="3"/>
      <c r="Q372" s="5"/>
    </row>
    <row r="373" spans="5:17" s="19" customFormat="1" ht="15">
      <c r="E373" s="3"/>
      <c r="Q373" s="5"/>
    </row>
    <row r="374" spans="5:17" s="19" customFormat="1" ht="15">
      <c r="E374" s="3"/>
      <c r="Q374" s="5"/>
    </row>
    <row r="375" spans="5:17" s="19" customFormat="1" ht="15">
      <c r="E375" s="3"/>
      <c r="Q375" s="5"/>
    </row>
    <row r="376" spans="5:17" s="19" customFormat="1" ht="15">
      <c r="E376" s="3"/>
      <c r="Q376" s="5"/>
    </row>
    <row r="377" spans="5:17" s="19" customFormat="1" ht="15">
      <c r="E377" s="3"/>
      <c r="Q377" s="5"/>
    </row>
    <row r="378" spans="5:17" s="19" customFormat="1" ht="15">
      <c r="E378" s="3"/>
      <c r="Q378" s="5"/>
    </row>
    <row r="379" spans="5:17" s="19" customFormat="1" ht="15">
      <c r="E379" s="3"/>
      <c r="Q379" s="5"/>
    </row>
    <row r="380" spans="5:17" s="19" customFormat="1" ht="15">
      <c r="E380" s="3"/>
      <c r="Q380" s="5"/>
    </row>
    <row r="381" spans="5:17" s="19" customFormat="1" ht="15">
      <c r="E381" s="3"/>
      <c r="Q381" s="5"/>
    </row>
    <row r="382" spans="5:17" s="19" customFormat="1" ht="15">
      <c r="E382" s="3"/>
      <c r="Q382" s="5"/>
    </row>
    <row r="383" spans="5:17" s="19" customFormat="1" ht="15">
      <c r="E383" s="3"/>
      <c r="Q383" s="5"/>
    </row>
    <row r="384" spans="5:17" s="19" customFormat="1" ht="15">
      <c r="E384" s="3"/>
      <c r="Q384" s="5"/>
    </row>
    <row r="385" spans="5:17" s="19" customFormat="1" ht="15">
      <c r="E385" s="3"/>
      <c r="Q385" s="5"/>
    </row>
    <row r="386" spans="5:17" s="19" customFormat="1" ht="15">
      <c r="E386" s="3"/>
      <c r="Q386" s="5"/>
    </row>
    <row r="387" spans="5:17" s="19" customFormat="1" ht="15">
      <c r="E387" s="3"/>
      <c r="Q387" s="5"/>
    </row>
    <row r="388" spans="5:17" s="19" customFormat="1" ht="15">
      <c r="E388" s="3"/>
      <c r="Q388" s="5"/>
    </row>
    <row r="389" spans="5:17" s="19" customFormat="1" ht="15">
      <c r="E389" s="3"/>
      <c r="Q389" s="5"/>
    </row>
    <row r="390" spans="5:17" s="19" customFormat="1" ht="15">
      <c r="E390" s="3"/>
      <c r="Q390" s="5"/>
    </row>
    <row r="391" spans="5:17" s="19" customFormat="1" ht="15">
      <c r="E391" s="3"/>
      <c r="Q391" s="5"/>
    </row>
    <row r="392" spans="5:17" s="19" customFormat="1" ht="15">
      <c r="E392" s="3"/>
      <c r="Q392" s="5"/>
    </row>
    <row r="393" spans="5:17" s="19" customFormat="1" ht="15">
      <c r="E393" s="3"/>
      <c r="Q393" s="5"/>
    </row>
    <row r="394" spans="5:17" s="19" customFormat="1" ht="15">
      <c r="E394" s="3"/>
      <c r="Q394" s="5"/>
    </row>
    <row r="395" spans="5:17" s="19" customFormat="1" ht="15">
      <c r="E395" s="3"/>
      <c r="Q395" s="5"/>
    </row>
    <row r="396" spans="5:17" s="19" customFormat="1" ht="15">
      <c r="E396" s="3"/>
      <c r="Q396" s="5"/>
    </row>
    <row r="397" spans="5:17" s="19" customFormat="1" ht="15">
      <c r="E397" s="3"/>
      <c r="Q397" s="5"/>
    </row>
    <row r="398" spans="5:17" s="19" customFormat="1" ht="15">
      <c r="E398" s="3"/>
      <c r="Q398" s="5"/>
    </row>
    <row r="399" spans="5:17" s="19" customFormat="1" ht="15">
      <c r="E399" s="3"/>
      <c r="Q399" s="5"/>
    </row>
    <row r="400" spans="5:17" s="19" customFormat="1" ht="15">
      <c r="E400" s="3"/>
      <c r="Q400" s="5"/>
    </row>
    <row r="401" spans="5:17" s="19" customFormat="1" ht="15">
      <c r="E401" s="3"/>
      <c r="Q401" s="5"/>
    </row>
    <row r="402" spans="5:17" s="19" customFormat="1" ht="15">
      <c r="E402" s="3"/>
      <c r="Q402" s="5"/>
    </row>
    <row r="403" spans="5:17" s="19" customFormat="1" ht="15">
      <c r="E403" s="3"/>
      <c r="Q403" s="5"/>
    </row>
    <row r="404" spans="5:17" s="19" customFormat="1" ht="15">
      <c r="E404" s="3"/>
      <c r="Q404" s="5"/>
    </row>
    <row r="405" spans="5:17" s="19" customFormat="1" ht="15">
      <c r="E405" s="3"/>
      <c r="Q405" s="5"/>
    </row>
    <row r="406" spans="5:17" s="19" customFormat="1" ht="15">
      <c r="E406" s="3"/>
      <c r="Q406" s="5"/>
    </row>
    <row r="407" spans="5:17" s="19" customFormat="1" ht="15">
      <c r="E407" s="3"/>
      <c r="Q407" s="5"/>
    </row>
    <row r="408" spans="5:17" s="19" customFormat="1" ht="15">
      <c r="E408" s="3"/>
      <c r="Q408" s="5"/>
    </row>
    <row r="409" spans="5:17" s="19" customFormat="1" ht="15">
      <c r="E409" s="3"/>
      <c r="Q409" s="5"/>
    </row>
    <row r="410" spans="5:17" s="19" customFormat="1" ht="15">
      <c r="E410" s="3"/>
      <c r="Q410" s="5"/>
    </row>
    <row r="411" spans="5:17" s="19" customFormat="1" ht="15">
      <c r="E411" s="3"/>
      <c r="Q411" s="5"/>
    </row>
    <row r="412" spans="5:17" s="19" customFormat="1" ht="15">
      <c r="E412" s="3"/>
      <c r="Q412" s="5"/>
    </row>
    <row r="413" spans="5:17" s="19" customFormat="1" ht="15">
      <c r="E413" s="3"/>
      <c r="Q413" s="5"/>
    </row>
    <row r="414" spans="5:17" s="19" customFormat="1" ht="15">
      <c r="E414" s="3"/>
      <c r="Q414" s="5"/>
    </row>
    <row r="415" spans="5:17" s="19" customFormat="1" ht="15">
      <c r="E415" s="3"/>
      <c r="Q415" s="5"/>
    </row>
    <row r="416" spans="5:17" s="19" customFormat="1" ht="15">
      <c r="E416" s="3"/>
      <c r="Q416" s="5"/>
    </row>
    <row r="417" spans="5:17" s="19" customFormat="1" ht="15">
      <c r="E417" s="3"/>
      <c r="Q417" s="5"/>
    </row>
    <row r="418" spans="5:17" s="19" customFormat="1" ht="15">
      <c r="E418" s="3"/>
      <c r="Q418" s="5"/>
    </row>
    <row r="419" spans="5:17" s="19" customFormat="1" ht="15">
      <c r="E419" s="3"/>
      <c r="Q419" s="5"/>
    </row>
    <row r="420" spans="5:17" s="19" customFormat="1" ht="15">
      <c r="E420" s="3"/>
      <c r="Q420" s="5"/>
    </row>
    <row r="421" spans="5:17" s="19" customFormat="1" ht="15">
      <c r="E421" s="3"/>
      <c r="Q421" s="5"/>
    </row>
    <row r="422" spans="5:17" s="19" customFormat="1" ht="15">
      <c r="E422" s="3"/>
      <c r="Q422" s="5"/>
    </row>
    <row r="423" spans="5:17" s="19" customFormat="1" ht="15">
      <c r="E423" s="3"/>
      <c r="Q423" s="5"/>
    </row>
    <row r="424" spans="5:17" s="19" customFormat="1" ht="15">
      <c r="E424" s="3"/>
      <c r="Q424" s="5"/>
    </row>
    <row r="425" spans="5:17" s="19" customFormat="1" ht="15">
      <c r="E425" s="3"/>
      <c r="Q425" s="5"/>
    </row>
    <row r="426" spans="5:17" s="19" customFormat="1" ht="15">
      <c r="E426" s="3"/>
      <c r="Q426" s="5"/>
    </row>
    <row r="427" spans="5:17" s="19" customFormat="1" ht="15">
      <c r="E427" s="3"/>
      <c r="Q427" s="5"/>
    </row>
    <row r="428" spans="5:17" s="19" customFormat="1" ht="15">
      <c r="E428" s="3"/>
      <c r="Q428" s="5"/>
    </row>
    <row r="429" spans="5:17" s="19" customFormat="1" ht="15">
      <c r="E429" s="3"/>
      <c r="Q429" s="5"/>
    </row>
    <row r="430" spans="5:17" s="19" customFormat="1" ht="15">
      <c r="E430" s="3"/>
      <c r="Q430" s="5"/>
    </row>
    <row r="431" spans="5:17" s="19" customFormat="1" ht="15">
      <c r="E431" s="3"/>
      <c r="Q431" s="5"/>
    </row>
    <row r="432" spans="5:17" s="19" customFormat="1" ht="15">
      <c r="E432" s="3"/>
      <c r="Q432" s="5"/>
    </row>
    <row r="433" spans="5:17" s="19" customFormat="1" ht="15">
      <c r="E433" s="3"/>
      <c r="Q433" s="5"/>
    </row>
    <row r="434" spans="5:17" s="19" customFormat="1" ht="15">
      <c r="E434" s="3"/>
      <c r="Q434" s="5"/>
    </row>
    <row r="435" spans="5:17" s="19" customFormat="1" ht="15">
      <c r="E435" s="3"/>
      <c r="Q435" s="5"/>
    </row>
    <row r="436" spans="5:17" s="19" customFormat="1" ht="15">
      <c r="E436" s="3"/>
      <c r="Q436" s="5"/>
    </row>
    <row r="437" spans="5:17" s="19" customFormat="1" ht="15">
      <c r="E437" s="3"/>
      <c r="Q437" s="5"/>
    </row>
    <row r="438" spans="5:17" s="19" customFormat="1" ht="15">
      <c r="E438" s="3"/>
      <c r="Q438" s="5"/>
    </row>
    <row r="439" spans="5:17" s="19" customFormat="1" ht="15">
      <c r="E439" s="3"/>
      <c r="Q439" s="5"/>
    </row>
    <row r="440" spans="5:17" s="19" customFormat="1" ht="15">
      <c r="E440" s="3"/>
      <c r="Q440" s="5"/>
    </row>
    <row r="441" spans="5:17" s="19" customFormat="1" ht="15">
      <c r="E441" s="3"/>
      <c r="Q441" s="5"/>
    </row>
    <row r="442" spans="5:17" s="19" customFormat="1" ht="15">
      <c r="E442" s="3"/>
      <c r="Q442" s="5"/>
    </row>
    <row r="443" spans="5:17" s="19" customFormat="1" ht="15">
      <c r="E443" s="3"/>
      <c r="Q443" s="5"/>
    </row>
    <row r="444" spans="5:17" s="19" customFormat="1" ht="15">
      <c r="E444" s="3"/>
      <c r="Q444" s="5"/>
    </row>
    <row r="445" spans="5:17" s="19" customFormat="1" ht="15">
      <c r="E445" s="3"/>
      <c r="Q445" s="5"/>
    </row>
    <row r="446" spans="5:17" s="19" customFormat="1" ht="15">
      <c r="E446" s="3"/>
      <c r="Q446" s="5"/>
    </row>
    <row r="447" spans="5:17" s="19" customFormat="1" ht="15">
      <c r="E447" s="3"/>
      <c r="Q447" s="5"/>
    </row>
    <row r="448" spans="5:17" s="19" customFormat="1" ht="15">
      <c r="E448" s="3"/>
      <c r="Q448" s="5"/>
    </row>
    <row r="449" spans="5:17" s="19" customFormat="1" ht="15">
      <c r="E449" s="3"/>
      <c r="Q449" s="5"/>
    </row>
    <row r="450" spans="5:17" s="19" customFormat="1" ht="15">
      <c r="E450" s="3"/>
      <c r="Q450" s="5"/>
    </row>
    <row r="451" spans="5:17" s="19" customFormat="1" ht="15">
      <c r="E451" s="3"/>
      <c r="Q451" s="5"/>
    </row>
    <row r="452" spans="5:17" s="19" customFormat="1" ht="15">
      <c r="E452" s="3"/>
      <c r="Q452" s="5"/>
    </row>
    <row r="453" spans="5:17" s="19" customFormat="1" ht="15">
      <c r="E453" s="3"/>
      <c r="Q453" s="5"/>
    </row>
    <row r="454" spans="5:17" s="19" customFormat="1" ht="15">
      <c r="E454" s="3"/>
      <c r="Q454" s="5"/>
    </row>
    <row r="455" spans="5:17" s="19" customFormat="1" ht="15">
      <c r="E455" s="3"/>
      <c r="Q455" s="5"/>
    </row>
    <row r="456" spans="5:17" s="19" customFormat="1" ht="15">
      <c r="E456" s="3"/>
      <c r="Q456" s="5"/>
    </row>
    <row r="457" spans="5:17" s="19" customFormat="1" ht="15">
      <c r="E457" s="3"/>
      <c r="Q457" s="5"/>
    </row>
    <row r="458" spans="5:17" s="19" customFormat="1" ht="15">
      <c r="E458" s="3"/>
      <c r="Q458" s="5"/>
    </row>
    <row r="459" spans="5:17" s="19" customFormat="1" ht="15">
      <c r="E459" s="3"/>
      <c r="Q459" s="5"/>
    </row>
    <row r="460" spans="5:17" s="19" customFormat="1" ht="15">
      <c r="E460" s="3"/>
      <c r="Q460" s="5"/>
    </row>
    <row r="461" spans="5:17" s="19" customFormat="1" ht="15">
      <c r="E461" s="3"/>
      <c r="Q461" s="5"/>
    </row>
    <row r="462" spans="5:17" s="19" customFormat="1" ht="15">
      <c r="E462" s="3"/>
      <c r="Q462" s="5"/>
    </row>
    <row r="463" spans="5:17" s="19" customFormat="1" ht="15">
      <c r="E463" s="3"/>
      <c r="Q463" s="5"/>
    </row>
    <row r="464" spans="5:17" s="19" customFormat="1" ht="15">
      <c r="E464" s="3"/>
      <c r="Q464" s="5"/>
    </row>
    <row r="465" spans="5:17" s="19" customFormat="1" ht="15">
      <c r="E465" s="3"/>
      <c r="Q465" s="5"/>
    </row>
    <row r="466" spans="5:17" s="19" customFormat="1" ht="15">
      <c r="E466" s="3"/>
      <c r="Q466" s="5"/>
    </row>
    <row r="467" spans="5:17" s="19" customFormat="1" ht="15">
      <c r="E467" s="3"/>
      <c r="Q467" s="5"/>
    </row>
    <row r="468" spans="5:17" s="19" customFormat="1" ht="15">
      <c r="E468" s="3"/>
      <c r="Q468" s="5"/>
    </row>
    <row r="469" spans="5:17" s="19" customFormat="1" ht="15">
      <c r="E469" s="3"/>
      <c r="Q469" s="5"/>
    </row>
    <row r="470" spans="5:17" s="19" customFormat="1" ht="15">
      <c r="E470" s="3"/>
      <c r="Q470" s="5"/>
    </row>
    <row r="471" spans="5:17" s="19" customFormat="1" ht="15">
      <c r="E471" s="3"/>
      <c r="Q471" s="5"/>
    </row>
    <row r="472" spans="5:17" s="19" customFormat="1" ht="15">
      <c r="E472" s="3"/>
      <c r="Q472" s="5"/>
    </row>
    <row r="473" spans="5:17" s="19" customFormat="1" ht="15">
      <c r="E473" s="3"/>
      <c r="Q473" s="5"/>
    </row>
    <row r="474" spans="5:17" s="19" customFormat="1" ht="15">
      <c r="E474" s="3"/>
      <c r="Q474" s="5"/>
    </row>
    <row r="475" spans="5:17" s="19" customFormat="1" ht="15">
      <c r="E475" s="3"/>
      <c r="Q475" s="5"/>
    </row>
    <row r="476" spans="5:17" s="19" customFormat="1" ht="15">
      <c r="E476" s="3"/>
      <c r="Q476" s="5"/>
    </row>
    <row r="477" spans="5:17" s="19" customFormat="1" ht="15">
      <c r="E477" s="3"/>
      <c r="Q477" s="5"/>
    </row>
    <row r="478" spans="5:17" s="19" customFormat="1" ht="15">
      <c r="E478" s="3"/>
      <c r="Q478" s="5"/>
    </row>
    <row r="479" spans="5:17" s="19" customFormat="1" ht="15">
      <c r="E479" s="3"/>
      <c r="Q479" s="5"/>
    </row>
    <row r="480" spans="5:17" s="19" customFormat="1" ht="15">
      <c r="E480" s="3"/>
      <c r="Q480" s="5"/>
    </row>
    <row r="481" spans="5:17" s="19" customFormat="1" ht="15">
      <c r="E481" s="3"/>
      <c r="Q481" s="5"/>
    </row>
    <row r="482" spans="5:17" s="19" customFormat="1" ht="15">
      <c r="E482" s="3"/>
      <c r="Q482" s="5"/>
    </row>
    <row r="483" spans="5:17" s="19" customFormat="1" ht="15">
      <c r="E483" s="3"/>
      <c r="Q483" s="5"/>
    </row>
    <row r="484" spans="5:17" s="19" customFormat="1" ht="15">
      <c r="E484" s="3"/>
      <c r="Q484" s="5"/>
    </row>
    <row r="485" spans="5:17" s="19" customFormat="1" ht="15">
      <c r="E485" s="3"/>
      <c r="Q485" s="5"/>
    </row>
    <row r="486" spans="5:17" s="19" customFormat="1" ht="15">
      <c r="E486" s="3"/>
      <c r="Q486" s="5"/>
    </row>
    <row r="487" spans="5:17" s="19" customFormat="1" ht="15">
      <c r="E487" s="3"/>
      <c r="Q487" s="5"/>
    </row>
    <row r="488" spans="5:17" s="19" customFormat="1" ht="15">
      <c r="E488" s="3"/>
      <c r="Q488" s="5"/>
    </row>
    <row r="489" spans="5:17" s="19" customFormat="1" ht="15">
      <c r="E489" s="3"/>
      <c r="Q489" s="5"/>
    </row>
    <row r="490" spans="5:17" s="19" customFormat="1" ht="15">
      <c r="E490" s="3"/>
      <c r="Q490" s="5"/>
    </row>
    <row r="491" spans="5:17" s="19" customFormat="1" ht="15">
      <c r="E491" s="3"/>
      <c r="Q491" s="5"/>
    </row>
    <row r="492" spans="5:17" s="19" customFormat="1" ht="15">
      <c r="E492" s="3"/>
      <c r="Q492" s="5"/>
    </row>
    <row r="493" spans="5:17" s="19" customFormat="1" ht="15">
      <c r="E493" s="3"/>
      <c r="Q493" s="5"/>
    </row>
    <row r="494" spans="5:17" s="19" customFormat="1" ht="15">
      <c r="E494" s="3"/>
      <c r="Q494" s="5"/>
    </row>
    <row r="495" spans="5:17" s="19" customFormat="1" ht="15">
      <c r="E495" s="3"/>
      <c r="Q495" s="5"/>
    </row>
    <row r="496" spans="5:17" s="19" customFormat="1" ht="15">
      <c r="E496" s="3"/>
      <c r="Q496" s="5"/>
    </row>
    <row r="497" spans="5:17" s="19" customFormat="1" ht="15">
      <c r="E497" s="3"/>
      <c r="Q497" s="5"/>
    </row>
    <row r="498" spans="5:17" s="19" customFormat="1" ht="15">
      <c r="E498" s="3"/>
      <c r="Q498" s="5"/>
    </row>
    <row r="499" spans="5:17" s="19" customFormat="1" ht="15">
      <c r="E499" s="3"/>
      <c r="Q499" s="5"/>
    </row>
    <row r="500" spans="5:17" s="19" customFormat="1" ht="15">
      <c r="E500" s="3"/>
      <c r="Q500" s="5"/>
    </row>
    <row r="501" spans="5:17" s="19" customFormat="1" ht="15">
      <c r="E501" s="3"/>
      <c r="Q501" s="5"/>
    </row>
    <row r="502" spans="5:17" s="19" customFormat="1" ht="15">
      <c r="E502" s="3"/>
      <c r="Q502" s="5"/>
    </row>
    <row r="503" spans="5:17" s="19" customFormat="1" ht="15">
      <c r="E503" s="3"/>
      <c r="Q503" s="5"/>
    </row>
    <row r="504" spans="5:17" s="19" customFormat="1" ht="15">
      <c r="E504" s="3"/>
      <c r="Q504" s="5"/>
    </row>
    <row r="505" spans="5:17" s="19" customFormat="1" ht="15">
      <c r="E505" s="3"/>
      <c r="Q505" s="5"/>
    </row>
    <row r="506" spans="5:17" s="19" customFormat="1" ht="15">
      <c r="E506" s="3"/>
      <c r="Q506" s="5"/>
    </row>
    <row r="507" spans="5:17" s="19" customFormat="1" ht="15">
      <c r="E507" s="3"/>
      <c r="Q507" s="5"/>
    </row>
    <row r="508" spans="5:17" s="19" customFormat="1" ht="15">
      <c r="E508" s="3"/>
      <c r="Q508" s="5"/>
    </row>
    <row r="509" spans="5:17" s="19" customFormat="1" ht="15">
      <c r="E509" s="3"/>
      <c r="Q509" s="5"/>
    </row>
    <row r="510" spans="5:17" s="19" customFormat="1" ht="15">
      <c r="E510" s="3"/>
      <c r="Q510" s="5"/>
    </row>
    <row r="511" spans="5:17" s="19" customFormat="1" ht="15">
      <c r="E511" s="3"/>
      <c r="Q511" s="5"/>
    </row>
    <row r="512" spans="5:17" s="19" customFormat="1" ht="15">
      <c r="E512" s="3"/>
      <c r="Q512" s="5"/>
    </row>
    <row r="513" spans="5:17" s="19" customFormat="1" ht="15">
      <c r="E513" s="3"/>
      <c r="Q513" s="5"/>
    </row>
    <row r="514" spans="5:17" s="19" customFormat="1" ht="15">
      <c r="E514" s="3"/>
      <c r="Q514" s="5"/>
    </row>
    <row r="515" spans="5:17" s="19" customFormat="1" ht="15">
      <c r="E515" s="3"/>
      <c r="Q515" s="5"/>
    </row>
    <row r="516" spans="5:17" s="19" customFormat="1" ht="15">
      <c r="E516" s="3"/>
      <c r="Q516" s="5"/>
    </row>
    <row r="517" spans="5:17" s="19" customFormat="1" ht="15">
      <c r="E517" s="3"/>
      <c r="Q517" s="5"/>
    </row>
    <row r="518" spans="5:17" s="19" customFormat="1" ht="15">
      <c r="E518" s="3"/>
      <c r="Q518" s="5"/>
    </row>
    <row r="519" spans="5:17" s="19" customFormat="1" ht="15">
      <c r="E519" s="3"/>
      <c r="Q519" s="5"/>
    </row>
    <row r="520" spans="5:17" s="19" customFormat="1" ht="15">
      <c r="E520" s="3"/>
      <c r="Q520" s="5"/>
    </row>
    <row r="521" spans="5:17" s="19" customFormat="1" ht="15">
      <c r="E521" s="3"/>
      <c r="Q521" s="5"/>
    </row>
    <row r="522" spans="5:17" s="19" customFormat="1" ht="15">
      <c r="E522" s="3"/>
      <c r="Q522" s="5"/>
    </row>
    <row r="523" spans="5:17" s="19" customFormat="1" ht="15">
      <c r="E523" s="3"/>
      <c r="Q523" s="5"/>
    </row>
    <row r="524" spans="5:17" s="19" customFormat="1" ht="15">
      <c r="E524" s="3"/>
      <c r="Q524" s="5"/>
    </row>
    <row r="525" spans="5:17" s="19" customFormat="1" ht="15">
      <c r="E525" s="3"/>
      <c r="Q525" s="5"/>
    </row>
    <row r="526" spans="5:17" s="19" customFormat="1" ht="15">
      <c r="E526" s="3"/>
      <c r="Q526" s="5"/>
    </row>
    <row r="527" spans="5:17" s="19" customFormat="1" ht="15">
      <c r="E527" s="3"/>
      <c r="Q527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2023-12-29T09:07:56Z</cp:lastPrinted>
  <dcterms:created xsi:type="dcterms:W3CDTF">2003-05-16T10:10:29Z</dcterms:created>
  <dcterms:modified xsi:type="dcterms:W3CDTF">2024-02-08T08:18:14Z</dcterms:modified>
  <cp:category/>
  <cp:version/>
  <cp:contentType/>
  <cp:contentStatus/>
</cp:coreProperties>
</file>