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878" firstSheet="28" activeTab="39"/>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Arkusz2" sheetId="9" state="hidden" r:id="rId9"/>
    <sheet name="Zadanie 9" sheetId="10" r:id="rId10"/>
    <sheet name="Zadanie 10" sheetId="11" r:id="rId11"/>
    <sheet name="Zadanie 11" sheetId="12" r:id="rId12"/>
    <sheet name="Zadanie 12" sheetId="13" r:id="rId13"/>
    <sheet name="Zadanie 13" sheetId="14" r:id="rId14"/>
    <sheet name="Zadanie 14" sheetId="15" r:id="rId15"/>
    <sheet name="Zadanie 15" sheetId="16" r:id="rId16"/>
    <sheet name="Zadanie 16" sheetId="17" r:id="rId17"/>
    <sheet name="Zadanie 17" sheetId="18" r:id="rId18"/>
    <sheet name="Zadanie 18" sheetId="19" r:id="rId19"/>
    <sheet name="Zadanie 19" sheetId="20" r:id="rId20"/>
    <sheet name="Zadanie 20" sheetId="21" r:id="rId21"/>
    <sheet name="Zadanie 21" sheetId="22" r:id="rId22"/>
    <sheet name="Zadanie 22" sheetId="23" r:id="rId23"/>
    <sheet name="Zadanie 23" sheetId="24" r:id="rId24"/>
    <sheet name="Zadanie 24" sheetId="25" r:id="rId25"/>
    <sheet name="Zadanie 25" sheetId="26" r:id="rId26"/>
    <sheet name="Zadanie 26" sheetId="27" r:id="rId27"/>
    <sheet name="Zadanie 27" sheetId="28" r:id="rId28"/>
    <sheet name="Zadanie 28" sheetId="29" r:id="rId29"/>
    <sheet name="Zadanie 29" sheetId="30" r:id="rId30"/>
    <sheet name="Zadanie 30" sheetId="31" r:id="rId31"/>
    <sheet name="Zadanie 31" sheetId="32" r:id="rId32"/>
    <sheet name="Zadanie 32" sheetId="33" r:id="rId33"/>
    <sheet name="Zadanie 33" sheetId="34" r:id="rId34"/>
    <sheet name="Zadanie 34" sheetId="35" r:id="rId35"/>
    <sheet name="Zadanie 35" sheetId="36" r:id="rId36"/>
    <sheet name="Zadanie 36" sheetId="37" r:id="rId37"/>
    <sheet name="Zadanie 37" sheetId="38" r:id="rId38"/>
    <sheet name="Zadanie 38" sheetId="39" r:id="rId39"/>
    <sheet name="Zadanie 39" sheetId="40" r:id="rId40"/>
    <sheet name="Zadanie 40" sheetId="41" r:id="rId41"/>
    <sheet name="Zadanie 41" sheetId="42" r:id="rId42"/>
    <sheet name="Zadanie 42" sheetId="43" r:id="rId43"/>
    <sheet name="Zadanie 43" sheetId="44" r:id="rId44"/>
  </sheets>
  <definedNames>
    <definedName name="_xlnm.Print_Area" localSheetId="3">'Zadanie 4'!$A$1:$J$13</definedName>
    <definedName name="_xlnm.Print_Area" localSheetId="4">'Zadanie 5'!$A$1:$J$11</definedName>
    <definedName name="_xlnm.Print_Area" localSheetId="6">'Zadanie 7'!$A$1:$J$20</definedName>
  </definedNames>
  <calcPr fullCalcOnLoad="1"/>
</workbook>
</file>

<file path=xl/sharedStrings.xml><?xml version="1.0" encoding="utf-8"?>
<sst xmlns="http://schemas.openxmlformats.org/spreadsheetml/2006/main" count="1912" uniqueCount="565">
  <si>
    <t>Razem</t>
  </si>
  <si>
    <t>opak.</t>
  </si>
  <si>
    <t>szt.</t>
  </si>
  <si>
    <t>L.p.</t>
  </si>
  <si>
    <t>J.m.</t>
  </si>
  <si>
    <t>Ilość</t>
  </si>
  <si>
    <t>Wartość netto</t>
  </si>
  <si>
    <t>Wartość brutto</t>
  </si>
  <si>
    <t>Producent/nazwa handlowa/nr katalogowy</t>
  </si>
  <si>
    <t>Cena netto</t>
  </si>
  <si>
    <t>VAT %</t>
  </si>
  <si>
    <t>Wartość VAT</t>
  </si>
  <si>
    <t>FORMULARZ  CENOWY</t>
  </si>
  <si>
    <t>Określenie przedmiotu zamówienia</t>
  </si>
  <si>
    <t>1.</t>
  </si>
  <si>
    <t>3.</t>
  </si>
  <si>
    <t>4.</t>
  </si>
  <si>
    <t>5.</t>
  </si>
  <si>
    <t>4 x 5 = 6.</t>
  </si>
  <si>
    <t>7.</t>
  </si>
  <si>
    <t>6 x 7 = 8.</t>
  </si>
  <si>
    <t>6 + 8 = 9.</t>
  </si>
  <si>
    <t>10.</t>
  </si>
  <si>
    <t>2.</t>
  </si>
  <si>
    <t>szt</t>
  </si>
  <si>
    <t>opak</t>
  </si>
  <si>
    <t>Cewnik do karmienia dojelitowegoi, ze znacznikiem RTG i zatyczką końcową typu luer-lock - Ch8 x min. 40 cm</t>
  </si>
  <si>
    <t>Cewnik do odsysania górnych dróg oddechowych - Ch 20 x 60cm</t>
  </si>
  <si>
    <t>Cewnik do odsysania górnych dróg oddechowych - Ch 10 x 40cm</t>
  </si>
  <si>
    <t>Cewnik do odsysania górnych dróg oddechowych - Ch 12 x 60cm</t>
  </si>
  <si>
    <t>Cewnik do odsysania górnych dróg oddechowych - Ch 14 x 60cm</t>
  </si>
  <si>
    <t>Cewnik do odsysania górnych dróg oddechowych - Ch 16 x 60cm</t>
  </si>
  <si>
    <t>Cewnik do odsysania górnych dróg oddechowych - Ch 18 x 60cm</t>
  </si>
  <si>
    <t>Cewnik do odsysania górnych dróg oddechowych - Ch 6 x 40cm</t>
  </si>
  <si>
    <t>Cewnik do odsysania górnych dróg oddechowych - Ch 8 x 40cm</t>
  </si>
  <si>
    <t xml:space="preserve">Cewnik do podawania tlenu przez nos uniwersalny dla starszych dzieci i dorosłych /wąsy/ dł 200 cm/ z rozróżnieniem dla dzieci i dla dorosłych / gwizdkowy przekrój drenu odporny na zagięcia </t>
  </si>
  <si>
    <t>Cewnik Foley - dwudrożny - lateks silikonowany, z plastikową zastawką, balon o zakresie pojemności 30-50 ml, podwójnie pakowany, wew. Folia, zew. Papier/folia - rozm. Ch 18</t>
  </si>
  <si>
    <t>Cewnik Foley - dwudrożny - lateks silikonowany, z plastikową zastawką, balon o zakresie pojemności 30-50 ml, podwójnie pakowany, wew. Folia, zew. Papier/folia - rozm. Ch 22</t>
  </si>
  <si>
    <t>Cewnik Foley - dwudrożny - lateks silikonowany, z plastikową zastawką, balon o zakresie pojemności 30-50 ml, podwójnie pakowany, wew. Folia, zew. Papier/folia - rozm. Ch 24</t>
  </si>
  <si>
    <t>Cewnik Foley - dwudrożny - lateks silikonowany, z plastikową zastawką, balon o zakresie pojemności 30-50 ml, podwójnie pakowany, wew. Folia, zew. Papier/folia - rozm. Ch 14</t>
  </si>
  <si>
    <t>Cewnik Foley - dwudrożny - lateks silikonowany, z plastikową zastawką, balon o zakresie pojemności 30-50 ml, podwójnie pakowany, wew. Folia, zew. Papier/folia - rozm. Ch 16</t>
  </si>
  <si>
    <t>Cewnik Foley - dwudrożny - lateks silikonowany, z plastikową zastawką, balon o zakresie pojemności 30-50 ml, podwójnie pakowany, wew. Folia, zew. Papier/folia - rozm. Ch 20</t>
  </si>
  <si>
    <t>Cewnik Foley - dwudrożny - lateks silikonowany, z plastikową zastawką, balon o zakresie pojemności 30-50 ml, podwójnie pakowany, wew. Folia, zew. Papier/folia - rozm. Ch 12</t>
  </si>
  <si>
    <t>Cewnik Foley - dwudrożny - lateks silikonowany, z plastikową zastawką, balon o zakresie pojemności 3ml, podwójnie pakowany - wew. Folia, zew. Papier/folia, rozm. Ch 6 z prowadnicą</t>
  </si>
  <si>
    <t>Cewnik Foley - dwudrożny - lateks silikonowany, z plastikową zastawką, balon o zakresie pojemności 3ml - 5ml, podwójnie pakowany - wew. Folia, zew. Papier/folia, rozm. Ch 8 z prowadnicą</t>
  </si>
  <si>
    <t>Cewnik Foley - dwudrożny - lateks silikonowany, z plastikową zastawką, balon o zakresie pojemności 3ml - 5ml, podwójnie pakowany - wew. Folia, zew. Papier/folia, rozm. Ch 10 z prowadnicą</t>
  </si>
  <si>
    <t>Cewnik Foley - trójdrożny z plastikową zastawką, lateks silikonowany, posiadający dodatkowy kanał umożliwiający podawanie płynu płuczącego pęcherz moczowy balon o zakresie 30 ml, podwójnie pakowany, rozmiar od Ch16 do Ch26</t>
  </si>
  <si>
    <t>Cewnik Foley dwódrożny z plastikową zastawką, 100% silikon, kontrast RTG, balon o zakresie 5-10 ml, podwójnie pakowany - wew. Folia, zew. Papier/folia, rozm od Ch12 do Ch24</t>
  </si>
  <si>
    <t>Cewnik Nelaton przezroczysty dren, kolorystyczne oznaczenie rozmiaru, Ch 10x400mm</t>
  </si>
  <si>
    <t>Cewnik Nelaton przezroczysty dren, kolorystyczne oznaczenie rozmiaru, Ch 12x400mm</t>
  </si>
  <si>
    <t>Cewnik Nelaton przezroczysty dren, kolorystyczne oznaczenie rozmiaru, Ch 14x400mm</t>
  </si>
  <si>
    <t>Cewnik Nelaton przezroczysty dren, kolorystyczne oznaczenie rozmiaru, Ch 16x400mm</t>
  </si>
  <si>
    <t>Cewnik Nelaton przezroczysty dren, kolorystyczne oznaczenie rozmiaru, Ch 18x400mm</t>
  </si>
  <si>
    <t>Cewnik Nelaton przezroczysty dren, kolorystyczne oznaczenie rozmiaru, Ch 20x400mm</t>
  </si>
  <si>
    <t>Cewnik Nelaton przezroczysty dren, kolorystyczne oznaczenie rozmiaru, Ch 22x400mm</t>
  </si>
  <si>
    <t>Cewnik Nelaton przezroczysty dren, kolorystyczne oznaczenie rozmiaru, Ch 24x400mm</t>
  </si>
  <si>
    <t>Cewnik Nelaton przezroczysty dren, kolorystyczne oznaczenie rozmiaru, Ch 6x400mm</t>
  </si>
  <si>
    <t>Cewnik Nelaton przezroczysty dren, kolorystyczne oznaczenie rozmiaru, Ch 8x400mm</t>
  </si>
  <si>
    <t>Cewnik Tiemann - Ch 16 x 400mm</t>
  </si>
  <si>
    <t>Cewnik Tiemann - Ch 18 x 400mm</t>
  </si>
  <si>
    <t>Cewnik Tiemann - Ch 20 x 400mm</t>
  </si>
  <si>
    <t>Cewnik Tiemann - Ch 22 x 400mm</t>
  </si>
  <si>
    <t>Cewnik do żyły pępowinowej ze znacznikiem (skala) - znacznik do oceny głębokości wejścia. Sterylny, bez lateksu, pakowany pojedynczo. Zakończenie cewnika z zamknięciem. Cewnik w osłonce (bez skręcenia). Kontrastujący w RTG. Rozmiar 5-8, dł. 40cm</t>
  </si>
  <si>
    <t>Cewnik do żyły pępowinowej ze znacznikiem (skala) - znacznik do oceny głębokości wejścia. Sterylny, bez lateksu, pakowany pojedynczo. Zakończenie cewnika z zamknięciem. Cewnik w osłonce (bez skręcenia). Kontrastujący w RTG. Rozmiar 4, dł. 40cm</t>
  </si>
  <si>
    <t>Dren Pezzera, podwójne opakowanie - wew. Folia, zew. Papier/folia- Ch26 x 40 cm</t>
  </si>
  <si>
    <t>Dren Pezzera, podwójne opakowanie - wew. Folia, zew. Papier/folia- Ch28 x 40 cm</t>
  </si>
  <si>
    <t>Dren Pezzera, podwójne opakowanie - wew. Folia, zew. Papier/folia- Ch34 x 40 cm</t>
  </si>
  <si>
    <t>Elektroda do EKG - Holtera</t>
  </si>
  <si>
    <t>Igła do penów 0,25x8mm 31G i 0,30 x 8mm 30 G</t>
  </si>
  <si>
    <t>Igła do nakłuć mostka - 15G, długość regulowana w zakresie min. 10-30mm</t>
  </si>
  <si>
    <t>Igła do nakłuć talerza biodrowego - 15G, długość regulowana w zakresie min. 35-60mm</t>
  </si>
  <si>
    <t>Kieliszki szklane do podawania leków op 50 szt</t>
  </si>
  <si>
    <t>Koreczki do kaniul dożylnych</t>
  </si>
  <si>
    <t>Koreczki typu Combi czerwone</t>
  </si>
  <si>
    <t>Kranik trójdrożny j.u.</t>
  </si>
  <si>
    <t>Maska krtaniowa nr 2</t>
  </si>
  <si>
    <t>Maska krtaniowa nr 3</t>
  </si>
  <si>
    <t>Maska krtaniowa nr 4</t>
  </si>
  <si>
    <t>Maska krtaniowa nr 5</t>
  </si>
  <si>
    <t>Maska tlenowa dla dorosłych z nebulizatorem i drenem długość min 200 cm</t>
  </si>
  <si>
    <t>Maska tlenowa dla dzieci z nebulizatorem i drenem długość min 200 cm</t>
  </si>
  <si>
    <t xml:space="preserve">Maska tlenowa z workiem i drenem długość min 200 cm dla dorosłych </t>
  </si>
  <si>
    <t>Maska tlenowa z workiem i drenem długość min 200 cm dla dzieci</t>
  </si>
  <si>
    <t>Opaska identyfikacyjna dla noworodków</t>
  </si>
  <si>
    <t>Ostrza wymienne do skalpeli nr 10, opak. a'100 szt</t>
  </si>
  <si>
    <t>Ostrza wymienne do skalpeli nr 11, opak. a'100 szt</t>
  </si>
  <si>
    <t>Ostrza wymienne do skalpeli nr 15, opak. a'100 szt</t>
  </si>
  <si>
    <t>Ostrza wymienne do skalpeli nr 20, opak. a'100 szt</t>
  </si>
  <si>
    <t>Ostrza wymienne do skalpeli nr 21, opak. a'100 szt</t>
  </si>
  <si>
    <t>Ostrza wymienne do skalpeli nr 22, opak. a'100 szt</t>
  </si>
  <si>
    <t>Ostrza wymienne do skalpeli nr 24, opak. a'100 szt</t>
  </si>
  <si>
    <t>Ostrza chirurgiczne ze stali węglowej, sterylne, od rozmiaru 6 do 36</t>
  </si>
  <si>
    <t>Pojemnik do zbióki moczu typu tulipan 2000ml</t>
  </si>
  <si>
    <t>Pojemnik na odpady histopatologiczne zakręcany poj 500 ml</t>
  </si>
  <si>
    <t>Pojemnik na odpady histopatologiczne zakręcany poj 1000 ml</t>
  </si>
  <si>
    <t>Pojemnik na odpady histopatologiczne zakręcany poj 2000 ml</t>
  </si>
  <si>
    <t>Pojemnik plastikowy z nieodwracalnym zamknięciem  na zużyty sprzęt medyczny - 1L</t>
  </si>
  <si>
    <t>Pojemnik plastikowy z nieodwracalnym zamknięciem  na zużyty sprzęt medyczny - 2L</t>
  </si>
  <si>
    <t>Pojemnik plastikowy z nieodwracalnym zamknięciem  na zużyty sprzęt medyczny - 10L</t>
  </si>
  <si>
    <t>Pojemnik plastikowy z nieodwracalnym zamknięciem  na zużyty sprzęt medyczny - 20L</t>
  </si>
  <si>
    <t>Pojemnik plastikowy z nieodwracalnym zamknięciem na zużyty sprzęt owalny, 0,7L typu Plaspol lub równoważny ( do walizek medycznych dla pogotowia )</t>
  </si>
  <si>
    <t>Przedłużacz do pomp infuzyjnych do leków światłoczułych, bursztynowy, dł. 150 cm</t>
  </si>
  <si>
    <t>Przedłużacz do pomp infuzyjnych, dł. 150 cm</t>
  </si>
  <si>
    <t>Łącznik podwójnie obrotowy martwa przestrzeń, rozciągliwy, połączenie uniwersalne 22M/15F-15M, jednorazowego użytku, bez ftalanów i lateksu</t>
  </si>
  <si>
    <t>Przewód tlenowy do maski Venturiego (przedłużacz do tlenu), długość min. 200 cm</t>
  </si>
  <si>
    <t>Rurka intubacyjna bez mankietu j.u. 2</t>
  </si>
  <si>
    <t>Rurka intubacyjna bez mankietu j.u. 2,5</t>
  </si>
  <si>
    <t>Rurka intubacyjna z mankietem niskociśnieniowym j.u. 3,0</t>
  </si>
  <si>
    <t>Rurka intubacyjna z mankietem niskociśnieniowym j.u. 3,5</t>
  </si>
  <si>
    <t>Rurka intubacyjna z mankietem niskociśnieniowym j.u. 4,0</t>
  </si>
  <si>
    <t>Rurka intubacyjna z mankietem niskociśnieniowym j.u. 4,5</t>
  </si>
  <si>
    <t>Rurka intubacyjna z mankietem niskociśnieniowym j.u. 5,0</t>
  </si>
  <si>
    <t>Rurka intubacyjna z mankietem niskociśnieniowym j.u. 5,5</t>
  </si>
  <si>
    <t>Rurka intubacyjna z mankietem niskociśnieniowym j.u. 6,0</t>
  </si>
  <si>
    <t>Rurka intubacyjna z mankietem niskociśnieniowym j.u. 6,5</t>
  </si>
  <si>
    <t>Rurka intubacyjna z mankietem niskociśnieniowym j.u. 7,0</t>
  </si>
  <si>
    <t>Rurka intubacyjna z mankietem niskociśnieniowym j.u. 7,5</t>
  </si>
  <si>
    <t>Rurka intubacyjna z mankietem niskociśnieniowym j.u. 8,0</t>
  </si>
  <si>
    <t>Rurka intubacyjna z mankietem niskociśnieniowym j.u. 8,5</t>
  </si>
  <si>
    <t>Rurka intubacyjna z mankietem niskociśnieniowym j.u. 9,0</t>
  </si>
  <si>
    <t>Rurka intubacyjna z mankietem niskociśnieniowym j.u. 9,5</t>
  </si>
  <si>
    <t>Rurka intubacyjna z mankietem niskociśnieniowym j.u. 10,0</t>
  </si>
  <si>
    <t>Rurka intubacyjna zbrojona z mankietem niskociśnieniowym j.u. 6,0</t>
  </si>
  <si>
    <t>Rurka intubacyjna zbrojona z mankietem niskociśnieniowym j.u. 6,5</t>
  </si>
  <si>
    <t>Rurka intubacyjna zbrojona z mankietem niskociśnieniowym j.u. 7,0</t>
  </si>
  <si>
    <t>Rurka intubacyjna zbrojona z mankietem niskociśnieniowym j.u. 7,5</t>
  </si>
  <si>
    <t>Rurka intubacyjna zbrojona z mankietem niskociśnieniowym j.u. 8,0</t>
  </si>
  <si>
    <t>Rurka intubacyjna zbrojona z mankietem niskociśnieniowym j.u. 8,5</t>
  </si>
  <si>
    <t>Rurka intubacyjna zbrojona z mankietem niskociśnieniowym j.u. 9,0</t>
  </si>
  <si>
    <t>Rurka j.u. ustno - gardłowa guedel 1/7 cm (dł. +/- 1 cm)</t>
  </si>
  <si>
    <t>Rurka j.u. ustno - gardłowa guedel 2/8 cm (dł. +/- 1 cm)</t>
  </si>
  <si>
    <t>Rurka j.u. ustno - gardłowa guedel 3/9 cm (dł. +/- 1 cm)</t>
  </si>
  <si>
    <t>Rurka j.u. ustno - gardłowa guedel 4/10 cm (dł. +/- 1 cm)</t>
  </si>
  <si>
    <t>Rurka j.u. ustno - gardłowa guedel 5/12cm (dł. +/- 1 cm)</t>
  </si>
  <si>
    <t>Rurka tracheostomijna z mankietem niskociśnieniowym 6</t>
  </si>
  <si>
    <t>Rurka tracheostomijna z mankietem niskociśnieniowym 7</t>
  </si>
  <si>
    <t>Rurka tracheostomijna z mankietem niskociśnieniowym 8</t>
  </si>
  <si>
    <t>Rurka tracheostomijna z mankietem niskociśnieniowym 9</t>
  </si>
  <si>
    <t>Rurka tracheostomijna z mankietem niskociśnieniowym 10</t>
  </si>
  <si>
    <t>Sonda Sengstakena - Ch 18</t>
  </si>
  <si>
    <t>Szczoteczka cytologiczna typu Cervex-Brusch, wachlarz do pobierania tkanki z wnętrza szyjki macicy, dł. 20-20,5 cm końcówka aplikalna o zmiennej długości włókien</t>
  </si>
  <si>
    <t>Szpatułki drewniane, opak. 100szt</t>
  </si>
  <si>
    <t>Szpatułki drewniane, sterylne pakowane pojedyńczo, opak. 100 szt</t>
  </si>
  <si>
    <t>Szyna palcowa 460x20</t>
  </si>
  <si>
    <t>Test ureazowy do wykrywania bakterii Helicobacter Pyroli suchy</t>
  </si>
  <si>
    <t>Worek do dobowej zbiórki moczu - jałowy - poj. 2000 ml, skalowany, z drenem łączącym o długości min. 90 cm, z zastawką antyrefluksyjną i zaworem spustowym</t>
  </si>
  <si>
    <t>Sterylny zamknięty system do pobierania diurezy i zbiórki moczu w skladzie: worek do zbiórki moczu o pojemności 2000ml; komora zbiorcza 500 ml umożliwiająca bardzo dokładne pomiary diurezy (co 1ml do 40 ml, co 5ml od 40 do 100 ml, co 10 ml od 100 do 500 ml); wyposażony w 2 filtry hydrofobowe oraz 2 bezzwrotne zastawki - w worku oraz pomiędzy komorą pomiarową a drenem; dwuświatłowy dren o dugości 120 cm z klamrązaciskową , zakończony bezigłowym portem do pobierania próbek i bezpiecznym łącznikiem do cewnika; umocownie na łóżku pacjenta za pomocą składanych wieszaków lub pasków mocujących</t>
  </si>
  <si>
    <t>Worek do zbiórki moczu, sterylny, przeznaczony dla pacjentów zacewnikowanych z możliwością poruszania się, wykonany z wysokiej jakości, wzmocnionego PCV, bez zawartości lateksu, skuteczna zastawka bezzwrorna, szczelny zawór szybkiego oprózniania typu twist, ława do odczytu skala, biała tylna ścianka, dwa elastyczne paski mocujące, kształt prostokątny, pojemność worka 600 ml</t>
  </si>
  <si>
    <t>Worki oddechowe - zakończone wew. 22mm, wykonane z miękkiego i wytrzymałego tworzywa, z możliwością sterylizacji w temperaturze max 134 st.C - 1,5L</t>
  </si>
  <si>
    <t>Worki oddechowe - zakończone wew. 22mm, wykonane z miękkiego i wytrzymałego tworzywa, z możliwością sterylizacji w temperaturze max 134 st.C - 2,0L</t>
  </si>
  <si>
    <t>Wymiennik ciepła i wilgoci tzw sztuczny nos</t>
  </si>
  <si>
    <t>Wzierniki ginekologiczne jednorazowego użytku sterylne rozmiar S, M, L</t>
  </si>
  <si>
    <t>Zaciskacz do pępowiny</t>
  </si>
  <si>
    <t>Zestaw do odsysania pola operacyjnegi typu Yankauer standard, dł min 200 cm rozmiar średni 5,6-8mm</t>
  </si>
  <si>
    <t>Końcówka do odsysania pola operacyjnego bez kontroli siły ssania typu Yankauer CH21, 4 otwory</t>
  </si>
  <si>
    <t>Zestaw do drenażu opłucnej, j.u - skład: strzykawka 50-60ml, kranik trójdrożny, worek 2000 ml z zastawką i zawroem, igły G14, G16, G18/19, dł. 50-80mm</t>
  </si>
  <si>
    <t>Zestaw do odsysania płynu z drzewa oskrzelowego z kontrolą siły odsysania i dodatkową nakrętką i naklejką z informacją o pacjencie; system służy do odsysania wdzieliny z drzewa oskrzelowego bez ryzyka infekcji; pojemnik na wydzielinę z drenem; z kontrolą siły odsysania z lejkiem; jałowy, nie zawiera piregenów; poj. 10 ml</t>
  </si>
  <si>
    <t>Zgłębnik żołądkowy - Ch16 x 100 cm</t>
  </si>
  <si>
    <t>Zgłębnik żołądkowy - Ch18 x 100 cm</t>
  </si>
  <si>
    <t>Zgłębnik żołądkowy - Ch20 x 100 cm</t>
  </si>
  <si>
    <t>Zgłębnik żołądkowy - Ch22 x 100 cm</t>
  </si>
  <si>
    <t>Zgłębnik żołądkowy - Ch24 x 100 cm</t>
  </si>
  <si>
    <t>Zgłębnik żołądkowy - Ch26 x 100 cm</t>
  </si>
  <si>
    <t>Zgłębnik żołądkowy - Ch32 x 100 cm</t>
  </si>
  <si>
    <t>Zgłębnik żołądkowy - Ch36 x 100 cm</t>
  </si>
  <si>
    <t>Żel do USG, opak 0,5 L</t>
  </si>
  <si>
    <t>Utrwalacz cytologiczny typu Cytofix lub równoważny, pojemność min 150 ml</t>
  </si>
  <si>
    <t>Staza automatyczna</t>
  </si>
  <si>
    <t>Staza jednorazowa bezlateksowa wykonana z szerokiego rozciągliwego paska TPE, wysoka wytrzymałość na rozciąganie, długość całkowita rolki 11,25m, dostępna w kolorze niebieskim i różowym. Opakowanie jednostkowe papierowy dyspenser umożliwiające wygodne dzielenie perforowanych opasek, rozmiar pojedyńczej opaski 25 mm x 450mm, w opakowaniu 25 opasek</t>
  </si>
  <si>
    <t>Kaczka plastikowa</t>
  </si>
  <si>
    <t>Basen plastikowy</t>
  </si>
  <si>
    <t>Maska nadkrataniowa typu I-gel rozmiar 1-5</t>
  </si>
  <si>
    <t>Koc ratunkowy, srebrno-złoty, odporny na uszkodzenia, rozmiar 160 x 210 cm</t>
  </si>
  <si>
    <t>Dwuczęściowy stabilizator złożony z części mocowanej do skóry i części mocującej dren do stabilizacji różnego rodzaju drenów i cewników. Część stabilizatora mocowana do skóry pacjenta wykoanan z włókniny. Częśc mocująca dren jest zintegrowana z częścią przyklejoną do skóry pacjenta i posiada dodatkowy przylepiec - niebieski rzep oraz przylepne pole dla lepszej stabilizacji rurki medycznej. pokryty hypoalergicznym klejem. Przylepiec niejałowy, rozmia 9 cm x 4 cm</t>
  </si>
  <si>
    <t>Kołnierz ortopedyczny uniwersalny, regulowany dla dzieci, wielokrotnego użycia, kołnierz przepuszczalny dla promieni RTG, odporny na wchłanianie krwi, wody, łatwo zmywalny</t>
  </si>
  <si>
    <t>Kołnierz ortopedyczny uniwersalny, regulowany dla dorosłych, wielokrotnego użycia, kołnierz przepuszczalny dla promieni RTG, odporny na wchłanianie krwi, wody, łatwo zmywalny</t>
  </si>
  <si>
    <t>Przyrząd do wlewu dożylnego "motylek" 21G 0,8</t>
  </si>
  <si>
    <t>Przyrząd do wlewu dożylnego "motylek" 22G 0,7</t>
  </si>
  <si>
    <t>Zestaw serwet do cięcia cesarskiego:
Serweta wykonana z hydrofobowej włókniny trójwarstwowej typu SMS o gramaturze 50 g/m2:
- 1 x serweta samoprzyklepna o wymiarach 200 cm x 320 cm z otworem o wymiarach 25 cm x 30 cm wypełnionym folią chirurgiczną, zintegrowana z torbą do zbiórki płynów o wymiarach 75 cm x 85 cm
- 4 x ręcznik chłonny o wymiarach 30 cm x 30 cm
- 1 x taśma samoprzylepna o wymiarch 10 cm x 50 cm
- 1 x serwta chłonna dla noworodka o wymiarach 75 cm x 80 cm
- 1 x wzmocniona osłona (serweta) na stoli Mayo o wymiarach 80 cm x 140 cm
- 1 x serwta wzmocniona na stół instrumentalny stanowiąca owinięcie zestawu o wymiarach 150 cm x 190 cm
Serweta na stoli instrumentariuszki wykonana z warstwy nieprzemakalnej o gramaturze 35 g/m2 oraz włókninowej warstwy chłonnej o gramaturze 28 g/m2. Łączna gramatura w strefie chłonnej - 63 g/m2.Serweta na stolik Mayo wykonana z folii PE o gramaturze 50 g/m2 oraz włókniny chłonnej w obszarze wzmocnionym o wymiarach 60 cm x 140 cm, łączna gramatura w strefie wzmocnionej 80 g/m2. Osłona w postaci wora w kolorze czerwonym, składana teleskopowo z zaznaczonym kierunkiem rozwijania. Odporność na rozerwania sucho/mokro. Wytrzymałość na rozciągania na sucho/mokro. Odporność na penetrację płynów obszarsze krytycznym min. 41,7 cm H2O. Chłonność wzmocniona min. 680%.
Wszystkie składowe zestawu zawinięte w dodatkową serwetę 2-warstwową, celulozowo-foliową o gramaturze 54 g/m2 i chłonności 180%, stanowiące pierwsze, zewnętrzne owinięcie zestawu. Zestaw sterylizowany radiacyjnie. Opakowanie YVEC wyposażone w informację o kierunku otwierania oraz 4 etykiety samoprzylepne typu TAG służące do archiwizacji danych. Na każdej etykiecie samoprzylepnej, znajdują się następujące informację: numer ref, data ważności, nr serii, dane wytwórcy oraz kod kreskowy. Dodatkowo serweta stanowiąca owinięcie zestawu posiada taśmę mocującą do stołu instrumentalengo i naklejkę służącą jako zamknięcie zestawu. Spełnia wymogi aktualnej normy PN-EN 13795</t>
  </si>
  <si>
    <t>Zestaw serwet do porodu o minimalnym składzie:
Serwta wykonan z chłonnego i nieprzemakalnego laminatu dwuwarstwowego o gramaturze 56 g/m2.
- 2 x serweta bez przylepca o wymiarach 90 cm x 120 cm
- 6 x ręcznik chłonny o wymiarach 30 cm x 30 cm
- 1 x serwta chłonna dla noworodka o wymiarach 75 cm x 80 cm
- 2 x podkład wysokochłonny wypełniony pulpą celulozową o wymiarach 60 cm x 90 cm
Odporność na rozerwania sucho/mokro. Wytrzymałość na rozciągania sucho/mokro. odporność na penetrację płynów 188 cm H2O. Chłonność warstwy zewnętrznej min. 350 %
Zestaw sterylizowany radiacyjnie. Opakowanie folia - papier wyposażone w informację o kierunku otwierania oraz 4 etykiety  samoprzylepne typu TAG służące do wrchiwizacji danych. Na każdej etykiecie samoprzylepnej znajdują się następujące informacje: numer ref., data ważności, numer serii, dane wytwórcy oraz kod kreskowy. Dodatkowo serwta stanowiąca owinięcie zestawu posiada taśmę mocującą do stołu instrumentalnego i naklejkę służącą jako zamknięcie zestawu. Spełnia wymogi aktualnej normy PN-EN 13795</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</si>
  <si>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t>
  </si>
  <si>
    <t>Igła j.u. do znieczuleń podpajęczynówkowych z ostrzem Pencil-Point, z prowadnicą 25Gx90mm</t>
  </si>
  <si>
    <t>Igła j.u. do znieczuleń podpajęczynówkowych z ostrzem Pencil-Point, z prowadnicą 26Gx90mm</t>
  </si>
  <si>
    <t>Igła j.u. do znieczuleń podpajęczynówkowych z ostrzem Pencil-Point, z prowadnicą 27Gx90mm</t>
  </si>
  <si>
    <t>Igła j.u. do znieczuleń podpajęczynówkowych z prowadnicą 26Gx90mm standard</t>
  </si>
  <si>
    <t>Zestaw z zastawką do wprowadzania i wymiany kateterów oraz elektrod endokawitarnych - Introduktor 5F, zestaw musi zawierać minimum: koszulka z zastawką 5Fx11cm, prowadnik J.035"x40cm, rozszerzacz 5Fx18cm, igła prosta 18Gx7cm, kranik trójdrożny</t>
  </si>
  <si>
    <t>Zestaw do kaniulacji żył centralnych metodą Seldingera - 2 kanałowy - w składzie min, cewnik 7Frx20cm, igła 18G, prowadnik stalowy, rozszerzacz 8Fr, skalpel, strzykawka 10 ml, serweta operacyjna</t>
  </si>
  <si>
    <t>Zestaw do kaniulacji żył centralnych metodą Seldingera pediatryczny- 2 kanałowy - w składzie min, cewnik 5Frx20cm, igła 20G, prowadnik stalowy, rozszerzacz 6Fr, skalpel, strzykawka 10 ml, serweta operacyjna</t>
  </si>
  <si>
    <t>Elektroda endokawitarna do czasowej stymulacji serca/ do kardiostymulatora    MIP-801/ 5F</t>
  </si>
  <si>
    <t xml:space="preserve">Zestaw do pasywnego drenażu ran operacyjnych. Zestaw składa się z worka o pojemności 500ml oraz silikonowego drenu otrzewnowego o długości 100cm. Worek zbiorczy wykonany z mocnej folii PCV z zastawką antyrefleksyjną oraz zaworem spustowym typu przesuwanego. Worek skalowany co 50ml z miejscem na opis danych pacjenta. Tylna ściana worka biała w celu wizualizacji drenowanej treści. Worek posiada własny system podwieszania w postaci dwóch taśm wykonanych z tworzywa sztucznego. Dren długośći 100cm wykonany w 100% z silikonu, z 6 atraumatycznymi otworami drenującymi. Pasek kontrastujący w promieniach RTG na całej długości drenu. Sterylny, pakowany podwójnie. Opakowanie zewnętrzne papier-folia, wewnetrznie foliowe. Rozamiary: od CH 10 do CH 36. </t>
  </si>
  <si>
    <t xml:space="preserve">Zestaw do  wysokociśnieniowego drenażu ran pooperacyjnego. W skład zestawu wchodzi: butelka o pojemności 200ml/400ml/600ml wykonana z mocnego i lekkiego tworzywa, uniwersalny system podwieszania do ramy łóżka, dren łączący o długości  125cm, zakończony uniwersalną, silikonową końcowką do drenów Redona o rozmiarach CH6-CH 18, z możliwością docinania oraz łącznikiem large lock do butelki. Butelka o poj. 200ml/400ml/600ml, z fabrycznie wytworzonym podciśnieniem o wartości początkowej 900mbar-niebieskoprzezroczysta, lekka, nietłukąca, wyraźny wskaźnik zassania podciśnienia. Skalowana co 10ml-dokładny pomiar odsysanej wydzieliny, tłoczona skala boczna oraz ukośna. Łącznik large-lock umożliwiający odkręcanie drenu łączącego i wymianę butelki na nową. Dwie klemy zaciskowe typu przesuwanego- do próżni i do drenu łączącego. </t>
  </si>
  <si>
    <t xml:space="preserve">Wymiana butelki do drenażu wysokociśnieniowego o pojemności 200ml/400ml/600ml, z fabrycznie wytworzonym podciśnieniem o wartości poczatkowej 900mbar-niebieskoprzezroczysta, lekka, nietłukąca, wyraźny wskaźnik zassania podciśnienia. Skalowana co 10ml- dokładny pomiar odsysanej wydzieliny, tłoczona skala boczna oraz ukośna. Łącznik large-lock umożliwiający odkręcanie drenu łączącego i wymiane butelki na nową. Dwie klemy zaciskowe typu przesuwnego- do próżni i do drenu łączącego. Zestaw sterylny, pakowany podwójnie: opakowanie zewnętrzne papier-folia, wewnętrzne folia. </t>
  </si>
  <si>
    <t>Dren Redona wykonany z medycznego PCV z zieloną linią RTG na całej długości, perforacja naprzemianległa na odcinku 15cm, trzystopniowo ( co 1 cm) czytnik głebokości w odległości 5 cm od zakończenia perforacji. Sterylny, pakowany podwójnie: wewnętrzny worek foliowy oraz zewnętrzne opkaowanie folia-papier. Długość 500-800mm, rozmiar: CH 6, 8, 10, 12, 14, 16, 18</t>
  </si>
  <si>
    <t>Dren Redona z trokarem wykonany z medycznego PCV z zieloną linią RTG na całej długości. Trokar wykonany ze stali nierdzewnej, rozmiar: CH 10, 12, 14, 16, 18 x 800mm</t>
  </si>
  <si>
    <t>Dren Redona wykonany z poliuretanu, bez zawartości PCV i ftalanów z białą linią RTG na całej długości, perforacja naprzemianległ na odcinku 15cm, trzystopniowym ( co 1 cm) czytnik głębokości w odległości 5 cm od zakończenia perforacji. Atramatyczne, miękkie zakończenie drenu. Sterylny, pakowany podwójnie: wewnętrzny worek foliowy oraz zewnętrzne opakowanie folia-papier. Długość 800mm, rozmiary: CH 8, 10, 12, 14, 16, 18</t>
  </si>
  <si>
    <t xml:space="preserve">Butelka plastikowa typu Redona do długotrwałego odsysania ran 200ml, sterylna </t>
  </si>
  <si>
    <t>Dren brzuszny, otrzewnowy wykonany ze 100% trasparentnego silikonu klasy medycznej. Perforacja na długości 10cm-6 specjalnie wyprofilowanych atraumatycznych otworów drenujących. Przeznaczony do długtrwałego drenażu głównie z delikatnych narządów. Długość 50cm. Termowrażliwy. Pasek kontrastujący RTG na całej długości drenu. Pakowany podwójnie- opakowanie zewnętrzne papier-folia, wewnętrznie folia Ch27</t>
  </si>
  <si>
    <t>Dren brzuszny, otrzewnowy wykonany ze 100% transparentnego silikonu klasy medycznej. Perforacja na długości 10cm-6 specjalnie wyprofilowanych atraumatycznych otworów drenujących. Przeznaczony do długotrwałego drenażu głownie z okolkic delikatnych narządów. Długość 50cm. Termowrażliwy. Pasek kontrastujący w RTG na całej długości drenu. Pakowany podwójnie-opakowanie zewnętrzne papier-folia, wewnętrzne folia Ch30</t>
  </si>
  <si>
    <t>Dren brzuszny, otrzewnowy wykonany ze 100% transparentnego silikonu klasy medycznej. Perforacja na długości 10cm-6 specjalnie wyprofliwanych atraumatycznych otworów drenujących. Przeznaczony do długotrwałego drenażu głównie z okolic delikatnych narządów. Długość 50cm. Termowrażliwy. Pasek kontrastujący w RTG na całej długości drenu. Pakowany podwójnie- opakowanie zewnętrzne papier-folia, wewnętrzne folia Ch36</t>
  </si>
  <si>
    <t>Dren do drenażu klatki piersiowej ze staolwym trokarem. Wykonany z PCV z linią RTG na całej długości, z otworem końcowym oraz dwoma otworami bocznymi naprzemianległymi, skalowany co 2cm, z fabrycznie zamontowanym łacznikiem. Długość 22cm-37cm w zależności od rozmiaru. Stalowy trokar z uchwytem oraz ostrzem zabezpieczonym osłonką- z oznaczeniem rozmiaru drenu na rączce trokara. Nazwa producenta oraz rozmiar umieszczona na drenie. Pakowany podwojnie: wewnętrznie oraz zewnętrzne opakowanie folia-papier- Ch20, Ch24, Ch28, Ch32</t>
  </si>
  <si>
    <t>Zestaw do nadłonowego drenażu pęcherza moczowego/cystostomii/ w składzie: kateter typu pigtail, igła rozrywalna, kołnierz mocujący, skalpel, strzykawka 10ml luer lock-kateter 9Frx45cm, igła 9Fr</t>
  </si>
  <si>
    <t>Zestaw do nadłonowego drenażu pęherza moczowego/ cystostomii/ w składzie: kateter typu pigtail, igła rozrywalna, kołnierz mocujący, skalpel, strzykawka 10 ml luer lock- kateter 14Frx45cm, igła 14Fr</t>
  </si>
  <si>
    <t xml:space="preserve">Olej w sprayu do konserwacji narzędzi chirurgicznych na bazie białego oleju parafinowego w stęzeniu ponad 2%. Opakowanie oleju o wielkości 300ml ( +/-10%). Olej nie moiże zawierać silikonu ani krzemu. Olej konserwujący musi być zatwierdzony w metodach sterylizacji parowej zgodnie z EN 17665. Olej do stosowania orzed przeprowadzeniem sterylizacji. Do oleju dołączony aplikator min. 1 sztuka na 6 opakowań oleju w celu precyzyjnego podania w złącze instrumentu chirurgicznego. </t>
  </si>
  <si>
    <t>Ampułkowy test biologiczny o szybkim odczycie do sterylizacji parą wodną z automatycznym ostatecznym odczytem biologicznym w czasie 3-5 godzin, kompatybilny z inkubatorem Smart Well. Populacja 10⁶</t>
  </si>
  <si>
    <t xml:space="preserve">Kaniula dożylna z cewnikiem wykonanym z poliuretanu z portem bocznym górnym posiadającym mechnizm ograniczający przypadkowe otwarcie koreczka po obrocie 180 °, port umiejscowiony  bezpośrednio w polu skrzydełek ( na skrzyżowaniu osi skrzydełek i osi światła cewnika), z kolorystyczną indetyfiacją rozmiaru kaniuli (kolorowe skrzydełka oraz korek), kaniula zabepieczona filtrem hydrofobowym zapobiegając wypływomi krwi z zamontowanym fabrycznie koreczki Luer-Lock z trzpieniem poniżej jego krawędzi. Mandryn (igła) z automatycznym metalowym ( zatrzaskiem) zabezpieczeniem przed ekspozycją zawodową. Kaniula  musi posiadać w pełni wtopione 4 paki radio ceniujące. 22G dł.25mm- przepływ 36ml/min </t>
  </si>
  <si>
    <t>Kaniula dożylna wykonana z PTFE, pediatryczna, z uchwytem ułatwiającym wprowadzanie, igła ze stali nierdzewnej z ostrzem typu back-cut zdejmowana końcówka ze skrzydelkami, znakowana kolorystycznie zgodnie z rozmiare. Bez zawartości lateksu i PCV; rozm. 24G/0,7mm x 19mm, przepływ min. 13ml/min</t>
  </si>
  <si>
    <t>Kaniula dożylna wykonana z PTFE, pediatryczna, z uchwytem u łatwijącym wprowadzanie, igła ze stali nierdzewnej z ostrzem typu back-cut, zdejmowana końcowka ze skrzydelkami, znakowana kolorystycznie zgodnie z rozmiarem. Bez zawartości lateksu i PCV; roz.26G/0,6mm x 19mm, przepływ min. 13ml/min.</t>
  </si>
  <si>
    <t xml:space="preserve">Kaniula dotęcznicza 20G 1,1 x 45mm, przepływ 49 ml/min., cewnik z PTFE, z zaworem odcinającym-suwakowo-kulkowym typu Floswitch w kolorze czerwonym, ze skrzydełkami z otworami do przyszycia do skóry pacjenta, sterylne, jednorazowego użytku. </t>
  </si>
  <si>
    <t xml:space="preserve">szt. </t>
  </si>
  <si>
    <t xml:space="preserve">Czepek  w kształcie beretu wykonany z włókniny polipropylenowej 18g, przyjemny w dotyku. Średnica po rozciągnięciu ok. 53cm. Opakowanie a'100 szt. w formie kartonika umożliwiającego wyjmowanie pojedycznych sztuk. Dostępny w kolorach zielonym i niebieskim  </t>
  </si>
  <si>
    <t xml:space="preserve">Czepek w formie furażerki wiązany z tyłu na troki. Wykonany w całości z włókniny polipropylenowej o gramaturze 20g/m2. Opakowanie a'100 szt. w formie kartonika umożliwiającego wyjmowanie pojedynczych sztuk. Dostępny w kolorze zielonym, z białymi trokami </t>
  </si>
  <si>
    <t xml:space="preserve">Spodenki do kolonoskopii wykonane z włókniny polipropylenowej 40g/m². Kolor granatowy, niejałowy </t>
  </si>
  <si>
    <t xml:space="preserve">Koszula pacjenta, włókninowa, z wycięciem Y, niejałowa, wykonana z włókniny polipropylenowej o gramaturze 40g/m², z wycięciem Y pod szyją, wkładana przez głowę, rękawy krótkie, przewiewna, kolor granatowy, rozmiar uniwersalny, opakowanie 10 szt. </t>
  </si>
  <si>
    <t>Koszula pacjenta, położnicza, wykonana z włókniny SMS 35g/m², wiązana na troki w talii oraz szyi, wkładana przez głowę, rękawy krótkie, przewiewna, kolor niebieski, niejałowa, rozmiar od S do XXL, pakowana po 10 szt.</t>
  </si>
  <si>
    <t>Maska chirurgiczna czterowarstwowa z osłoną na oczy z warstwą stanowiącą ochronę  przed zaparowaniem, typ IIR odporny na rozpryski zgodnie z normą EN 14683:2005, wymiary 18cm x 9,5 cm, jednorazowego użytk, niejałowa, na troki lub gumki, w kartoniku umażliwijące wyjmowanie pojedyńczych sztuk, pakowanhie po 25 szt, kolor zielony</t>
  </si>
  <si>
    <t xml:space="preserve">Ochraniacze na buty wykonane z mocnej i wytrzymałej włókniny polipropylenowej 30g/m², ściągane podwójną gumką obszytą ultradźwiękowo. Wymiary 37cm x 17cm. Kolor zielony/niebieski </t>
  </si>
  <si>
    <t>Półmaska filtrująca FFP3 zapewniająca ochronę przed stałymi aerozolami, składana, wyposażona  w elastyczną kształtkę na nos, mocowana na gumki, kategoria III Środków Ochrony Indywidualnej Dyrektywy Europejskiej 89/686/EEC, pakowana pojedyńczo, kolor biały</t>
  </si>
  <si>
    <t>Igły plastikowe typu Spike o dł 72mm op/100szt</t>
  </si>
  <si>
    <t>Osłona na przewody/kamerę wyposażona z jednej strony w końcowkęz perforacją umożliwiającą wysunięcie przewodu, a z drugiej wyposażony w kartonik z onakowaniem kierunku roziwjania osłony oraz 2 taśmy przylepne o wymiarach 2,5cm x 17cm. Osłona z przeźroczystej folii polietylenowej 0.05 mm. Składana teleskopowo, rozmiar 14cm x 250cm</t>
  </si>
  <si>
    <t>Serweta samoprzylepna dwuwarstwoa( włóknian+laminat) z przylepcem na dłuższym boku. Rozmiar 75cm x 90cm. Warstwa włókniny pochłania wysięk, warstwa laminatu zapobiegaa przemakaniu. Serweta wykonana z chłonnego i nieprzemakalnego laminatu dwuwarstwowego o gramaturze 60g/m2. Chłonność serwety 600%</t>
  </si>
  <si>
    <t xml:space="preserve">Podkład trzywarstwowy ( 2x flizelina i folia) w rolce, szer. 50-51cm, perforacja co 40cm-50cm-min 80sztuk/listków/ na rolce, rolka 40m </t>
  </si>
  <si>
    <t>Serweta jałowa na stolik Mayo, wzmocniona o wymiarach min 80x140 cm, w kształcie worka wykonana z nieprzemakalnego laminatu z wzmocnieniem włokniną, składana teleskopowo z zaznaczenie kierunku rozwijania serwety</t>
  </si>
  <si>
    <t>Osłona na ramię "C" uniwersalna 3 częściowa: górna z elastyczną gumką 100x160cm+/-5cm, dolna z elastyczną gumką 80x150cm+/-5cm, 2 taśmy przylepne 3x100cm+/-5cm</t>
  </si>
  <si>
    <t>Nogawicka 70x120cm+/-5cm, 2 warstwowe, gramatura min 50g/m2, odporność na przenikanie cieczy min 180cm H2O, wytrzymałość na rozrywanie na sucho min 100 kPa, pakowane po 2szt.</t>
  </si>
  <si>
    <t>Jednarozowy komp-let niejłowy z włokniny/ bluza+spodnie/ do zabiegów operacyjnych w rozmiarach w trzech kolorach: niebieski, zielony, fioletowy S, M, L, XL, XXL</t>
  </si>
  <si>
    <t>Wzmocniona serweta porodowa zintegrowana z torbą do zbiorki płynow o wymiarach 78cm x 80cm wyposażoną w sztywnik, filtr oraz podłączenie drenu, rozmiary serwet 114cm x 150cm</t>
  </si>
  <si>
    <t xml:space="preserve">Torba do przechwytywania płynów o wymiarach 50cm x 50cm wyposażoną w sztywnik w gornej części torebki, filtr w dolnej,wewnętrznej części torby i port do odsysania treści w dolnej części worka, którego budowa umożliwia podłączenia drenów o różnej średnicy. Torba wykonana z przeżroczystej folii polietylenowej 0.065 mm. </t>
  </si>
  <si>
    <t>Komplet pościeli jednorazowej, 25g</t>
  </si>
  <si>
    <t>Filtr wdechowy przeciwbakteryjny j.u. kombatybilny z respiratorem typu Benet 840 lub 980</t>
  </si>
  <si>
    <t>Filtr wydechowy przeciwbakteryjny j.u. z pojemnikiem na skropliny kompatybilny z respiratorem typu Benet 840</t>
  </si>
  <si>
    <t>Filtr wydechowy przeciwbakteryjny j.u. z pojemnikiem na skropliny kompatybilny z respiratorem typu Benet 980</t>
  </si>
  <si>
    <t xml:space="preserve">Pojemnik wielorazowego użytku 1000 ml z przeźroczystego tworzywa ze skalą pomiarową, wyposażone w zintegrowany zaczep do mocowania oraz króciec obrotowy typu schodkowego do przyłączenia próżni, do sterylizacji w autoklawie </t>
  </si>
  <si>
    <t xml:space="preserve">Uchwyt do mocowania pojemników poz 3 i 4 na ssaku lub aparacie anestezjologicznym </t>
  </si>
  <si>
    <t xml:space="preserve">Czyściki laparaskopowe do elektrod koagulacyjnych, jałowe 5x5cm +/- 1cm, z taśmą samoprzylepną </t>
  </si>
  <si>
    <t xml:space="preserve">Dwukomorowy zestaw do czynnego i biernego drenażu klatki piersiowej, z komorą wodnej regulacji siły ssania i komorą kolekcyjną o pojemnośći 2600-3000 ml </t>
  </si>
  <si>
    <t>Zestaw do kaniulacji żył centralnych metodą Seldingera - 3 kanałowy - w składzie min, cewnik 7Frx20cm, igła 18G, prowadnik stalowy, rozszerzacz 8Fr, skalpel, strzykawka 10 ml, serweta operacyjna</t>
  </si>
  <si>
    <t>Kanka doodbytnicza Ch 16 x min. 200mm</t>
  </si>
  <si>
    <t>Przyrząd do pomiaru OCŻ</t>
  </si>
  <si>
    <t>Zestaw do przeskórnej biopsji wątroby - rozmiar G16 1,6/90mm, składający się: z prowadnicy plastikowej wewnątrz kaniuli, strzykawka jednorazowa, lancet z osłoną na końcówkę, igła podskórna, igła typu Menghini wykonana ze stali nierdzewnej z końcówką ściętą pod kątem 55</t>
  </si>
  <si>
    <t>op.</t>
  </si>
  <si>
    <t xml:space="preserve">Wieloparametrowy test chemiczny kl. IV do sterylizacji parą wodną, posiadający oznaczenie klasy i normy ISO na każdym pasku. Liniowe ułożenie wskaźnika. Testy perforowane w połowie. </t>
  </si>
  <si>
    <t>Test kontroli poprawnej pracy zgrzewarek w postaci arkusza bez folii.  Op.250 szt</t>
  </si>
  <si>
    <t>Samoprzylepne Etykiety opisowe do kontenerów typu Wagner ze wskaźnikiem chemicznym do pary wodnej, zmieniającym barwę po procesie sterylizacji , wskazanie koloru wskaźnika przed i  po procesie sterylizacji z miejscem na opis. Rozmiar 40 mm x 59 mm, bez języczka.-op.handlowe 1000 szt.</t>
  </si>
  <si>
    <t>Test B&amp;D w postaci testu paskowego z przesuwalną substancją wskaźnikową.  Kompatybilny z urządzeniem PCD z pozycji 2</t>
  </si>
  <si>
    <t>Igła j.u. 0,4x19mm, opak. a'100szt.</t>
  </si>
  <si>
    <t>Igła j.u. 0,5x25mm, opak. a'100szt.</t>
  </si>
  <si>
    <t>Igła j.u. 0,6x30mm, opak. a'100szt.</t>
  </si>
  <si>
    <t>Igła j.u. 0,7x30mm, opak. a'100szt.</t>
  </si>
  <si>
    <t>Igła j.u. 0,8x40mm, opak. a'100szt.</t>
  </si>
  <si>
    <t>Igła j.u. 0,9x40mm, opak. a'100szt.</t>
  </si>
  <si>
    <t>Igła j.u. 1,1x40mm, opak. a'100szt.</t>
  </si>
  <si>
    <t>Igła j.u. 1,2x40mm, opak. a'100szt.</t>
  </si>
  <si>
    <t>Igła j.u. do nakłuć lędźwiowych 0,9x90mm</t>
  </si>
  <si>
    <t>Igła j.u. do nakłuć lędźwiowych 1,20-1,25x90mm</t>
  </si>
  <si>
    <t>Przyrząd do przetaczania płynów infuzyjnych typu IS, z regulatorem przepływu, bezlateksowy, podwójna skala dla roztworów o lepkości 10% i 40%, odpowietrznik z filtrem przeciwbakteryjnym, miekki dren o dł. 150cm, łącznik do dodatkowych iniekcji typu Y</t>
  </si>
  <si>
    <t>Przyrząd do wlewu dożylnego "motylek"  23G 0,6</t>
  </si>
  <si>
    <t>Strzykawka luer-lock j.u., 3-częściowa, do leków światłoczułych (bursztynowa) - 50ml, transparentny cylinder o zabarwieniu bursztynowym, biały kontrastujący tłok, kryza ograniczająca, wyraźna czarna skala, dawkowanie co 1ml, rozszerzenie skalowania do 60ml</t>
  </si>
  <si>
    <t>Strzykawka żaneta j.u., 3-częściowa - 100ml ze stożkiem usytuowanym centralnie z dołączonymi dwoma łącznikami luer, przezroczysty cylinder, biały błok, kryza ograniczająca, gumowe uszczelnienie gwarantujący płynny przesuw tłoka, skalowanie co 2ml, skala w kolorze czarnym</t>
  </si>
  <si>
    <t>Zestaw do przeskórnej biopsji wątroby - G16   1,6/90mm</t>
  </si>
  <si>
    <t>Igła do stymulatora  21 G 08x50mm</t>
  </si>
  <si>
    <t>Igła do stymulatora 22G 07x50mm</t>
  </si>
  <si>
    <t xml:space="preserve">Serweta dwuwarstwowa ( włoknina + laminat) z otworem Ø 8cm w centralnej częsci serwety. Warstwa włokniny pochłania wysięk, warstwa laminatu zapobiega przemakaniu. Serweta wykonana z chłonnego i nieprzamakalnego laminatu dwuwarstwowego o gramaturze 60g/m2. Chłonność serwety : 600% rozmiar 90cm x 120 cm </t>
  </si>
  <si>
    <t>Sukienka operacyjna wykonana z włokniny SMS o gramaturze 35g/m2, krótki rękaw z wycięciem"V" pod szyją, kolor niebieski, jednorazowego uzytku, rozmiary S,M,L,XL</t>
  </si>
  <si>
    <t xml:space="preserve">Podkład chirurgiczny na stół operacyjny w rozmiarze 100 x 225 cm z wkładem chłonnym 50x 208 cm = 2,5cm; wykonany z pięciu warstw tj. włókniny polipropylenowej 18g/m2, warstwy celulozowej 16g/m2, pulpy celulozowej 81,5g z superabsorbetem SAP27g, warstwy celulozowej 16g/m2,niebieskiej folii PE 40 g/m2. Waga calkowita podkładu 280g+5g, chłonność 3820,18 ml; </t>
  </si>
  <si>
    <t>Producent/nazwa handlowa/                     nr katalogowy</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</si>
  <si>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t>
  </si>
  <si>
    <t>Oczyszczajaca, nie zawierajaca mydła pianka do skóry dla pacjentów z nietrzymaniem moczu oraz kału. Umożliwia wykonanie toalety po wypróżnieniu bez użycia wody. Neutralizuje nieprzyjemne zapachy. Zawiera w składzie m.in. triklosan oraz dimetikon.  Odpowiednia formuła pianki wnika wewnątrz zabrudzenia, odsuwa je od skóry ułatwiając jej oczyszczenie. Opakowanie aluminiowe o pojemności 400 ml zakończone atomizerem umożliwia celowaną aplikację w miejsce zabrudzenia. Na opakowaniu nadrukowany skład oraz miejsce do opisu danych pacjenta oraz wskazówki dotyczące stosowania w języku polskim. Termin ważności: 24 m-ce od daty produkcji</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</si>
  <si>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Pakowana pojedynczo w opakowania foliowe, opakowanie zbiorcze a'50 sztuk.</t>
  </si>
  <si>
    <t>Jednorazowy aplikator gąbkowy do nawilżania jamy ustnej. Długość całkowita 15 cm (±2 mm), długość części gąbkowej 2,5cm. Uchwyt wykonany z poliestru, gąbka wykonana z polipropylenu. Pakowany pojedynczo w opakowanie foliowe, opakowanie zbiorcze a'50 sztuk.</t>
  </si>
  <si>
    <t>op</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</si>
  <si>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</si>
  <si>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Rampy do wkłuć centralnych z 5 kranikami z 6 portami bezigłowymi. Porty bezigłowe charakteryzujące się prostym torem przepływu i minimalną przestrzenią martwa - max.0.04 ml, zapewniany przez wewnętrzną stożkową kaniulę. Wnętrze zaworów z jedną ruchomą częścią, pozbawione części mechanicznych i metalowych z płaską powierzchnią do dezynfekcji (do stosowania przez 600 aktywacji). Zawory z neutralnym ciśnieniem bez względu na sekwencję klemowania. Długość zestawu min. 220 cm.</t>
  </si>
  <si>
    <t>Zestaw przedłużający z bezigłowym zaworem dostepu naczyniowego, do wielokrotnego kontaktu z krwią, lipidami, chemioterapeutykami, chlorheksydyną i alkoholami,  z potrójnym przedłużaczem  o długości 15 cm, z czterema  zaciskami zatrzaskowymi. Zestaw o objętości wypełnienia 1,3 ml.  Każdy z przedłużaczy zakończony zaworem bezigłowym. Zawór bezigłowy o przepływie min. 165 ml/min. i możliwości podłączenia u pacjenta przez 700  aktywacji.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 Wejście donaczyniowe zabezpieczone protektorem. Sterylny, jednorazowy, pakowany pojedynczo,  na każdym opakowaniu nadruk  nr serii i daty ważności. Okres ważności min. 12 m-cy od daty dostawy. Do oferty należy dołączyć badania in vitro potwierdzające mniejszy transfer bakterii do światła cewnika w porównaniu do innych rozwiązań   Wejście od strony dostępu naczyniowego zabezpieczone protektorem. na końcu linii łącznik obrotowy.</t>
  </si>
  <si>
    <t>Zestaw do znieczuleń zewnątrzoponowych zawierający: igła zewnątrzoponowa (ze skrzydełkami) 18G x 80mm; cewnik z otworami bocznymi 20G x 900mm z prowadnicą; filtr 0,22µ; koreczek luer-lock; łącznik do cewnika; strzykawka.</t>
  </si>
  <si>
    <t>Zgłębnik nosowo-jelitowy przeznaczony do żywienia dojelitowego bezpośrednio do jelita lub dwunastnicy. Rozmiar zgłębnika Ch 10/145 cm. Bliższy koniec zgłębnika zakończony złączem ENFIT służącym do łączenia z zestawami do podaży diet Flocare®. Zgłębnik wykonany z miękkiego, nieprzezroczystego poliuretanu, nie twardniejącego przy dłuższym stosowaniu. Zgłębnik należy wymieniać co 6 - 8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 przemieszczanie się przez oddźwiernik do jelita i dopasowuje swój kształt do przewodu pokarmowego, tworząc w jelicie pętlę mocującą. Zgłębnik jednorazowego użytku, nie zawiera DEHP, nie zawiera lateksu, pakowany pojedynczo. Opakowanie gwarantujące sterylność przez minimum 60 miesięcy.</t>
  </si>
  <si>
    <t xml:space="preserve">Konektor do połączenia strzykawki EnFit  ze zgłębnikiem, gastrostomią EnLock. </t>
  </si>
  <si>
    <t>Wielorazowy uchwyt do mocowania ramp metalowy, kompatybilny z rampą w poz. 1, niesterylny</t>
  </si>
  <si>
    <t xml:space="preserve">Rękojeść do laryngoskopu, jednorazowa. Rękojeść wykonana z niemagnetycznego (potwierdzone poświadczeniem od producenta,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t>
  </si>
  <si>
    <t>Rękojeść do laryngoskopu, jednorazowego użytku -, lekkiego stopu aluminium, kompatybilna z łyżkami z pozycji nr 3 i 4. Rękojeść z podłużnymi frezami zapewniającymi pewny chwyt. Rękojeść z wbudowanym źródłem światła, zapewniająca podwójne światło LED/UV, stanowiąca ogniwo zasilające, rękojeści pakowane pojedynczo folia-folia. Rękojeść długa  lub krótka lub pediatryczna</t>
  </si>
  <si>
    <t>Zestaw Endo-Bronch końcówka standard. Dwuświatłowa rurka dooskrzelowa. LEWA. W skład zestawu wchodzą: rurka z prowadnicą, łącznik Y, 2 niskooporowe cewniki do odsysania; Rozmiary CH37;39 ;41</t>
  </si>
  <si>
    <t>Zamknięty system do odsysania z rurki intubacyjnej CH12/14/16/18, długość 56 cm. Możliwość stosowania przez 72 godziny ( dopuszcza się 48 godzin do rozmiaru CH18 ).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kolorystcznie adekwatnie do rozmiaru wg standardu ISO, blokada przycisku aktywacji podciśnienia poprzez jego obrót o 90 stopni, sylikonowa zastawka PEEP automatycznie uszczelniająca cewnik po usunięciu go z rurki. System stanowiący integralną całość, nierozłączalny, wszystkie elementy systemu sterylne. Cewnik zakończony atraumatycznie (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 bez potrzeby dodatkowego montażu akcesoriów.</t>
  </si>
  <si>
    <t>Zamknięty system do odsysania z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 aktywacja podciśnienia za pomocą przycisku znakowanego kolorystycznie adekwatnie do rozmiaru wg skali ISO, blokada przycisku aktywacji podciśnienia poprzez jego obrót o 90 stopni, silikonowa zastawka PEEP automatycznie uszczelniająca cewnik po usunięciu go z rurki. System stanowiący integralną całość, nierozłączalny, wszystkie elementy systemu sterylne. Cewnik zakończony atraumatycznie           ( zaokrąglona końcówka be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głębokośći insercji skalowanymi co 1 cm. System gotowy do użycia bezpośrednio po wyjęciu z opakowania, bez potrzeby dodatkowego montażu akcesoriów</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</si>
  <si>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</si>
  <si>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Sterylny adapter typu "Y"do bronchoskopii kompatybilny z zamkniętymi systemami do odsysania. Port do bronchofiberoskopu z dwudzielną zastawką, od zewnątrz zabezpieczony nasadką uszczelniającą na zawieszce. Obrotowy łącznik do podłączenia rurki. Możliwośc stosowania 72 godzin ( potwierdzone oświadczeniem producenta )</t>
  </si>
  <si>
    <t>Cewnik do odsysania z jamy ustnej typu ślinociąg</t>
  </si>
  <si>
    <t>Sterylne fiolki 0,9% NaCl 15 ml z końcówką kompatybilną z portem do przepłukiwania systemów zamkniętych do odsysania. Pakowane po 48 szt. w opakowaniu zbiorczym.</t>
  </si>
  <si>
    <t>Obwód oddechowy do respiratora, PCV, 2 rury gładkie wewn. dług. 180 cm, Łącznik Y, pakowany pojedynczo, biologiczny czysty, średnica 22 mm. Wymagana deklaracja producenta obwodów, że oddechowe mogą być stosowane do 7 dni</t>
  </si>
  <si>
    <t>Obwód oddechowy do aparatur do znieczuleń, PCV, 2 rury gładkie wewn. dług. 160 cm. Łącznik Y, pakowany pojedynczo, biologiczny, czysty, średnica 22mm, 3-rura min. 100cm, bezlateksowy worek oddechowy o poj. 2l. Wymagana deklaracja producenta obwodów, że obwody oddechowe mogą być stosowane do 7 dni.</t>
  </si>
  <si>
    <t>Zestaw do nebulizacji  jednorazowego użytku dla dorosłych z łącznikiem „T”. W skład zestawu wchodzi  ustnik, łącznik karbowany 15cm, przewód tlenowy o długości 210 cm ze standardowymi złączami, nebulizator o poj. 6ml, łącznik „T”.</t>
  </si>
  <si>
    <t>Maska tlenowa Venturiego, przylegajaca pod brodę, 15 cm karbowana przedłużka/rura, dren o długości min. 210 cm ze standardowymi złączkami, min 7 regulatorów przepływu kodowanych kolorystycznie - 24%, 28%,31%,35%,40%,50%,60%- wszystkie wyżej wymienione elementy zapakowane w jednym opakowaniu.</t>
  </si>
  <si>
    <t>Worki oddechowe neoprenowe jednorazowe</t>
  </si>
  <si>
    <t>Załącznik nr 2.1 do SIWZ</t>
  </si>
  <si>
    <t>Załącznik nr 2.2 do SIWZ</t>
  </si>
  <si>
    <t>Zadanie 3- Kaniule</t>
  </si>
  <si>
    <t>Kaniula dożylna z cewnikiem wykonanym z poliuretanu z portem bocznym gornym posiadającym mechanizm ograniczający przypadkowe otwarcie koreczka po obrocie 180°, port umiejscowiony bezpośrednio w polu skrzydełek (na krzyżowaniu osi skrzydełek i osi światła cewnika), z kolorystyczną identyfikacją rozmiaru kaniuli (kolorowe skrzydełka oraz korek), kaniula zabepzieczona filtrem hydrofobowym zapobiegając wpływowi krwi z zamontowanym fabrycznie koreczkiem Luer-Lock z trzpieniem poniżej jego krawędzi. Mandryn (igła) z automatycznym metalowym (zatrzaskiem) zabezpieczeniem przed ekspozycją zawodową. Kaniula musi posiadać w pełni wtopione 4 paski radio cieniujące. 20G dł. 33mm- przepływ 61ml/min</t>
  </si>
  <si>
    <t>Kaniula dożylna z cewnikiem wykonanym z poliuretanu z portem bocznym górnym posiadającym mechanizm ograniczający przypadkowe otwarcie koreczka po obrocie 180°, port umiejscowiony bezpośrednio w polu skrzydełek (na krzyżowaniu osi skrzydełek i osi światła cewnika), z kolorystyczną identyfikacją rozmiaru kaniuli (kolorowe skrzydełka oraz korek), kaniula zabezpieczona filtrem hydrofobowym zapobiegając wypływowi krwi z zamontowanym fabrycznie koreczkiem Luer-Lock z trzpieniem poniżej jego krawędzi. Mandryn (igła) z automatycznym metalowym (zatrzaskiem) zabezpieczeniem przed ekspozycją zawodową. Kaniula musi posiadać w pełni wtopione 4 paski radio cieniujące 24G dł. 19mm-przepływ 22ml/min</t>
  </si>
  <si>
    <t xml:space="preserve">Bezpieczna kaniula dożylna wykonana z biokompatybilnego poliuretanu, przeznaczona do małych, delikatnych żył u noworodków i wcześniaków, posiadająca otwór przy ostrzu igły umożliwiający szybkie potwierdzenie wejścia do naczynia podczas kaniulacji, sterylna, jednaroazowego użytku, pakowana pojedynczo, wyraźne oznaczenie rozmiaru kaniuli i daty ważności na opakowaniu. Rozmiar-24G (żółty) długość 19 mm, przepływ 21 ml/min </t>
  </si>
  <si>
    <t xml:space="preserve">Kaniula dotęcznicza, bezpieczna posiadająca pasywny mechanizm zabezpieczający, automatycznie osłania igłę po użyciu i chroni użytkownika przed urazami w wyniku zakłucia oraz minimalizuje ryzyko konatku z krwią.Igła z ostrzem typu back-cut zapewniająca optymalne parametry wkłucia. Sterylne opakowanie jednostkowe, produkt jednorazowego użycia, nie zawiera lateks, nie zawiera PCV i DEHP. Kodowanie kolorystyczne w mechanizmie osłaniającym końcowkę igły w zależności od rozmiaru cewnika ułatwijące identyfikację rozmiar kaniuli. Rozmiar i materiał cewnika do wyboru przez zamawiającego: 20G-różowy, średni zewnętrzna: 1,0 x 45mm .(FEP lub PUR) 18G-zielony, srednica zewnętrzna 1,3 x 45mm. (FEP lub PUR) </t>
  </si>
  <si>
    <t>Załącznik nr 2.3 do SIWZ</t>
  </si>
  <si>
    <t>Załącznik nr 2.4 do SIWZ</t>
  </si>
  <si>
    <t>Zadanie 4- Przetworniki</t>
  </si>
  <si>
    <t>Załącznik nr 2.5 do SIWZ</t>
  </si>
  <si>
    <t>Zadanie 5- Obłożenia ginekologiczno- położnicze</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</si>
  <si>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9Ch,12Ch i 15Ch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 oraz łącznika do systemu drenażowego, posiadający dodatkowo linię do przedłużenia cewnika o długości 50cm montowaną pomiędzy układem zastawek, a cewnikiem, zacisk nożyczkowy i komplet mocowań cewnika do skóry pacjenta.</t>
  </si>
  <si>
    <t>Załącznik nr 2.6 do SIWZ</t>
  </si>
  <si>
    <t xml:space="preserve">Rurka intubacyjna z odsysaniem z nad mankietu. Rurka intubacyjna z mankietem zwężającym się ku dołowi, o potwierdzonej badaniami klinicznymi obniżonej przenikalności dla podtlenku azotu, z wbudowanym przewodem do odsysania, z otworem Murphy’ego, balonik kontrolny wskazujący na stan wypełnienia mankietu z oznaczeniem nazwy producenta, średnicy rurki i mankietu oraz rodzaju mankietu, dodatkowe oznaczenie rozmiaru na korpusie rurki w miejscu widocznym po zaintubowaniu jak i na łączniku, linia Rtg na całej długości rurki, skala centymetrowa podana na korpusie rurki, sterylna, jednorazowa, rozmiary od 6,0 do 9,0 mm co 0,5 mm.
</t>
  </si>
  <si>
    <t xml:space="preserve">Rurka tracheotomijna z odsysaniem z przestrzeni podgłośniowej. Rurka tracheotomijna z odsysaniem z przestrzeni podgłośniowej, z miękkim, cienkościennym mankietem niskociśnieniowym oraz systemem ograniczania wzrostu ciśnienia wewnątrz mankietu typu Soft Seal z balonikiem kontrolnym posiadający oznaczenia rozmiaru rurki oraz rodzaju i średnicy mankietu, wykonana z termoplastycznego PCW, posiadająca elastyczny, przezroczysty kołnierz z oznaczeniem rozmiaru i długości rurki oraz samoblokujący się mandryn z otworem na prowadnicę Seldingera umożliwiający założenie bądź wymianę rurki, sterylna. Rozmiary od 6,0mm do 10,0mm co 1,0mm oraz 7,5mm i 8,5mm.
</t>
  </si>
  <si>
    <t>Producent/ nazwa handlowa/ nr katalogowy</t>
  </si>
  <si>
    <t>Załącznik nr 2.9 do SIWZ</t>
  </si>
  <si>
    <t>Załącznik nr 2.7 do SIWZ</t>
  </si>
  <si>
    <t>Zadanie 7- Igły i zestawy do znieczuleń</t>
  </si>
  <si>
    <t>Zadanie 8- Zestawy do drenażu</t>
  </si>
  <si>
    <t>Załącznik nr 2.8 do SIWZ</t>
  </si>
  <si>
    <t>Zadanie 9- Rekawy foliowo- papierowe</t>
  </si>
  <si>
    <t>Załącznik nr 2.10 do SIWZ</t>
  </si>
  <si>
    <t>Zadanie 10- Rękawy z polyolefinu</t>
  </si>
  <si>
    <t>Rękaw z polyolefinu, płaski 420mm x 70m z polyolefinu o gramaturze 93 g/m² i folii</t>
  </si>
  <si>
    <t>Rekaw z polyolefinu, płaski 380mm x 70m z polyolefinu o gramaturze 93 g/m² i folii</t>
  </si>
  <si>
    <t>Zadanie 11- Metkownica z akcesoriami</t>
  </si>
  <si>
    <t>Załącznik nr 2.11 do SIWZ</t>
  </si>
  <si>
    <t>Załącznik nr 2.12 do SIWZ</t>
  </si>
  <si>
    <t>Zadanie 12- Czynniki sterylizujące</t>
  </si>
  <si>
    <t xml:space="preserve">Czynnik sterylizujący H2O2 przeznaczony do sterylizacji w urządzeniach HMTS- SES firmy Humanmeditek (80ml) </t>
  </si>
  <si>
    <t>Załącznik nr 2.13 do SIWZ</t>
  </si>
  <si>
    <t>Zadanie 13- Olej w sprayu</t>
  </si>
  <si>
    <t>Załącznik nr 2.14 do SIWZ</t>
  </si>
  <si>
    <t>Zadanie 14- Ampułkowy test biologiczny</t>
  </si>
  <si>
    <t>Zadanie 15- Materiały do sterylizacji plazmą nadtlenku wodoru</t>
  </si>
  <si>
    <t>Rękaw Tyvek-folia przeznaczony do sterylizacji plazmą nadtlenku  wodoru. Tyvek o gramaturze nie mniejszej niż 74g/m2, odporność na rozdarcie: nie mniej niż 195 N w obu kierunkach. Folia z materiału PE/ PET o grubości niewiększej niż 62 µm, zgrzewalna w temperaturze 120 - 150ºC, o gramaturze min.  65 g/m2. Wymagania ogólne: wszystkie napisy i testy poza strefą pakowania, wskaźnik procesu sterylizacji plazmą nadtlenku wodoru, substancja wskaźnikowa naniesiona jednolicie, bez przerw, szlaczków itp. na powierzchni ≥ 100 mm², jednoznaczna zmiana koloru wskaźnika procesu po sterylizacji plazmowej łatwa do interpretacji,  jednoznacznie oznaczony kierunek otwarcia, ze względów techniczno-higienicznych rękaw nawinięty folią na zewnątrz. Znak CE oraz znak określający produkt jednokrotnego użytku  na opakowaniu zbiorczym, nie dopuszcza się tego oznakowania na rękawie. Rozmiar 15 cm x 70 m. Wymagane dokumenty: karta techniczna producenta potwierdzająca spełnienie parametrów, dokument potwierdzający brak cytotoksyczności w oparciu o laboratoryjne badania wg ISO 10993-5.</t>
  </si>
  <si>
    <t>Załącznik nr 2.15 do SIWZ</t>
  </si>
  <si>
    <t>Załącznik nr 2.16 do SIWZ</t>
  </si>
  <si>
    <t>Zadanie 16- Taśmy, etykiety i testy</t>
  </si>
  <si>
    <t>Zadanie 17- Testy B&amp;D wraz z urządzeniem PCD</t>
  </si>
  <si>
    <t>Załącznik nr 2.17 do SIWZ</t>
  </si>
  <si>
    <t>Załącznik nr 2.18 do SIWZ</t>
  </si>
  <si>
    <t>Zadanie 18- Test kontroli mycia i dezynfekcji</t>
  </si>
  <si>
    <t>Załącznik nr 2.19 do SIWZ</t>
  </si>
  <si>
    <t xml:space="preserve">Włóknina polipropylenowa odpowiednia do sterylizacji w parze wodnej i sterylizacji plazmowej,SMS-składająca się z 5 warstw, dwukolorowa: jedna strona fioletowa, druga niebieska  (mamy 4 warstwy) np. Rozmiar 100x100 200szt     Gramatura : 43 g/m², na arkuszach nadrukowany rozmiar oraz numer LOT. Włóknina o zwiększonych parametrach wytrzymałościowych na przedarcie i przekłucia,  stanowiąca wysoką barierę mikrobiologicznąprzeznaczona do pakowania dużych zestawów operacyjnych np. ortopedycznych, nie zawierająca w swoim składzie substancji toksycznych i w trakcie procesu  sterylizacji nie uwalniająca  toksycznych gazów, produkt odpowiedni do sterylizacji w parze wodnej i sterylizacji plazmowej. Włóknina dostarczana w oryginalnych opakowaniach  z długim terminem ważności, min. 12 m-cy. Na opakowaniu zbiorczym umieszczony symbol CE,  umieszczone oznakowanie serii i daty ważności oraz rozmiar        </t>
  </si>
  <si>
    <t>Zadanie 19- Włóknina polipropylenowa do sterylizacji w parze wodnej i sterylizacji plazmowej</t>
  </si>
  <si>
    <t>Załącznik nr 2.20 do SIWZ</t>
  </si>
  <si>
    <t>Fartuch wykonany z polietylenu o grubośi 0,02 mm; przezroczysty; zakładany przez głowę, wiązany z tyłu na troki; szerokości 71 cm, długości 116 cm. Gramatura materiały 5g/m², wytrzymałość na rozciąganie ≥10 MPA. Pakowany pojedynczo w opakowanie foliowe a następnie zbiorczo 100 szt. w kartoniku</t>
  </si>
  <si>
    <t>Producent/       nazwa handlowa/                nr katalogowy</t>
  </si>
  <si>
    <t>Zadanie 20- Ubrania ochronne dla personelu</t>
  </si>
  <si>
    <t>Załącznik nr 2.21 do SIWZ</t>
  </si>
  <si>
    <t>Producent/                    nazwa handlowa/            nr katalogowy</t>
  </si>
  <si>
    <t>Zadanie 21- Serwety i obłożenia</t>
  </si>
  <si>
    <t>Zadanie 22- Zestawy do ciągłej hemofiltracji</t>
  </si>
  <si>
    <t>Załącznik nr 2.22 do SIWZ</t>
  </si>
  <si>
    <t>Producent/                   nazwa handlowa/                nr katalogowy</t>
  </si>
  <si>
    <t>Podkład chłonny wykonany z 5 warstw: laminat+wata celulozowa+pulpa cleulozowa+wata celulozowa+ wloknina polipropylenowa. Posiada wkład chłonny z pikowaniami. Część spodnia podfoliowana, nieprzemakalna. Rozmiar 40cm x 60cm. Op. po 25 szt.</t>
  </si>
  <si>
    <t xml:space="preserve">Serweta dwuwarstwowa (włoknina+laminat) z otworem 6cm x 8cm w centralnej częsci serwety. Warstwa włokniny pochłania wysięk, warstwa laminatu zapobiega przemakaniu. Serweta wykonana z chłonnego i nieprzemakalnego laminatu dwuwarstwowego o gramaturze 60g/m2.Chłonność serwety: 600% rozmiar 75cm x 90cm </t>
  </si>
  <si>
    <t>Sterylna oslona na kończynę; Serweta dwuwarstwowa (wloknina+laminat). Warstwa wlokniny pochłania wysięk, warstwa laminatu zapobiega przemakaniu. Serweta wykonana z chłonnego i nieprsemakalnego laminatu dwuwarstwowego o gramaturze 56g/m2. Chłonność serwety: 350% rozmiar 30cm x 60cm</t>
  </si>
  <si>
    <t>Serweta samoprzylepna dwuwarstwowa (włóknina+laminat) z przylepcem na dłuższym boku. Rozmiar 150cm x 240cm. Warstwa włokniny pochłania wysięk, warstwa laminatu zapobiega przemakaniu. Serweta wykonana z chłonnego i nieprzemakalnego laminatu dwuwarstwiwego o gramaturze 60g/m2. Chłonność serwety : 600%</t>
  </si>
  <si>
    <t>Zestaw symulacyjny kontroli wsadu- przyrząd testowy PCD zgodny z ponizszymi parametrami: - zestaw posiada wbudowana wężownicę o dł. 1,5 m; - kompatybilny z testami typu 5, testami biologicznymi i testami Bovie&amp;Dick do kontroli procesu sterylizacji para wodną</t>
  </si>
  <si>
    <t>Załącznik nr 2.33 do SIWZ</t>
  </si>
  <si>
    <t>Załącznik nr 2.24 do SIWZ</t>
  </si>
  <si>
    <t>Zadanie 24- Filtry wydechowe</t>
  </si>
  <si>
    <t>Zadanie 25- Wkłady workowe wraz z pojemnikami i uchwytem do mocowania</t>
  </si>
  <si>
    <t>Załącznik nr 2.25 do SIWZ</t>
  </si>
  <si>
    <t>Wkłady workowe 2000 ml jednorazowego użytku, uszczelniane automatycznie po włączeniu ssania bez konieczności wciskania wkładu na kanister, z zastawką zapobiegającą wypływowi wydzieliny do źródła próżni, dużym otowrem do pobierania próbek, posiadające w pokrywie tylko jeden króciec łaczący (wymgany króciec obrotowy) Wkłady muszą być kompatybilne z pojemnikami z poz. 3</t>
  </si>
  <si>
    <t>Wkłady workowe 1000 ml jednorazowego użytku, uszczelniane automatycznie po włączeniu ssania bez konieczności wciskania wkładu na kanister, z zastawką zapobiegającą wypływowi wydzielini do źrodeł próżni, dużym otowrem do pobierania próbek, posiadające w pokrywie tylko jeden króciec łączący (wymagany króciec obrotowy) Wkłady muszą być kompatybilne z pojemnikami z poz. 4</t>
  </si>
  <si>
    <t>Pojemnik wielorazowego użytku 2000 ml z przeźroczystego tworzywa ze skalą pomiarową, wyposażone w zintegrowany zaczep do mocowania oraz króciec obrotowy typu schodkowego do przyłączenia próżni, do sterylizacji w autoklawie</t>
  </si>
  <si>
    <t>Załącznik nr 2.26 do SIWZ</t>
  </si>
  <si>
    <t>Załącznik nr 2.27 do SIWZ</t>
  </si>
  <si>
    <t>Zadanie 27- Jednorazowe kleszczyki, pętle, szczoteczki, koreczki</t>
  </si>
  <si>
    <t>Załącznik nr 2.28 do SIWZ</t>
  </si>
  <si>
    <t>Zadanie 28- Jednorazowy sprzęt i akcesoria do mycia</t>
  </si>
  <si>
    <r>
      <t>Zamknięty system do nieinwazyjnego pomiaru ciśnienia śródbrzusznego metodą manometryczną ( fabrycznie połączony zestaw do godzinowej zbiórki moczu z linią pomiarową, sterylny, w jednym opakowaniu co zapewnia utrzymanie systemu zamkniętego), 20 ml dren manometryczny</t>
    </r>
    <r>
      <rPr>
        <b/>
        <sz val="10"/>
        <rFont val="Arial"/>
        <family val="2"/>
      </rPr>
      <t xml:space="preserve"> </t>
    </r>
    <r>
      <rPr>
        <sz val="10"/>
        <rFont val="Arial"/>
        <family val="2"/>
      </rPr>
      <t>wyposażony w filtr biologiczny, umieszczony pomiędzy cewnikiem foley, a zestawem do godzinowej zbiórki moczu, zapewniający właściwe odpowietrzenie. Zastawka antyzwrotna wbudowana w łącznik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r>
  </si>
  <si>
    <t>Załącznik nr 2.29 do SIWZ</t>
  </si>
  <si>
    <t>Producent/       nazwa handlowa/   nr katalogowy</t>
  </si>
  <si>
    <t xml:space="preserve">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
</t>
  </si>
  <si>
    <t>Zadanie 29- Systemy do pomiaru ciśnienia, zestawy do znieczulenia, zestawy przedłużające, zagłębniki</t>
  </si>
  <si>
    <t>Korek dezynfekcyjny zawierający 70% alkoholu izopropylowego (IPA), obudowa  w kolorze pomarańczowym,  sterylny, sterylizacja radiacyjna lub tlenkiem etylenu.</t>
  </si>
  <si>
    <t>Załącznik nr 2.30 do SIWZ</t>
  </si>
  <si>
    <t>Zadanie 30- Sprzęt do laryngoskopu</t>
  </si>
  <si>
    <t>Załącznik nr 2.31 do SIWZ</t>
  </si>
  <si>
    <t>Zadanie 31- Systemy zamknięte do intubacji</t>
  </si>
  <si>
    <t>Załącznik nr 2.32 do SIWZ</t>
  </si>
  <si>
    <t>Zadanie 32- Sprzet wspomagajacy oddychanie</t>
  </si>
  <si>
    <t>Zadanie 33- Zestaw do zakładania szwów</t>
  </si>
  <si>
    <t>Załącznik nr 2.34 do SIWZ</t>
  </si>
  <si>
    <t>Stapler liniowy z kolorowym wskaźnikiem, 45 mm, zszywki od 3,5 mm do 4,8 mm. Wskaźnik pokazujący różne etapy pracy staplera odzwierciedlające cztery fazy zamykania zszywek.</t>
  </si>
  <si>
    <t>Stapler liniowy z kolorowym wskaźnikiem, 60 mm, zszywki od 3,5 mm do 4,8 mm. Wskaźnik pokazujący różne etapy pracy staplera odzwierciedlające cztery fazy zamykania zszywek.</t>
  </si>
  <si>
    <t>Stapler endoskopowy z nożem. Jedna rękojeść do wszystkich ładunków ( prostych, łamanych, różnych długości szycia i różnych wysokości zszywek ) Długość trzonu 6, 16 lub 26 do wyboru przez Zamawiającego. Możliwość wymianu ładunku 25 razy dla pojedyńczej rękojści. Długość szycia 30, 45, 60. Zszywki tytanowe o przekroju okrągłym. Artykulacja w obie strony</t>
  </si>
  <si>
    <t>Stapler liniowy z nożem 60 mm, wysokość zszywki od 3,8 mm do 4,8mm , noż ze zintegrowanym ładunkiem</t>
  </si>
  <si>
    <t>Stapler liniowy z nożem 80 mm, wysokość zszywki od 3,8 mm do 4,8 mm, noż ze zintegrowanym ładunkiem</t>
  </si>
  <si>
    <t>Ładunek do staplera liniowego z nożem 60 mm, wysokość zszywki od 3,8 mm do 4,8 mm, zszywki tytanowe, okrągłe w przekroju</t>
  </si>
  <si>
    <t>Ładunek do staplera liniowego z nożem 80 mm, wysokość zszywki od 3,8 mm do 4,8 mm, zszywki tytanowe, okrągłe w przekroju</t>
  </si>
  <si>
    <t>Jednorazowy stapler okrężny zakrzywiony z łamanym kowadełkiem lub bez, rozmiar: 26mm, w zestawie ładunek  z  dwoma  naprzemiennymi szeregami tytanowych zszywek o przekroju koła. Zszywka o wysokości 4,8 mm z podwójnym zabezpieczeniem przed przypadkowym odpaleniem.  System zamykania  (SFS)  zapewniający formowanie zszywek w kształt litery B. W zestawie metryczki do wklejenia w karcie operacyjnej,  z podaną informacją o producencie, numerze katalogowym, dacie produkcji i ważności, sterylny</t>
  </si>
  <si>
    <t>Jednorazowy stapler okrężny zakrzywiony z łamanym kowadełkiem lub bez, rozmiar: 32mm, w zestawie ładunek  z  dwoma  naprzemiennymi szeregami tytanowych zszywek o przekroju koła. Zszywka o wysokości 5,0 mm z podwójnym zabezpieczeniem przed przypadkowym odpaleniem.  System zamykania  (SFS)  zapewniający formowanie zszywek w kształt litery B. W zestawie metryczki do wklejenia w karcie operacyjnej,  z podaną informacją o producencie, numerze katalogowym, dacie produkcji  i ważności, sterylny</t>
  </si>
  <si>
    <t>Jednorazowy stapler okrężny zakrzywiony z łamanym kowadełkiem lub bez, rozmiar: 29mm, w zestawie ładunek  z  dwoma  naprzemiennymi szeregami tytanowych zszywek o przekroju koła. Zszywka o wysokości 4,8 mm z podwójnym zabezpieczeniem przed przypadkowym odpaleniem.  System zamykania  (SFS)  zapewniający formowanie zszywek w kształt litery B. W zestawie metryczki do wklejenia w karcie operacyjnej,  z podaną informacją o producencie, numerze katalogowym, dacie produkcji i ważności, sterylny</t>
  </si>
  <si>
    <t>Stapler liniowy z nożem dedykowany do zabiegów niskiej, przedniej resekcji. Jedna dźwignia zamykająco-tnąca. Ładunek o długości 40 mm i wysokości 4,8 mm. Unikalna metoda cięcia zapewniająca większe bezpieczeństwo. Duża przestrzeń między szczękami staplera, pozwalająca na lepsze umiejscowienie pod guzem. Długie, wąskie ramię umożliwiające lepszy dostęp do miednicy</t>
  </si>
  <si>
    <t>Ładunek do staplera liniowego z nożem dedykowany do zabiegów niskiej, przedniej resekcji. Ładunek o długości 40 mm i wysokości 4,8 mm.</t>
  </si>
  <si>
    <t>Jednorazowy stapler okrężny wygięty z kontrolowanym dociskiem tkanki i regulowaną wysokością zamknięcia zszywki w zakresie od 1 mm do 2,5 mm. Rozmiary staplera: 29 i 33 mm. Wysokość otwartej zszywki 5,5mm. Ergonomiczny uchwyt staplera pokryty antypoślizgową gumową powłoką. (Zamawiający każdorazowo określi rozmiar staplera przy składaniu zamówienia)</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</si>
  <si>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61 mm. (Rączka staplera bez ładunku)</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</si>
  <si>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(Rączka staplera bez ładunku)</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</si>
  <si>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61 mm (nóż zintegrowany z ładunkiem). </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</si>
  <si>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81 mm (nóż zintegrowany z ładunkiem). </t>
  </si>
  <si>
    <t xml:space="preserve">Ładunek do automatycznego staplera liniowego o długości linii szwu 60mm do tkanki standardowej (wysokość otwartej zszywki 3,5 mm) i grubej (wysokość otwartej zszywki 4,8mm).Zamawiający każdorazowo określa rodzaj ładunku przy składaniu zamówienia </t>
  </si>
  <si>
    <t>Jednorazowy automatyczny stapler liniowy o długości linii szwu 60mm załadowany ładunkiem do tkanki standardowej (wysokość otwartej zszywki 3,5mm) i grubej (ysokośc otwartej zszywki 4,8mm). Stapler posiada dwie dźwignie- zamykającą i spustową. Zamawiający każdorazowo określa rodzaj ładunku w staplerze przy składaniu zamówienia</t>
  </si>
  <si>
    <t>Jednorazowy stapler zamykająco tnący z zakrzywioną główką ( kształt półksiężyca ) długość linii cięcia 40mm. Stapler umożliwia szcześciokrotne wystrzelenie podczas jednego zabiegu, zawiera ładunek do tkanki standardowej (wysokość zamkniętej zszywki 1,44mm) lub grubej (wysokość zamkniętej zszywki 2,0mm). Zamawiający każdorazowo określi rodzaj ładunku w staplerze przy składaniu zamówienia</t>
  </si>
  <si>
    <t>Ładunek do staplera z zakrzywioną głowicą (kształt półksiężyca), o długości linii cięcia 40 mm. Ładunek do tkanki standardowej, grubej. Zamawiający każdorazowo określi rodzaj ładunku przy składaniu zamówienia</t>
  </si>
  <si>
    <t>Załącznik nr 2.35 do SIWZ</t>
  </si>
  <si>
    <t>Załącznik nr 2.36 do SIWZ</t>
  </si>
  <si>
    <t>Cewnik do hemodializy - 2 światłowy długość 16 i 20 cm. Cewnik impregnowany powłoką bakteriobójczą, która w sposób statycznie znamienny hamuje kolonizację na cewnikach oraz zmniejsza częstość zakażeń wynikających z kaniulacji żył centralnych, umożliwiającą wprowadzenie prowadnika bez rozłączania igły od strzykawki  12F typu Arrow lub równoważny</t>
  </si>
  <si>
    <t>Zestaw z cewnikiem do hemodializy, w składzie min. cewnik w rozm.12F/12,12Ga /25cm, poliuretanowy pokryty powłoką antybakteryjną i antygrzybiczą [chlorheksydyna, sulfadiazyna srebra], miękka końcówka, elementy cewnika łączone przez stopienie, wprowadzany metodą Seldingera, - prowadnik 0,035”x68cm z końcówkami prostą oraz "J”, - strzykawka LS 5ml umożliwiająca wprowadzenie prowadnika bez rozłączania układu igła – strzykawka, tępa igła do kontroli ciśnienia, igła punkcyjna 18 Ga x 6,35 cm, igła punkcyjna 20Ga w miękkiej kaniuli 18Gax6,35cm, rozszerzadło, skalpel nr 11, obłożenie chrirurgiczne 60x90cm</t>
  </si>
  <si>
    <t>Maska krtaniowa jednorazowego użytku z mankietem o podwójnym uszczelnieniu, z dodatkowym kanałem służącym do wprowadzenia drenu do żołądka =14Fr, luźnym niewbudowanym drenem do napełniania balonu chroniącym przed możliwością przypadkowego przegryzienia, wyprofilowana w kształcie anatomicznym, przeźroczysta z wbudowanym bite-blokerem, w rozmiarach 3 (30-50kg),4(50-70kg),5(70-100kg) do wyboru. Opak.handl.10szt.</t>
  </si>
  <si>
    <t>Wielofunkcyjna maska krtaniowa, jednorazowego użytku, drugiej generacji, wykonana w 100% silikonu, z mankietem o podwójnym uszczelnieniu, z osobnym kanałem do wprowadzenia gastrofiberoskopu OD 14mm, z luźnym niewbudowanym drenem do napełniania mankietu chroniącym przed możliwością przypadkowego przegryzienia, ze zintegrowanym systemem monitorowania ciśnienia w mankiecie, bezpieczna w środowisku MRI, pozbawiona ftalanów, dostępna w rozmiarach 3 (30-50kg),4(50- 70kg),5(70-100kg) do wyboru.W ze</t>
  </si>
  <si>
    <t>Maska krtaniowa wielorazowego użytku, wykonana z silikonu, do wentylacji pacjenta z możliwością dokonania intubacji dotchawiczej, wyprofilowana anatomicznie pod kątem 90° z luźnym, niewbudowanym drenem do napełniania mankietu, co chroni przed możliwością przypadkowego przegryzienia poprzez dowolne oddalenie drenu od zębów pacjenta, maska posiada uchwyt ułatwiający założenie oraz ruchomy języczek ogranicznika nagłośni - chroniący przed możliwością wklinowania nagłośni i jednocześnie umożliwiający dokonanie intubacji, dostępne rozmiary: 3 (30-50kg), 4 (50-70kg), 5 (70-100kg). Opak.handl.1szt.</t>
  </si>
  <si>
    <t>Maska krtaniowa jednorazowego użytku, wykonana z silikonu, do wentylacji pacjenta z możliwością dokonania intubacji dotchawiczej, wyprofilowana anatomicznie pod kątem 90° z luźnym, niewbudowanym drenem do napełniania mankietu, co chroni przed możliwością przypadkowego przegryzienia poprzez dowolne oddalenie drenu od zębów pacjenta, maska posiada uchwyt ułatwiający założenie oraz ruchomy języczek ogranicznika nagłośni - chroniący przed możliwością wklinowania nagłośni i jednocześnie umożliwiający dokonanie intubacji, dostępne rozmiary: 3 (30-50kg), 4 (50-70kg), 5 (70-100kg). Opak.handl.1szt.</t>
  </si>
  <si>
    <t xml:space="preserve">Rurka intubacyjna jednorazowa do intubacji przez maskę krtaniową z powyższej pozycji, z mankietem PCV, rozmiar 7,0; 7,5; 8,0, w opakowaniu z prowadnicą jednorazową do utrzymania stabilności rurki w masce krtaniowej w momencie jej umocowywania. </t>
  </si>
  <si>
    <t>Prowadnica wielorazowa, wykonana w 100% z silikonu, do utrzymania stabilności rurki w masce krtaniowej w momencie jej umocowywania. Opak.handl.1szt.</t>
  </si>
  <si>
    <t>Prowadnica do intubacji i wymiany rurek, z możliwością podawania tlenu, z 3 łącznikami do jego podawania w zależności od źródła. Rozmiary 2,5 dł.70cm, 6 dł.83cm do wyboru. Opak.handl.1szt</t>
  </si>
  <si>
    <t>Zadanie 36- Cewniki, maski krtaniowe, prowadnice</t>
  </si>
  <si>
    <t>Załącznik nr 2.37 do SIWZ</t>
  </si>
  <si>
    <t>Jednorazowa rączka automatycznego staplera liniowego z wymiennymi ładunkami, aplikuje podwójny, naprzemiennie ułożony rząd tytanowych zszywek, dwie różne wysokości zszywek w celu dopasowania do różnej grubości tkanki, zszywki po zamknięciu tworzące kształt litery B. Stapler w rozmiarze 45mm możliwość ośmiokrotnego wystrzelenia i wymiany ładunków. Łatwy w użyciu: obsługa jedną ręką ( zamykanie, wystrzelenie, zwalnianie).</t>
  </si>
  <si>
    <t>Lekki, jednorazowy sterylny stapler skórny z 35 zszywkami, wskaźnikiem ilości zszywek w staplerze. Uchwyt staplera wygięty pod optymalnym kątem, zapewniający dobrą widoczność brzegów zamykanej rany. Zszywki prostokątne o wymiarach: „grzbiet” 6,9mm, „nóżka” 4,2mm, powlekane teflonem o przekroju poprzecznym do 0,58mm</t>
  </si>
  <si>
    <t>Jednorazowy rozszywacz do staplera skórnego</t>
  </si>
  <si>
    <t>Jednorazowa rączka staplera liniowego tnąco-szyjącego z nożem wbudowanym w ładunek. Stapler z dwustronną dźwignią do wystrzelenia ładunku wraz z przyciskiem szybkiego zwalniania. Z zabezpieczeniem przed przypadkowym wystrzeleniem podczas wstępnego przygotowywania tkanki. Ergonomiczny uchwyt staplera pokryty antypoślizgową gumową powłoką. Przeznaczony do użycia dla tkanki standardowej i grubej. Z możliwością 8 krotnego użycia. Długość linii cięcia 60 mm, Długość linii szwu minimum 64mm</t>
  </si>
  <si>
    <t>Jednorazowa rączka staplera liniowego tnąco-szyjacego z nożem wbudowanym w ładunek. Stapler z dwustronną dźwignią do wystrzelenia ładunku wraz z przyciskiem szybkiego zwalniania. Z zabezpieczeniem przed przypadkowym wystrzeleniem podczas wstępnego preparowania i przygotowywania tkanki. Ergonomiczny uchwyt staplera pokryty antypoślizgową gumową powłoką. Przeznaczony do użycia dla tkanki standardowej i grubej. Z możliwością 8 krotnego użycia Długość linii cięcia 80 mm, Długość linii szwu minimum 84 mm</t>
  </si>
  <si>
    <t>Ładunek z nożem do staplera liniowego tnaco-szyjącego 60mm z zabezpieczeniem noża po wystrzeleniu, z punktem pozycjonowania tkanki, ze wskaźnikiem końca linii cięcia, zszywki po zamknięciu tworzące kształt litery B.  NIEBIESKI : liczba rzędów 4, wysokość zszywki otwartej 3,80 mm, wysokość zszywki zamkniętej 1,5 mm. Ilość zszywek 64 lub ZIELONY : liczba rzędów 4, wysokość zszywki otwartej 4,80 mm, wysokość zszywki zamkniętej 2 mm. Ilość zszywek 64. (Rozmiar do wyboru przez Zamawiającego)</t>
  </si>
  <si>
    <t xml:space="preserve">Stapler okrężny 3-rzędowy:
Stapler okrężny jednorazowego użytku zakrzywiony z trzema rzędami tytanowych zszywek, dostosowanymi do MRI i zgodnymi biologicznie. Ergonomiczna konstrukcja, przejrzysty wskaźnik optymalnego momentu strzału. 
Wysokość zszywek 4,5 mm przed zamknięciem, po zamknięciu 1,0-2,5 mm.
- średnica zewnętrzna 26 mm, średnica wewnętrzna 17 mm. Ilość zszywek 33
</t>
  </si>
  <si>
    <t>Stapler okrężny 3-rzędowy:
Stapler okrężny jednorazowego użytku zakrzywiony z trzema rzędami tytanowych zszywek, dostosowanymi do MRI i zgodnymi biologicznie. Ergonomiczna konstrukcja, przejrzysty wskaźnik optymalnego momentu strzału. 
Wysokość zszywek 4,5 mm przed zamknięciem, po zamknięciu 1,0-2,5 mm.
 -średnica zewnętrzna 29 mm, średnica wewnętrzna 20 mm. Ilość zszywek 36</t>
  </si>
  <si>
    <t>Stapler okrężny 3-rzędowy:
Stapler okrężny jednorazowego użytku zakrzywiony z trzema rzędami tytanowych zszywek, dostosowanymi do MRI i zgodnymi biologicznie. Ergonomiczna konstrukcja, przejrzysty wskaźnik optymalnego momentu strzału. 
Wysokość zszywek 4,5 mm przed zamknięciem, po zamknięciu 1,0-2,5 mm.
- średnica zewnętrzna 32 mm, średnica wewnętrzna 23 mm. Ilość zszywek 42</t>
  </si>
  <si>
    <r>
      <t xml:space="preserve">Jednorazowy ładunek do liniowego staplera automatycznego </t>
    </r>
    <r>
      <rPr>
        <sz val="10"/>
        <color indexed="8"/>
        <rFont val="Arial"/>
        <family val="2"/>
      </rPr>
      <t xml:space="preserve"> 45 mm  NIEBIESKI : liczba rzędów 2, wysokość zszywki otwartej 3,5 mm, wysokość zszywki zamkniętej 1,5 mm. Ilość zszywek 15. lub ZIELONY : liczba rzędów 2, wysokość zszywki otwartej 4,8 mm, wysokość zszywki zamkniętej 2 mm Ilość zszywek 15.</t>
    </r>
  </si>
  <si>
    <r>
      <t xml:space="preserve">Jednorazowa rączka automatycznego staplera liniowego z wymiennymi ładunkami, aplikuje podwójny, naprzemiennie ułożony rząd tytanowych zszywek, dwie różne wysokości zszywek w celu dopasowania do różnej grubości tkanki, zszywki po zamknięciu tworzące kształt litery B. Stapler dostępny w rozmiarze </t>
    </r>
    <r>
      <rPr>
        <sz val="10"/>
        <color indexed="8"/>
        <rFont val="Arial"/>
        <family val="2"/>
      </rPr>
      <t xml:space="preserve">60mm możliwość ośmiokrotnego wystrzelenia i wymiany ładunków. Łatwy w użyciu: obsługa jedną ręką ( zamykanie, wystrzelenie, zwalnianie). </t>
    </r>
  </si>
  <si>
    <r>
      <t xml:space="preserve">Jednorazowy ładunek do liniowego staplera automatycznego </t>
    </r>
    <r>
      <rPr>
        <sz val="10"/>
        <color indexed="8"/>
        <rFont val="Arial"/>
        <family val="2"/>
      </rPr>
      <t>60 mm, NIEBIESKI : liczba rzędów 2, rodzaj tkanki Standardowa, wysokość zszywki otwartej 3,5 mm, wysokość zszywki zamkniętej 1,5 mm. Ilość zszywek 21 lub ZIELONY : liczba rzędów 2, rodzaj tkanka Standardowa, wysokość zszywki otwartej 4,8 mm, wysokość zszywki zamkniętej 2 mm Ilość zszywek 21.</t>
    </r>
  </si>
  <si>
    <r>
      <rPr>
        <sz val="10"/>
        <color indexed="8"/>
        <rFont val="Arial"/>
        <family val="2"/>
      </rPr>
      <t>Ładunek z nożem do staplera liniowego tnaco-szyjącego 80mm z zabezpieczeniem noża po wystrzeleniu, z punktem pozycjonowania tkanki, ze wskaźnikiem końca linii cięcia, zszywki po zamknięciu tworzące kształt litery B.  NIEBIESKI : liczba rzędów 4, wysokość zszywki otwartej 3,80 mm, wysokość zszywki zamkniętej 1,5 mm. Ilość zszywek 84 lub ZIELONY : liczba rzędów 4, wysokość zszywki otwartej 4,80 mm, wysokość zszywki zamkniętej 2 mm Ilość zszywek 84. (Rozmiar do wyboru przez Zamawiającego)</t>
    </r>
  </si>
  <si>
    <t>Załącznik nr 2.38 do SIWZ</t>
  </si>
  <si>
    <t>Zadanie 38- Zestaw do przezskórnej endoskopowej gastrostomii</t>
  </si>
  <si>
    <t>Załącznik nr 2.39 do SIWZ</t>
  </si>
  <si>
    <t>Zadanie 39- Igły kolonoskopowe i gastroskopowe</t>
  </si>
  <si>
    <t>Załącznik nr 2.40 do SIWZ</t>
  </si>
  <si>
    <t>Wzierniki sigmoidoskopowe jednorazowe dł 25cm śr 20mm</t>
  </si>
  <si>
    <t>Zadanie 40- Wzierniki</t>
  </si>
  <si>
    <t>Załącznik nr 2.41 do SIWZ</t>
  </si>
  <si>
    <t>Orginalne elektrody EDGE system ze złączem QUICK-COMBO stymulacja/ sefibrylacja/EKG</t>
  </si>
  <si>
    <t>Wymienna przyssawka do Lucasa</t>
  </si>
  <si>
    <t>Zestaw kaniul typu Smart CapnoLine Plus z podłączeniem O2 - dla młodzieży i dorosłych. Dla pacjentów o wadze &gt;18kg. Pomiar CO2 przez usta lub nos. Typowy czas użytkowania 12 godzin. Długość około 200 cm. Opakowanie 25 szt</t>
  </si>
  <si>
    <t>Zadanie 41- Akcesoria do systemu kompresji klatki piersiowej</t>
  </si>
  <si>
    <t>Załącznik nr 2.42 do SIWZ</t>
  </si>
  <si>
    <t>Papier do defibrylatora ZOOL 90x90x200</t>
  </si>
  <si>
    <t>Papier EKG Ascard B5 Eco Mr. Green 58mmx25m</t>
  </si>
  <si>
    <t>Papier EKG Ascard B56 112x25m</t>
  </si>
  <si>
    <t>Papier EKG E-300 z nadrukiem 110x40m</t>
  </si>
  <si>
    <t>Papier Video Printer K61B</t>
  </si>
  <si>
    <t>Papier Video Printer Sony UPP 110S</t>
  </si>
  <si>
    <t>Zadanie 42- Papier do sprzętu medycznego</t>
  </si>
  <si>
    <t>Załącznik nr 2.43 do SIWZ</t>
  </si>
  <si>
    <t xml:space="preserve"> Zgłębnik poliuretanowy w wersji żołądkowo-dwunastniczej, z prowadnicą umożliwiającą łatwe założenie, ze znacznikiem RTG i podziałką, długości 120 cm. Zakończone oliwką z dwoma otworami bocznymi. Wolne od lateksu i DEHP. Końcówka ENFit. W rozmiarach: 8 CH/120 cm, 10 CH/120 cm, 12 CH/120 cm </t>
  </si>
  <si>
    <t xml:space="preserve">Strzykawka do żywienia dojelitowego, 60ml z końcówką centryczną </t>
  </si>
  <si>
    <t xml:space="preserve">Zgłębnik w wersji jelitowej oraz do odbarczania żołądkowego z funkcją odpowietrzania (zabezpieczającą przed uszkodzeniami śluzówki przewodu pokarmowego) ze znacznikiem RTG i podziałką. Wolny od lateksu. Możliwy do założenia metodą konwencjonalną przez nos pod kontrolą radiologiczną, przez nos z monitorowaniem endoskopowym lub techniką Seldingera.
Cześć dojelitowa o długości 150 cm, 9 CH/FR, cześć dożołądkowa o długości 95 cm, 16 CH/FR.
</t>
  </si>
  <si>
    <t>Zestaw do podaży żywienia paraenteralnego przez pompę Ambix</t>
  </si>
  <si>
    <t>Zadanie 23- Osłony, serwety, podkłady, torby do płynów i pościel jednorazowa</t>
  </si>
  <si>
    <t>Załącznik nr 2.23 do SIWZ</t>
  </si>
  <si>
    <t>Kaniula dożylna z cewnikiem wykonanym z poliuretanu z portem bocznym górnym posiadającym mechanizm ograniczający przypadkowe otwarcie koreczka po obrocie o 180°, port umiejscowiony bezposrednio w polu skrzydełek (na skrzyżowaniu osi skrzydełek i osi światła cewnika), z kolorystyczną identyfikacją rozmiaru kaniuli (kolorowe skrzydełka oraz korek), kaniula zabiepieczona filtrem hydrofobowym zapobiegając wypływowi krwi z zamontowanym fabrycznie koreczkiem Luer-Lock z trzpieniem  poniżej jego krawędzi. Mandryn (igła) z automatycznym metalowym (zatrzaskiem) zabezpieczeniem przed ekspozycją zawodową. kaniula musi posiadać w pełni wtopione 4 paski radio cieniujące.18G dł.45mm- przepływ 96ml/min</t>
  </si>
  <si>
    <t>Zadanie 2- Igły, strzykawki, przyrządy</t>
  </si>
  <si>
    <t>Zadanie 1- Drobny sprzęt medyczny</t>
  </si>
  <si>
    <t>Woreczki do pobierania moczu dla dzieci (chłopców/ dziewczynek), jałowe</t>
  </si>
  <si>
    <t>Czujnik do pomiaru ciśnienia metodą bezpośrednią – pojedyncze: długości linii płuczącej 150 cm, biureta jest wyposażona w system zabezpieczający przed zapowietrzaniem, jeden przetworniki do krwawego pomiaru ciśnienia o częstotliwości własnej samego przetwornika ≥ 200Hz, błąd pomiaru przetwornika (nieliniowość i histereza) do 1,5%, linii tętniczej min. 200 cm,system przepłukiwania uruchamiany wielokierunkowo przez pociągnięcie za niebieski wypustek, połączenie przetwornika z kablem łączącym z monitorem, bezpinowe chroniące przed zalaniem, Konstrukcja przetwornika zawiera osobny port do testowania poprawności działania systemu typu plug-in (możliwość podłączenia symulatora do przetwornika w celu wygenerowania konkretnego ciśnienia i wskazania go na monitorze funkcji życiowych)</t>
  </si>
  <si>
    <t>Czujnik do pomiaru rzutu serca : długość linii min150 cm, dwa niezależne gniazda sygnału ciśnienia, połączenia gniazd sygnału ciśnienia - bezpinowe, brak konieczności kalibracji czujnika, częstotliwość własna czujnika &gt; 200 Hz, szybkość przepływu w urządzeniu płuczącym przy ciśnieniu w worku i.v. do 300 mmHg – 3 ml/godz. ,metoda pomiaru rzutu minutowego małoinwazyjna (max 1 dostęp naczyniowy)</t>
  </si>
  <si>
    <t>Zestaw  do ciągłego pomiaru rzutu serca metodą termodylucji przezpłucnej, który zawiera: czujnik do ciągłego pomiaru rzutu serca oraz ciągłego pomiaru ciśnienia tętniczego krwi, czujnik do pomiaru ciśnienia żylnego z rozwidloną linią płuczącą,  system łączący wkłucie centralne z termistorem do pomiaru temperatury podawanego bolusa, poliuretanowe wkłucie do tętnicy udowej 4F, dł. 16 cm, zestaw musi posiadać wyjście na monitor przyłóżkowy z sygnałem inwazyjnego ciśnienia.</t>
  </si>
  <si>
    <t>Wkłucie centralne z możliwością pomiaru saturacji w żyle głównej metodą spektofotometrii wyposażone w: 
-  zestaw do wkłucia do żył centralnych metodą Seldingera, z możliwością kalibracji cewnika metodą in Vitro oraz in Vivo
- końcówkę umożliwiającą podłączenie do modułu optycznego, umożliwiający ciągły pomiar ScvO2, z aktualizacją pomiaru co 2 sek
- możliwość aktualizacji hemoglobiny,
- rozmiary 8 F/ 20 cm,
Opakowanie pojedyńcze, sterylne.</t>
  </si>
  <si>
    <r>
      <t xml:space="preserve">Czujnik do pomiaru ciśnienia metodą bezpośrednią – </t>
    </r>
    <r>
      <rPr>
        <b/>
        <sz val="10"/>
        <rFont val="Arial"/>
        <family val="2"/>
      </rPr>
      <t>pojedynczy</t>
    </r>
    <r>
      <rPr>
        <sz val="10"/>
        <rFont val="Arial"/>
        <family val="2"/>
      </rPr>
      <t>. Długość linii płuczącej 150 cm, biureta jest wyposażona w system zabezpieczający przed zapowietrzaniem (szpikulec w biurecie z trzema otworami), jeden przetwornik do krwawego pomiaru ciśnienia o częstotliwości własnej samego przetwornika  ≥ 200Hz, błąd pomiaru przetwornika (nieliniowość i histereza) do 1,5 , linia pacjenta o długości min. 200 cm, wyposażona w zintegrowaną strzykawkę mocowaną do płytki, o pojemności 12 ml oraz w dwa bezigłowe porty do pobierania krwi zakończone końcówka luer-lock, umieszczone w odległości ok 40 i 185 cm od pacjenta; odpowiednie oznaczenie drenów – kolorystyczne oznakowanie linii lub kraników; system przepłukiwania uruchamiany wielokierunkowo przez pociągnięcie za niebieską wypustkę, połączenie przetwornika z kablem łączącym z monitorem, bezpinowe, chroniące przed zalaniem (wodoodporne), Konstrukcja przetwornika zawiera osobny port do testowania poprawności działania systemu typu plug-in (możliwość podłączenia symulatora do przetwornika w celu wygenerowania konkretnego ciśnienia i wskazania go na monitorze funkcji życiowych)</t>
    </r>
  </si>
  <si>
    <t>Klamra umożliwiająca mocowanie 7 czujników (do pomiaru ciśnienia krwawego, rzutu serca, strzykawek do pobierania krwi w układzie zamkniętym). System mocowany bezpośrednio do stojaka do kroplówki bądź bezpośrednio do łóżka pacjenta.</t>
  </si>
  <si>
    <r>
      <t>Zestaw do ciągłej hemodializy z antykoagulacją cytrynianową z hemofiltrem o pow. 1,8 m</t>
    </r>
    <r>
      <rPr>
        <vertAlign val="superscript"/>
        <sz val="10"/>
        <rFont val="Arial"/>
        <family val="2"/>
      </rPr>
      <t>2</t>
    </r>
    <r>
      <rPr>
        <sz val="10"/>
        <rFont val="Arial"/>
        <family val="2"/>
      </rPr>
      <t xml:space="preserve"> i podwyższonym punkcie odcięcia do 40 kD, z końcówką SecuNect</t>
    </r>
  </si>
  <si>
    <r>
      <t>Zestaw do plazmaferezy leczniczej z plazmafiltrem o pow. 0,6 m</t>
    </r>
    <r>
      <rPr>
        <vertAlign val="superscript"/>
        <sz val="10"/>
        <rFont val="Arial"/>
        <family val="2"/>
      </rPr>
      <t>2</t>
    </r>
  </si>
  <si>
    <t>Rozdzielacz do jednoczesnego podłączenia 4 worków płynu dializacyjnego z drenem dializatu</t>
  </si>
  <si>
    <t>Zadanie 6- Rurki intubacyjne, tracheotomijna wraz z zestawami uzupełniającymi</t>
  </si>
  <si>
    <t>Zadanie 26- Zestaw do drenażu klatki piersiowej, czyściki laparoskopowe</t>
  </si>
  <si>
    <t>Zadanie 34- Staplery I, ładunki do staplerów</t>
  </si>
  <si>
    <t>Zadanie 35- Staplery II, ładunki do staplerów</t>
  </si>
  <si>
    <t>Zadanie 37- Staplery III, ładunki do staplerów</t>
  </si>
  <si>
    <t>Zadanie 43- Zagłebniki, strzykawki, zestawy do żywienia dojelitowego</t>
  </si>
  <si>
    <t xml:space="preserve">Zestaw do ciągłej, żylno-żylnej hemodiafiltracji składający się z jałowych pakowanych osobno następujących elemntów:  hemofiltra z polisulfonową błoną półprzepuszczalną o powierzchni dyfuzyjnej 1,8m2, kasety integrującej dreny krwi z drenem filtracyjnym wraz z akcesoriami do wypłeniania i płukania układu: drenu substytucyjnego, z przyłączami wlotowymi typu SafeLock, zbiornikiem podgrzewacza, zaworem zwrotnym i przyłączem wylotowym typu Leur( męski): drenu dializatu, , zbiornikiem podgrzewacza, zaworem zwrotnym i8 przyłączem wylotowym typu Hansen. </t>
  </si>
  <si>
    <t xml:space="preserve">Filtr do hemofiltracji o powierzchni dyfuznej 2,3 m2 </t>
  </si>
  <si>
    <t xml:space="preserve">worek na filtrat 10 l z zaworem </t>
  </si>
  <si>
    <t>Zestaw do ciągłej hemodializy z reginalną antykoagulacją cytynianową składające się z jałowych, pakowanych osobno następujących elemntów: zmodyfikowana kasety integrujące 5 drenów : tętniczy,zylny, filtratu, cytrynianu z końcówką SecuNect o pow. dyfuzyjnej 1,8m2, drenu dializatu</t>
  </si>
  <si>
    <r>
      <t>Zestaw do ciągłej hemodiafiltracji z antykoagulacją cytrynianową z hemofiltrem o pow. 1,8 m</t>
    </r>
    <r>
      <rPr>
        <vertAlign val="superscript"/>
        <sz val="10"/>
        <rFont val="Arial"/>
        <family val="2"/>
      </rPr>
      <t xml:space="preserve">2, </t>
    </r>
    <r>
      <rPr>
        <sz val="10"/>
        <rFont val="Arial"/>
        <family val="2"/>
      </rPr>
      <t>z końcówkami typu SecuNect</t>
    </r>
  </si>
  <si>
    <t>Papier EKG do LIFEPEAK 12  107x25 (lub 107x 23 z przeliczeniem ilości na 326 rolek)</t>
  </si>
  <si>
    <t>Igła j.u. do znieczuleń podpajęczynówkowych 22Gx90mm standard lub kleszczyki powlekanych równoważną hydrofilną powłoką z tworzywa sztucznego</t>
  </si>
  <si>
    <t>Igła j.u. do znieczuleń podpajęczynówkowych 25Gx90mm standard lub kleszczyki powlekanych równoważną hydrofilną powłoką z tworzywa sztucznego</t>
  </si>
  <si>
    <t>Igła j.u. do znieczuleń podpajęczynówkowych z ostrzem Pencil-Point, z prowadnicą 22Gx90mm, Zamawiający dopuszcza pętle w rozmiarach 10mm, 15mm, 25mm, 30mm, 35mm</t>
  </si>
  <si>
    <t>Metkownica 3-rzedowa, alfanumeryczna STERINTECH, kompatybilna z etykietami w poz. 2 (w przypadku zaoferowania innej metkownicy Wykonawca zobowiązuje się do nieodpłatnego przekazania dwóch metkownic na czas trwania umowy)</t>
  </si>
  <si>
    <t>Jednorazowy pakiet testowy Bowie Dick w formie gotowego zestawu składający się z karty testowej umieszczonej pomiędzy arkuszami specjalnego papieru i pianki. Zmiana zabarwienia np. z żółtego na czarny na całej powierzchni. Informacje w języku polskim zawarte na karcie testowej oraz na etykiecie. Zamawiający wyraża zgodę na zaoferowanie testu Bowie Dick,który przebarwia się z koloru niebieskiego na różowy</t>
  </si>
  <si>
    <t>Etykiety trzyrzędowe, podwójnie, z rolką tuszującą przylepne do metkownicy ze wskaźnikiem sterylizacji parowej typu-1 kompatybilne z metkownicą w poz. 1, dostępne w różnych kolorach. Rolka 750 sztuk etykiet lub 500 zt z przeliczeniem na ilości.</t>
  </si>
  <si>
    <t xml:space="preserve">Zestaw do przezskórnej endoskopowej gastrostomii w wersji „Pull”, w rozmiarach 20 Fr (6,67mm) i 24 Fr (8mm), wykonany z silikonu, z możliwością usunięcia zestawu przezskórnie (bez konieczności wykonywania endoskopii), zestaw wyposażony w port typu „Y” z niezależnymi portami do odżywiania i podawania leków,z klamrą pozwalającą na szczelne zamknięcie drenu. Zestaw zawiera: dren PEG, igłę z mandrynem, pętlę do przeciągania drutu, drut do przeciągania drenu PEG, skalpel, obłożenie z otworem, komplet gazików z otworem lub bez, 2 zewnętrzne nasadki zabezpieczające dren PEG, nożyczki i pean                                                            lub                                                                                         Zestaw do gastrostomii przezskórnej PEG metodą PULL z możliwością usunięcia przezskórnie w rozmiarze 20F oraz 24 do wyboru przez Zamawiającego. Skład zestawu: silikonowy dren gastrostomii PEG, prowadnik z pętlą 5Fr (1,8 mmx 260 cm), uniwersalny adapter do karmienia, adapter do podawania bolusa, pierścień retencyjny typu SECUR-LOK, fiolka 5 ml z 1% Lidocaine HCl, igła filtracyjna  19G X 1,5 cala, Igła 25 G, pakiet wacików z powidonem jodu, maść powidonu jodu, serweta z samoprzylepnymi zakładkami, strzykawka 12 ml, skalpel z ostrzem roz. 11, igła wprowadzająca, drut do umieszczenia w pętli, nożyczki ze stali nierdzewnej, hemostator ze stali nierdzewnej, zacisk rurki, 4 gąbki z gazy  4x4 cale, 2 gąbki z gazy 2x2 cale, zestaw szwów, instrukcja użytkowania, wkładka z instrukcją                                                                                               </t>
  </si>
  <si>
    <t>igła kolonoskopowa do ostrzykiwań dolnego odcinka przewodu pokarmowego z osłonką teflonową , jednorazowego użytku, długość ostrza igły 4- 6mm, średnica igły 0,6-0,7mm, długość robocza 230-240cm, minimalna średnica kanału roboczego 2,8mm. Zamawiający dopuszcza  igłę kolonoskopową do ostrzykiwań dolnego odcinka przewodu pokarmowego z osłonką ze stali nierdzewnej, z możliwością użycia jedną ręką, jednorazowego użytku, długość ostrza igły 4- 5mm, średnica igły 23 lub 25 Gauge, długość robocza 230 cm, minimalna średnica kanału roboczego 2,8mm otworów pod warunkiem zachowania pozostałych parametrów</t>
  </si>
  <si>
    <t>igła gastroskopowa do ostrzykiwań górnego odcinka przewodu pokarmowego z osłonką teflonową , jednorazowego użytku, długość ostrza igły 4-6mm, średnica igły 0,6- 0,7mm, długość robocza 165-230cm, minimalna średnica kanału roboczego 2,8mm. Zamawiający dopuszcza igły o długości 1600mm 0,6mm i 0,7mm  oraz, dł. igiełki                     4-5mm. Zamawiający dopuszcza w zadaniu 39 w pozycji 2 igłę gastroskopową do ostrzykiwań górnego odcinka przewodu pokarmowego z osłonką ze stali nierdzewnej, z możliwością użycia jedną ręką, jednorazowego użytku, długość ostrza igły 4- 5mm, średnica igły 23 lub 25 Gauge, długość robocza 160 cm, minimalna średnica kanału roboczego 2,8mm pod warunkiem zachowania pozostałych parametrów</t>
  </si>
  <si>
    <t xml:space="preserve">Kaniula dożylna wykonana z FEP, 2 paski kontrastujące w RTG, standardowy port boczny, ostrze silikonowane, ultraostre, wykonane ze stali nierdzewnej. Rozmiary oznaczone kolorystycznie, bez zawartości ftalanów oraz lateksu (oznakowanie na opakowaniu) 17G/1,5mm x 45mm, przepływ min 125 ml/min </t>
  </si>
  <si>
    <t>Kaniula dożylna wykonana z FEP, 2 paski kontrastujące w RTG, standardowy port boczny, ostrze silikonowane, ultraostre, wykonane ze stali nierdzewnej. Rozmiar oznaczone kolorystycznie, bez zawartośći ftalanów oraz lateksu ( oznakowanie na opakowaniu) 18G/1,3mm x 45mm, przepłym min 95ml/min</t>
  </si>
  <si>
    <t>Kaniula dożylna wykonana z FEP, 2 paski kontrastujące w RTG, standardowy port boczny, ostrze silikonowane, ultraostre, wykonane ze stali nierdzewnej. Rozmiary oznczone kolorystycznie, bez zawartości ftalanów oraz lateksu (oznakowanie na opakowaniu), 20G/1,1 mm x 32mm, przepływ min 65ml/min</t>
  </si>
  <si>
    <t xml:space="preserve">Wieszak na worki do zbiórki moczu, niestertylne, wykoanay z mocnego i trwałego tworzywa sztucznego, specjalne umocowanie zapobiegające załamywaniu się drenu, pasuje do okrągłych i kwadratowych ram łóżek, dwa uchwyty po każdej stronie umożliwiające powieszenie worków o różnych rozmiarach, pakowany po 50 szt </t>
  </si>
  <si>
    <t>Zestaw do lewatywy skalowany w ml; pojemność worka 1500 ml z otworem do zawieszania skalowany co 250 ml; dren o długości 115- 145 cm wyposażony w zacisk przesuwny; zakończony atraumatycznym otworem i jednym otworem bocznym; natłuszczona końcówka drenu zabezpieczona zatyczką, w zestawie serweta 42 x 45 xm, rękawice j.u., mydłow i pianie; zestaw w pełni gotowy do użycia - opakowanie folia</t>
  </si>
  <si>
    <t xml:space="preserve">Przyrząd do pobierania płynów z butelek typu Mini Spike lub równoważny, szczelna zatyczka samozatrzaskowa zamykająca łącznik, filtr powietrza 0,45 um lub 1,2um; bez lateksu, PCV oraz flatanów; </t>
  </si>
  <si>
    <t xml:space="preserve">Strzykawka j.u trzyczęściowa. tuberkulinowa z igłą 0,45x13mm lub 0,45 x 12 mm -pojemność 1ml, mleczny lub pomarończowy kontrastujący tłok, wyraźna skala koloru czarnego co 0,05ml, </t>
  </si>
  <si>
    <t>Strzykawka luer j.u., 2 -częściowa - 20ml,  przeźroczysty cylinder oraz biały kontrastujący tłok, kryza ograniczająca, skala co 1ml przedłużona o 10% lub 20% rozszerzenia pojemności nominalnej, opak. a'70szt. Zamawiający dopuszcza op. po 100 szt z przeliczeniem ilości wymaganych w Formularzu cenowym</t>
  </si>
  <si>
    <t>Strzykawka luer j.u., 2-częściowa - 5ml, przeźroczysty cylinder oraz biały kontrastujący tłok, kryza ograniczająca, skala co 0,2ml przedłużona o 10% lub 20% rozszerzenia pojemności nominalnej,  opak. a'100szt.</t>
  </si>
  <si>
    <t>Strzykawka luer j.u., 2-częściowa - 10ml, przeźroczysty cylinder oraz biały kontrastujący tłok, kryza ograniczająca, skala co 0,5ml przedłużona o 10% lub 20% rozszerzenia pojemności nominalnej, opak. a'100szt.</t>
  </si>
  <si>
    <t>Strzykawka luer, j.u., 2 -częściowa - 2ml, przeźroczysty cylinder oraz biały kontrastujący tłok, kryza ograniczająca, skala co 0,1ml przedłużona o 10% lub 20% rozszerzenia pojemności nominalnej, opak. a'100szt.</t>
  </si>
  <si>
    <t xml:space="preserve">Strzykawka luer-lock j.u., 3-częściowa - 20ml,  przeźroczysty cylinder oraz zielony lub biały kontrastujący tłok, kryza ograniczająca, płynny przesuw tłoka dzieki gumowemu uszczelnieniu, skala co 0,5ml </t>
  </si>
  <si>
    <t>Przyrząd do przetaczania krwi typu TS, bezlateksowy, dwukanałowy, ostry kolec komory kroplowej ze zmatowioną powierzchnią, kroplomierz komory 20 kropli=1ml +/-0,1ml, dren dł. Min. 150cm, opakowanie papier- folia</t>
  </si>
  <si>
    <t>Przyrząd do przetaczania płynów infuzyjnych typu IS, bezlateksowy, dwukanałowy, ostry kolec komory kroplowej ze zmatowioną powierzchnią, kroplomierz komory 20 kropli=1ml +/-0,1ml, dren dł. Min. 150cm z zakończeniem luer-lock, Zamawiający dopuszcza ale nie wymaga zaciskacza z uchwytem na dren oraz komory kroplowej wolnej od PVC, opakowanie papier- folia</t>
  </si>
  <si>
    <t>Przyrząd do przetaczania płynów infuzyjnych typu IS czarny lub bursztynowy, opakowanie papier- folia</t>
  </si>
  <si>
    <t xml:space="preserve">Strzykawka luer-lock j.u., 3-częściowa - 50/ 60ml, przeźroczysty cylinder oraz zielony lub biały kontrastujący tłok, kryza ograniczająca, płynny przesuw tłoka dzieki gumowemu uszczelnieniu, skala co 1ml </t>
  </si>
  <si>
    <t>Fartuch medyczny wykonany z włókniny polipropylenowej, rękawy zakończone gumką, wiązany na troki w talii oraz na szyi, przewiewny, jednorazowego użytku. Gramatura 20g, rozmiar L i XL. Zamawiający dopuści fartuch włókninowy, j.u., gramatura 25 g/m2,  długi rękaw, zakończony lekką elastyczną, nieuciskającą gumką, bez mankietu, wiązany z tyłu w talii i przy szyi, niesterylny, o długości ok. 127 cm , szerokości ok.160 cm i długości paska (trok w talii)  min. 200 cm</t>
  </si>
  <si>
    <t>Jednorazowe kleszczyki do gastroskopii, łyżeczka owalna bez igły z powlekanymi teflonowym tubusem zapewniającym płynną pracę w kanale roboczym, przeznaczone do pracy z aparatami o kanale roboczym od 2,8mm. Minimalna długość narzędzia 1600mm-1800 mm. Zamawiający dopuszcza kleszcze stalowe w powleczeniu PE</t>
  </si>
  <si>
    <t>Jednorazowa pętla do polipektronomii, wykonana z wysokiej jakości plecionego druru o grubości nie przekraczajacej 0,36- 0,4mm, pętle owalne o rozmiarach: 10cm, 15mm, 20 mm, 25mm, 30 mm, 32mm, 35 mm. Pętle powinny zachowywać kształt po wyjściu z tubusu. Pętle kompatybilne z aparatami o średnicy roboczej min. 2,8mm, długość robocza pętli 2200- 2400mm</t>
  </si>
  <si>
    <t>Jednorazowe szczoteczki do czyszczenia kanałów roboczych w endoskopach, szczotki dwustronne wykonane z miękkiego wlosia syntetycznego zakończone z obu stron kuleczką zabezpieczającą przed uszkodzeniem kanału roboczego. Minimalna średnia szczoteczki 5mm, 6 mm, 10 mm, długość robocza 2300mm- 2500 mm</t>
  </si>
  <si>
    <t>Taśma samoprzylepna koloru niebieskiego, bez wskaźnikiem do pary wodnej 19mmx50m lub 18 mm x 50 m</t>
  </si>
  <si>
    <t>Zintegrowany test chemiczny kl. V z ruchomą substancją wskaźnikową. Zgodny z PN EN 867 i ISO 11140. Test z wyraźnie oznaczonym polem bezpieczeństwa odczytu poprawności testu w postaci dwóch okienek. Opakowanie 100 sztuk. Zamawiający dopuszcza zmianę ilości sztuk w opakowaniu z przeliczeniem ilości wg potrzeb wskazanych w Formularzu cenowym</t>
  </si>
  <si>
    <r>
      <t xml:space="preserve">Inkubator kompatybilny ze wskaźnikami biologicznymi z pozycji 1,  odczyt wskaźników biologicznych do 20min, wyświetlacz LCD, kolorystyczne oświetlenie LED informujące o wyniku testu, możliwość wydruku za pomocą drukarki. </t>
    </r>
    <r>
      <rPr>
        <b/>
        <sz val="10"/>
        <color indexed="62"/>
        <rFont val="Arial"/>
        <family val="2"/>
      </rPr>
      <t>Kompatybilny ze wskaźnikami biologicznymi z poz. 1.</t>
    </r>
  </si>
  <si>
    <t>Rękaw Tyvek-folia przeznaczony do sterylizacji plazmą nadtlenku  wodoru. Tyvek o gramaturze nie mniejszej niż 74g/m2, odporność na rozdarcie: nie mniej niż 195 N w obu kierunkach. Folia z materiału PE/ PET o grubości niewiększej niż 62 µm, zgrzewalna w temperaturze 120 - 150ºC, o gramaturze min.  65 g/m2. Wymagania ogólne: wszystkie napisy i testy poza strefą pakowania, wskaźnik procesu sterylizacji plazmą nadtlenku  wodoru, substancja wskaźnikowa naniesiona jednolicie, bez przerw, szlaczków itp. na powierzchni ≥ 100 mm², jednoznaczna zmiana koloru wskaźnika procesu po sterylizacji plazmowej łatwa do interpretacji,  jednoznacznie oznaczony kierunek otwarcia, ze względów techniczno-higienicznych rękaw  nawinięty folią na zewnątrz. Znak CE oraz znak określający produkt jednokrotnego użytku na opakowaniu zbiorczym, nie dopuszcza się tego oznakowania na rękawie. Rozmiar 25 cm x 70 m. Wymagane dokumenty: karta techniczna producenta potwierdzająca spełnienie parametrów, dokument potwierdzający brak cytotoksyczności w oparciu o laboratoryjne badania wg ISO 10993-5.</t>
  </si>
  <si>
    <t>Resuscytator ręczny z maską dla dorosłych - wielorazowy, wykonany z silikonu, wyposażony w zastawke wyrównawczą (przy 40 cm H2O); maska silikonowa rozmiar 5; rozmiar silikonowy o pojemności 1600ml (±200 ml), rezerwuar tlenowy o pojemności 2000- 2600ml; pakowane 1 zestaw/kartonik</t>
  </si>
  <si>
    <t>Resuscytator ręczny z maską dla dorosłych - wielorazowy, wykonany z silikonu, wyposażony w zastawke wyrównawczą (przy 40 cm H2O); maska silikonowa rozmiar 3; rozmiar silikonowy o pojemności 500ml (±200 ml), rezerwuar tlenowy o pojemności 1600- 2600ml; pakowane 1 zestaw/kartonik</t>
  </si>
  <si>
    <t>Resuscytator ręczny z maską dla dorosłych - wielorazowy, wykonany z silikonu, wyposażony w zastawke wyrównawczą (przy 40 cm H2O); maska silikonowa rozmiar 0/1/2; rozmiar silikonowy o pojemności 240ml (±100 ml), rezerwuar tlenowy o pojemności 600- 1600 ml; pakowane 1 zestaw/kartonik</t>
  </si>
  <si>
    <t>Pakiet do znieczuleń podpajęczynówkowych: Serweta chirurgiczna 50cm x 70cm, 2-warstwowa, gramatura 56g/m2 1 szt.; Serweta chirurgiczna 50cm x 75cm 2-warstwowa, gramatura 56g/m2, z centralnym otworem przylepnym o śr. 7cm 1 szt.; Opatrunek z wkładem chłonnym, włókninowy, samoprzylepny 5cm x 7,2cm 1 szt.; Kompres z gazy 17N 8W 7,5cm x 7,5cm 10 szt.; Chwytak plastikowy do tamponów dł.13,9cm 1 szt.; Strzykawka 3-częściowa 2ml Luer 1 szt.; Strzykawka 3-częściowa 5ml Luer 1 szt.; Igła iniekcyjna (0,5 x 25) 1 szt.; Igła iniekcyjna (1,2 x 40) 1 szt.; Opakowanie: folia-papier, etykieta trójdzielna z dwoma wklejkami typu TAG służącymi do archiwizacji danych, sterylizacja tlenkiem etylenu zgodnie z PN-EN 11135. Zamawiający dopuszcza pakiet do znieczuleń podpajęczynówkowych z serwetą 50cm x 75cm 2-warstwowa, z centralnym otworem przylepnym o śr. 7cm, o gramaturze 60g/m2 (zamiast 56g/m2)</t>
  </si>
  <si>
    <t>Kaniula dożylna wykonana z FEP, 2 paski kontrasujące w RTG, standardowy port boczny, ostrze silikonowane, ultraostrze, wykonane ze stali nierdzewnej. Rozmiary oznaczone kolorystyczne, bez zawartości ftalanów oraz lateksu (oznakowanie na opakowaniu) 22G/0,9mm x 25mm, przepływ min 36ml/min. Zamawiający dopuszcza kaniule dożylne 22G o przepływie minimum 36 ml/min</t>
  </si>
  <si>
    <t>Kniula dozylna wykonana z FEP, 2 paski kontrastujące w RTG, stnadardowy port boczny, ostrze silikonowane, ultraostre, wykonane ze stali nierdzewnej. Rozmiary oznaczone kolorystycznie, bez zawartości ftalanów oraz lateksu (oznakowanie na opkaowaniu), 16G/1,7 mm x 45mm, przepływ 180ml/min. Zamawiający dopuszcza kaniule dożylne 16G/1,8mm x 45mm o przepływie 180 ml/min.</t>
  </si>
  <si>
    <t>Zestaw porodowy ABC, zestaw porodowy jednorazowego użytku składający się z trzech pakietów, które zawierają: 1. pakiet A przedporodowy: 1 x podkład chłonny 40 x 60 cm, 1 x podkład papierowy niebieski 60x60cm, 2 x papierowe ręczniki do rąk 40x40cm, 2x pary sterylnych rękawiczek lateksowych. 2 pakiet B - porodowy: 1 x gruszka do odsysania wydzieliny,  4 x zacisski pępowinowe, 4 x gaziki 15x15 cm, 1 x nożyczki 12 cm, 3 pakiet C poporodowy: 1 x opaska identyfikacyjna noworodka, 1 x podpaska higieniczna siatkowa 20 x 7 cm, 1 x torba foliowa na łożysko żółta 50 x 38 cm, kartonowe opakowanie zbiorcze. zamawiający dopuszcza zestaw porodowy zawierający w części C dodatkowo 1 x kocyk 100 x 60 cm, oraz 2 x chusteczki papierowe 11 x 20 cm</t>
  </si>
  <si>
    <t>Dren T-Kehr z workiem zbiorczym. Wykonany ze 100% silikonu klasy medycznej. Pasek kontrastujący w promieniach RTG na całej długości obydwu ramion drenu, długość ramion 18x45cm. Twardość drenu 65 ± 5 °  shore. W skład zestawu wchodzi dren T-Kehr zakończony łącznikiem large lock oraz transparentny worek zbiorczy o pojemności 800ml. Worek posiada własny system podwieszenia w postaci dwóch taśm wykonanych z tworzywa sztucznego oraz klamrę zaciskową umożliwiającą zamknięcie wora po odłączeniu drenu. Skalowany co 50ml- skala pionowa oraz ukośna. Atraumatyczne, miękkie zakończenie drenu, pakowany podwójnie:  opakowanie wewnęrzne pergorowane folia, zewnętrzne papiery folia. Rozmiar: Ch8, 10, 12, 14, 16, 18. Zamawiający dopuszcza dren T-Kehr z workiem skalowanym co 20ml od 20 do 80ml i co 100ml od 100 do 800ml</t>
  </si>
  <si>
    <t>Maska medyczna wykonana z trzech warstw niepylącej włókniny ( 20g/m2+25g/m²+25g/m²), wymiary maski 17,5 cm x 9,5 cm. Długość gumek 16cm. Długość sztywnika do formowania maski na nosie 10,5 cm. Zgodnie z normą 14683 tym II-poziom filtracji bakteri 98,72% ciśnienie różnicowe 22,54 Pa. Dostepne w 4 kolorach: zielonym, niebieskim, różowym, białym. Zamawiający dopuszcza maski wykonane z 3 warstw włókniny o gramaturze 25g/m2 + 25g/m2 + 25g/m2, o poziomie filtracji 98,24%, ciśnieniu różnicowym 34,67 Pa/cm2</t>
  </si>
  <si>
    <t>rolka</t>
  </si>
  <si>
    <t>Zestaw do zakładania szwów w skład, którego wchodzi minimum:                                                                                   - tupfer 17n 20x20cm, sztuk: 3                                              - kompres włókninowy 30G 4W 7,5 x 7,5 cm, sztuk: 5      - serweta fb 75x45cm, sztuk: 1                                              - serweta fb 60x50 cm O8 przylepiec, sztuk: 1                    - kleszczyki metalowe do igły 13 cm Webster proste znaczone kolorem, sztuk: 1,                                                    - nożyczki metalowe 11 cm Iris proste ostro-ostre znaczone kolorem, sztuk: 1,                                                    - pęseta metalowa chirurgiczna 12,5 cm Adson znaczona kolorem, sztuk: 1                                                           Zamawiający dopuszczazestaw do zakładania szwów z serwetą 75 x 50 cm (w miejsce serwety 75x45 cm), zserwetą 60x50 cm z otworem przylepnym 6cm x 8cm (w miejsce serwety 60x50 cm O8 przylepiec,), z kleszczykami metalowymi do igły Mayo-Hegar dł. 15cm, bez oznaczenia kolorystycznego (w miejsce kleszczyków metalowych do igły 13 cm Webster proste znaczone kolorem), z nożyczkami 11,5 cm (zamiast 11 cm), bez oznaczenia kolorystycznego, z pęsetą metalową anatomiczną Adson 12cm (zamiast 12,5 cm), bez oznaczenia kolorystycznego</t>
  </si>
  <si>
    <t>Łyżka do laryngoskopu, światłowodowa, jednorazowa, typ McIntosh. Rozmiary 00, 0, 1, 2, 3, 4, 5; typ Miller. Rozmiary 00, 0, 1, 2, 3, 4 - wszystkie rozmiary i typy  łyżek mają pochodzić od jednego producenta i być dostępne do zamówienia od ręki.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 Łyżka pakowana folia- papier</t>
  </si>
  <si>
    <t xml:space="preserve">Zestaw serwet uniwesralnych o minimalnym składzie:             
Serwety wykonane z warstwy nieprzemakalnej o gram 40 g/m2 oraz włókninowej warstwy chłonnej o gram 30 g/m2. Łączna gram w strefie chłonnej -70 g/m2                         
 - 1x serweta samoprzylepna o wymiarach 150cm x 230cm, wzmocnienie o wymiarach 100cm x 150 cm,  -1x serweta samoprzylepna o wymiarah 150cm x180cm, wzmocniona o wymiarach 100cmx180cm, - 2x serweta samoprzylepna o wymiarach 75cm x 90cm, wzmocniona o wymiarach 50cm x 90cm,  - 4x ręcznik chłonny o wymiarach 30,5cm x 34cm                              
- 1x taśma samoprzylepna o wymiarach 10cmx50cm, -1x wzmocniona osłona (serweta) na stolik Mayo o wymiarach 80cm x 145cm, - 1x serweta wzmocniona na stół instrumentalny stanowiąc owinięcie zestawu o wymiarach 150cm x 190cm.                                               Serweta na stolik instrumentariuszki wykonany z warstwy nieprzemakalnej o gramaturze 50g/m2 oraz włókninowej warstwy chłonnej o wymiarach 75cm x 190cm i gram. 30g/m2. Łączna gram. a w strefie chłonnej -80g/m2. Serweta na stolik Mayo wykonana z folii PE o gram. 47g/m2 i 2 warstwowego laminatu chłonnego w obszarze wzmocnionym o gram. 57g/m2 oraz wym. 60cmx145 cm, łączna gram. w strefie wzmocnionej 104g/m2. Osłona w postaci worka w kolorze niebieskim, składana teleskopowo z zaznaczonym kierunkiem rozwijania.Odporność na rozerwanie sucho/mokro. Odporność na penetrację płynów w obszarze krytycznym 130cm H2O. Chłonność wzmocnienia min. 600%. Materiał serwet z I klasą palności wg 16 CFR 1610. Zesraw sterylizowany tlenkiem etylenu. Op folia-papier z informacją o kierunku otwierania oraz 4 etykiety samoprzylepne typu TAG do archiwizacji danych. Na każdej etykiecie samoprzylepnej informacje: numer ref., data ważności, nr serii, dane wytwórcy oraz kod kreskowy. Spełnia wymogi aktualnej normy PN-EN 13795. Zamawiający dopuszcza zaoferowanie zestawu serwet uniwersalnych składzie: 
1 serweta na stolik instrumentariuszki 150 cm x 190 cm, łączna gramatura strefy chłonnej 76 g/m2 4 ręczniki 30 cm x 40 cm 
1 serweta na stolik Mayo 80 cm x 145 cm, zielona, składana w sposób ułatwiający jej aseptyczną aplikację w warunkach bloku operacyjnego, łączna gramatura strefy chłonnej 83 g/m2, 1 taśma samoprzylepna 9 cm x 50 cm 
2 samoprzylepne serwety operacyjne wzmocnione 75 cm x 90 cm 
1 samoprzylepna serweta operacyjna wzmocniona 175 cm x 180 cm 
1 samoprzylepna serweta operacyjna wzmocniona 150 x 250 cm 
Obłożenie pacjenta wykonane z laminatu dwuwarstwowego (włóknina polipropylenowa i folia polietylenowa) o gramaturze 57,5 g/m2. Wokół pola operacyjnego, na każdej z serwet polipropylenowa łata chłonna o wymiarach 20 x 50 cm. Całkowita gramatura laminatu podstawowego i łaty chłonnej 109,5 g/m2. Odporność na penetrację płynów w obszarze krytycznym 129 cm H2O, zdolność absorpcji cieczy 370%, I klasa palności. Materiał obłożenia spełnia wymagania wysokie normy PN EN 13795. Zestaw posiada 2 etykiety samoprzylepne zawierające nr katalogowy, LOT, datę ważności oraz dane producenta.
</t>
  </si>
  <si>
    <t>Zestaw serwet do opaeracji biodra:                                                   
 Serwety wykonane z hydrofobowej włókniny trójwarstwowej typu SMS o gramaturze 50g/m2, w strefie krytycznej wyposażone we wzmocnione wysokochłonne o gramaturze 80g/m2, zintegrowane z organizatorami przewodów:                                                                                     
- 1x serweta samoprzylepna 200cm x 260cm, z wycięciem "U" o wymierach 8,5cm x 85cm,  wzmocnienie o wymiarze 75cm x 100cm      
- 1x serweta samoprzylepna o wymiarach 170cm x 240cm wzmocnienie o wymiarach 30cm x 80cm,  - 1x elastyczna osłona na kończynę o wymiarach 35cm x 120cm ,  - 4x ręcznik chłonny o wymiarach 30cm x 30cm, - 2x taśma samoprzylepna o wymiarach 10cm x 50cm                        
 - 1x wzmocniona osłona (serweta) na stolik Mayo o wymiarach 80cm x 140cm                                                                                              - 1x serweta wzmoniona na stół instrumentalny stanowiąca owinięcie zestawu o wymiarach 150cm x 190cm. Serweta na stolik instrumentariuszki wykonana z warstwy nieprzemakalnej o gramaturze 35g/m2 oraz włókninowej warstwy chłonnej o gramaturze 28g/m2. Łączna gramatura w strefie chłonnej -63 g/m2.Serweta na Mayo wykonana z folii PE o gramaturze 50g/m2 oraz włokniny chłonnej w obszarze wzmocnionym o wymiarach 60cm x 140cm, łączna gramatura w strefie wzmocnionej 80g/m2. Osłona w postaci worka w kolorze czerwonym, składana teleksopowo z zaznaczonym kierunku rozwijania. Odporność na rozerwanie sucho/mokro. Wytrzymałość na rozciąganie na sucho/mokro. Odporność na pemetrację płynów w obaszarze krytycznym 110cm H2O. Współczynnik pylenia 1.4log10. Chłonność wzmonienia min. 680%. I klasa palności wg 16 CRF 1610. Wszystkie składowe zestawu zawinięte w dodtakową serwetę 2-warstwową, celulozowo-foliową o gramaturze 54g/m2 i chlonność 180%, stanowiąca pierwsze, zewnęrzne owinięcie zestawu. Zestaw sterylizowany radiacyjnie. Opkaowanie TYVEC wyposażone w informację o kierunku otwierania oraz 4 etykiety samoprzylepne typu TAG służące do archwizzacji danych. Na każdej etykiecie samoprzylepnej, znajdują się następujące informację: numer ref., data ważności, nr serii, dane wytwórcy oraz kod kreskowy. Dodatkowo serweta stanowiąca owinięcie zestawu posiada taśmę mocującą do stołu instrumentalnego i naklejkę służacą jako zamknięcie zestawu. Spełnia wymogi aktualnej normy PN-EN 13795. Zamawiający dopuszcza zestaw do operacji biodra o następującym składzie: 
1 serweta na stolik instrumentariuszki 150 cm x 190 cm, łączna gramatura strefy chłonnej 76 g/m2, owinięcie zestawu 4 ręczniki 30 cm x 40 cm 1 serweta na stolik Mayo Special 80 cm x 145 cm, zielona, składana w sposób ułatwiający jej aseptyczną aplikację w warunkach bloku operacyjnego, łączna gramatura strefy chłonnej 83 g/m2, 1 taśma samoprzylepna 9 cm x 50 cm 1 samoprzylepna serweta operacyjna 75 cm x 90 cm 1 serweta operacyjna 180 cm x 150 cm 1 osłona ortopedyczna na kończynę 33 cm x 110 cm 2 taśmy foliowe samoprzylepne 10 cm x 50 cm 1 serweta operacyjna wzmocniona samoprzylepna (ekran anestezjologiczny ) 225 cm x 270 cm z wycięciem "U" 45 cm x 65 cm, z osłoną podpórek kończyn górnych ze zintegrowanymi uchwytami do mocowania przewodów i drenów, 1 serweta operacyjna wzmocniona samoprzylepna 225 cm x 280 cm z wycięciem "U" 10 cm x 100 cm ze zintegrowanymi uchwytami do mocowania przewodów i drenów. Obłożenie pacjenta wykonane z laminatu dwuwarstwowego (włóknina polipropylenowa i folia polietylenowa) o gramaturze 57,5 g/m2. Wokół pola operacyjnego polipropylenowe łaty chłonne, w serwecie anestezjologicznej o wymiarach 25 cm x 60 cm, w serwecie dolnej 100 cm x 50 cm. Całkowita gramatura laminatu podstawowego i łaty chłonnej 109,5 g/m2. Odporność na penetrację płynów w obszarze krytycznym 129 cm H2O, zdolność absorpcji cieczy 370%. Współczynnik pylenia 3,00 log10, I klasa palności. 
Materiał obłożenia spełnia wymagania wysokie normy PN EN 13795. Zestaw sterylizowany tlenkiem etylenu, posiada 2 etykiety samoprzylepne zawierające nr katalogowy, LOT, datę ważności oraz dane producenta.</t>
  </si>
  <si>
    <t xml:space="preserve">Zestaw serwet do astroskopii: Serweta wykonana z hydrofobowej włókniny trójwarstwowej typu SMS o gramaturze 50g/m2, w strefie krytycznej wyposażona we wzmocnione wysokochłonne o gramaturze 80g/m2, zintegrowane z organizatorami przewodów:  -1x serweta samoprzylepna o wymiarach 200cm x 320cm z otworem samouszczelniającym o wymiarach 6cm x 8cm  - 1x serweta elastyczna osłona na kończynę o wymiarach 30cm x 60cm - 4x ręczinki chłonne o wymiarach 30cm x 30cm,  - 1x taśma samoprzylepna o wymiarach 10cm x 50cm, - 1x wzmocniona osłona ( serwta) na stolik Mayo o wymiarach 80cm x 140cm, - 1x serweta wzmocniona na stół instrumentalny stanowiąca owinięcie zestawu o wymiarach 150cm x 190cm.  Serweta na stolik instrumentariuszki wykonana z warstwy nieprzemakalnej o gramaturze 35g/m2 oraz włókninowej warstwy chłonnej o gramaturze 28g/m2. Łączna gramatura w strefie chłonnej -63g/m2. Serweta na stolik Mayo wykonana z folii PE o gramaturze 50g/m2 oraz włókniny chłonnej w obszarze wzmocnionym o wymiarach 60cm x 140cm, łaczna gramatura w strefie wzmocnionej 80g/m2. Osłona w postaci worka w kolorze czerwonym, składana teleskopowo z zaznaczonym kierunkiem rozwijania. odporność na rozerwanie sucho/mokro. Wytrzymałośc na rozciąganie sucho/mokro. Odporność na penetrację płynów w obszarze krytycznym 110cm H2O. Współczynnik pylenia 1.4log10. Chłonność wzmonienia min. 680%. I klasa palności wg 16 CFR 1610.Wszystkie składowe zestawu zawinięte w dodtakową serwetę 2-warstwową, celulozowo-foliową o gramaturzę 54g/m2 i chłonności 180%, stanowiącą pierwsze, zewnetrzne owinięcie zestawu. Zestaw sterylizowany  radiacyjnie. Opakowanie TYVEC wyposażone w informację o kierunku otwieraia oraz 4 etykiety samoprzylepne typu TAG służace do archwiziacji danych. Na każdej etykiecie samoprzylepnej, znajdują się następujące informację: numer ref., sata ważności, nr. serii, dane wytwórcy oraz kod kreskowy. Dodatkowo serweta stanowiąca owinięcie zestawu posiada taśmę mocującą do stołu instrumentalnego i naklejkę służącą jako zamknięcie zestawu. Spełnia wymogi aktualnej normy PN-EN 13795. Zamawiający dopuszcza zaoferowanie     Zestaw serwet do artroskopii: 2 taśmy przylepne 9 x 50 cm,1 wzmocniona osłona na stolik Mayo 79 x 145 cm, wzmocnienie 65 x 85 cm, 4 ręczniki do osuszania rąk 30,5 x 34 cm, 1 osłona na kończynę 36 x 65 cm, 1 serweta do operacji kończyn 230 x 300 cm z elastycznym otworem o średnicy 7 cm z padem chłonnym 75 x 80 cm i organizatorami przewodów, 1 serweta na stół do instrumentarium 150 x 190 cm, wzmocnienie 75 x 190 cm, Serwety główne wykonane z na całej powierzchni z laminatu dwuwarstwowego (włóknina polipropylenowa + folia polietylenowa) o gramaturze 60g/m2, w strefie krytycznej wyposażone w dodatkowe wzmocnienie wysokochłonne o gramaturze 80g/m2 (całkowita gramatura 140g/m2). Serweta na stolik instrumentariuszki wykonana z warstwy nieprzemakalnej o gramaturze 55g/m2 oraz włókninowej warstwy chłonnej o wymiarach 75cm x 190cm i gram. 30g/m2. Łączna gram. a w strefie chłonnej 85g/m2. Serweta na stolik Mayo wykonana z folii PE o gram. 55g/m2 i 2 warstwowego laminatu chłonnego w obszarze wzmocnionym o gram. 85g/m2 oraz wym. 65x85cm, łączna gram. w strefie wzmocnionej 140g/m2. Osłona w postaci worka w kolorze niebieskim, składana w sposób ułatwiający założenie z zachowaniem zasad aseptyki, z zaznaczonym kierunkiem rozwijania.  Odporność na rozerwanie sucho/mokro 168kPa. Odporność na penetrację płynów w obszarze krytycznym 165cm H2O. Chłonność w obszarze krytycznym 990%. Zestaw sterylizowany tlenkiem etylenu. Opakowanie folia-Tyvec z informacją o kierunku otwierania oraz 4 etykiety samoprzylepne typu TAG do archiwizacji danych, zawierające min. numer ref., data ważności, nr serii, nazwa marki, dodatkowo na dwóch etykietach kod kreskowy. Spełnia wymogi aktualnej normy PN-EN 13795.zestawu do artroskopii o następującym składzie: 
1 serweta 80 cm x 100 cm (owinięcie zestawu) 1 serweta na stolik Mayo Lite 80 cm x 145 cm, zielona, składana w sposób ułatwiający jej aseptyczną aplikację w warunkach bloku operacyjnego, łączna gramatura strefy chłonnej 74 g/m2 
1 osłona ortopedyczna (elastyczna) na kończynę, krótka 24 cm x 80 cm 1 foliowa taśma samoprzylepna 10 cm x 50 cm 1 włókninowa taśma samoprzylepna 9 cm x 50 cm 1 serweta chirurgiczna na kończynę 200 cm x 300 cm z samouszczelniającym się otworem o średnicy 7 cm umieszczonym centralnie 
Obłożenie pacjenta wykonane z laminatu dwuwarstwowego (włóknina polipropylenowa i folia polietylenowa) o gramaturze 57,5 g/m2. Odporność na penetrację płynów 125 cm H2O, zdolność absorpcji 340%, współczynnik pylenia 2,2 log10, I klasa palności. Materiał obłożenia spełnia wymagania wysokie normy PN EN 13795. Zestaw sterylizowany tlenkiem etylenu, posiada 2 etykiety samoprzylepne zawierające nr katalogowy, LOT, datę ważności oraz dane producenta lub zestawu do artroskopii o następującym składzie: 
1 serweta 80 cm x 100 cm (owinięcie zestawu) 1 serweta na stolik Mayo Lite 80 cm x 145 cm, zielona, składana w sposób ułatwiający jej aseptyczną aplikację w warunkach bloku operacyjnego, łączna gramatura strefy chłonnej 74 g/m2 
1 osłona ortopedyczna (elastyczna) na kończynę, krótka 24 cm x 80 cm 1 foliowa taśma samoprzylepna 10 cm x 50 cm 1 włókninowa taśma samoprzylepna 9 cm x 50 cm 1 serweta chirurgiczna na kończynę 200 cm x 300 cm z samouszczelniającym się otworem o średnicy 7 cm umieszczonym centralnie 
Obłożenie pacjenta wykonane z laminatu dwuwarstwowego (włóknina polipropylenowa i folia polietylenowa) o gramaturze 57,5 g/m2. Odporność na penetrację płynów 125 cm H2O, zdolność absorpcji 340%, współczynnik pylenia 2,2 log10, I klasa palności. Materiał obłożenia spełnia wymagania wysokie normy PN EN 13795. Zestaw sterylizowany tlenkiem etylenu, posiada 2 etykiety samoprzylepne zawierające nr katalogowy, LOT, datę ważności oraz dane producenta.
                      </t>
  </si>
  <si>
    <t xml:space="preserve">Zestaw serwet do operacji urologiczno-ginekologicznych o minimalnym składzie:                                                                                         Serweta wykonana z chłonnego i nieprzemakalnego laminatu dwuwarstwowego o gramaturze 56g/m2.                                              - 1x serweta samoprzylepna o wymiarach 75cm x 200cm z otworem w kształcie rombu o wymiarach 8cm x 12cm                                           - 4x ręcznik chłonny o wymiarach 30cm x 30cm                             
 - 2x osłona na kończynę o wymiarach 70cm x 120cm                   
 - 1x serweta wzmocniona na st ół instrumentalny stanawiąca owinięcie zestawu o wymiarach 100cm  x  150cm.                                               Serweta na stolik instrumentariuszki wykonana z warstwy nieprzemakalnej o gramaturze 35g/m2 oraz włóknionwej warstwy chłonnej o gramaturze 28g/m2. Łączna gramatura w strefie chłonnej -63g/m2. Odporność na rozerwanie sucho/mokro. Wytrzymałość na rozciąganie na sucho/mokro. Odporność na penetrację płynów 188cm H2O. Współczynnik pylenia &lt; 1.3log10. Chłonność warstwy zewnętrznej min. 350%. Zestaw sterylizowany radiacyjnie. Opakowanie folia-papier wyposażone w informację o kierunku otwierania oraz 4 etykiety samoprzylepne typu TAG służące do archwizacji danych. Na każdej etykiecie samoprzylepnej, znajdują się następujące informację: numer ref., data ważności, nr serii, dane wytwórcy oraz kod kreskowy. Dodatkowo serweta stanowiąca owinięcie zestawu posiada taśmę mocująca do stołu instrumentalnego i naklejkę służącą jako zamknięcie zestawu. Spełnia wymogi aktualnej normy PN-EN 13795. Zamawiający dopuszcza zaoferowaniezestawu do operacji urologiczno-ginekologicznych o następującym składzie: 1 serweta na stolik instrumentariuszki 120 cm x 140 cm, łączna gramatura strefy chłonnej 76 g/m2, owinięcie zestawu 2 długie osłony na kończyny dolne 75x120cm 1 serweta do ginekologii/cystoskopii 90 cm x 175 cm z otworem na krocze 9 cm x 15 cm otoczonym taśmą lepną, umieszczonym centralnie 
Obłożenie pacjenta wykonane z laminatu dwuwarstwowego (włóknina polipropylenowa i folia polietylenowa) o gramaturze 57,5 g/m2. Odporność na penetrację płynów 125 cm H2O, zdolność absorpcji 340%, współczynnik pylenia 2,2 log10. Materiał obłożenia spełnia wymagania wysokie normy PN EN 13795. Zestaw sterylizowany tlenkiem etylenu, posiada 2 etykiety samoprzylepne zawierające nr katalogowy, LOT, datę ważności oraz dane producenta
       </t>
  </si>
  <si>
    <t xml:space="preserve">Zestaw do laparoskopii:                                                                    
 Serweta wykonana z hydrofobowej włokniny trójwarstwowej typu SMS o gramaturze 50g/m2: - 1x serweta samoprzylepna o wymiarach 200cm x 260cm w kształcie litery "T" z otworem o wymiarach 30cm x 30cm, - 4x ręcznik chłonny o wymiarach 30cm x 30cm, - 1x taśma samoprzylepna o wymiarach 10cm x 50cm, - 1x osłona na przewody o wymiarach 14cm x 250cm, - 2x osłona na kończynę o wymiarach 70 cm x 120cm, - 1x wzmocniona osłona  (serweta) na stolik Mayo o wymiarach 80cm x 140cm, - 1x serweta wzmocniona na stół instrumentalny stanowiąca owinięcie zestawu o wymiarach 150cm x 190cm. Serweta na stolik instrumentariuszki wykonana z warstwy nieprzemakalnej o gramaturze 35g/m2 oraz włókninowej warstwy chłonnej o gramaturze 28g/m2. Łączna gramatura w strefie chłonnej 63g/m2. Serweta na stolik Mayo wykonana z folii PE o gramaturze 50g/m2 oraz włóknhiny chłonnej w obszarze wzmocnionym o wymiarach 60cm x 140cm, łączna gramnatura w strefie wzmocnionej 80g/m2. Osłona w postaci worka w kolorze czerwonym, składana teleskopowo z zaznaczeniem kierunkiem rozwijania. Osłona na przewody wyposażona w końcowkę z perforacją, kartonik ułatwiający aplikację oraz dwie taśmy przylepne. Osłona wykonana z transparentnej folii PE o gramaturze 50g/m2. Odpornośc na rozerwanie sucho/mokro. Wytrzymałość na rozciąganie na sucho/mokro.Odporność na penetrację płynow w obszarze krytycznym 47.7cm H2O. Współczynnik pylenia 1.4log10.  I klasa palności wg 16 CFR 1610.  wszystkie składowe zestawuu zawinięte w dodtakową serwetę 2-warstwową, celulozowo-foliową o gramaturze 54g/m2 i chłonnośc 180%, stanowiąca pierwsze, zewnętrzne owinięcie zestawu. Zestaw sterylizowany radiacyjnie. Opakowanie TYVEC wyposażene w informację o kierunku otwierania oraz 4 etykiety samoprzylepne typu TAG służące do archiwizacji danych. Na każdej etykiecie samoprzylepnej, znajdują się następujące informację: numer ref., data ważności, nr serii, dane wytwórcy oraz kod kreskowy. Dodatkowo serweta stanowiąca owinięcia zestawu posiada taśmę mocującą do stołu instrumentalnego i naklejkę służącą jako zamknięcie zestawu. Spełnia wymogi aktualnej normy PN-EN 13795. Zamawiający dopuszcza zestaw do laparoskopii z serwetą główną o wymiarach 200 x 260 cm w kształcie litery „T” z otworem o wymiarach 30 x 30 cm wypełnionym folią chirurgiczną, o odporności na penetrację płynów w obszarze krytycznym 41,7 cm H2O lub 1 serweta na stolik instrumentariuszki 150 cm x 190 cm, , łączna gramatura strefy chłonnej 76 g/m2, owinięcie zestawu 2 ręczniki 30 cm x 40 cm 1 serweta na stolik Mayo 80 cm x 145 cm, zielona, składana w sposób ułatwiający jej aseptyczną aplikację w warunkach bloku operacyjnego, łączna gramatura strefy chłonnej 83 g/m2 1 serweta do laparoskopii wzmocniona 260/200 cm x 335 cm w pozycji prostej pacjenta z otworem w okolicy jamy brzusznej 28 cm x 32 cm z osłoną podpórek na kończyny górne ze zintegrowanymi uchwytami do przewodów i drenów 
Obłożenie pacjenta wykonane z laminatu dwuwarstwowego (włóknina polipropylenowa i folia polietylenowa) o gramaturze 57,5 g/m2. Wokół pola operacyjnego polipropylenowa łata chłonna o wymiarze 50 x 60 cm. Całkowita gramatura laminatu podstawowego i łaty chłonnej 109,5 g/m2. Odporność na penetrację płynów w obszarze krytycznym 129 cm H2O, zdolność absorpcji cieczy 370%. Współczynnik pylenia 3,00 log10, I klasa palności. 
Materiał obłożenia spełnia wymagania wysokie normy PN EN 13795. Zestaw sterylizowany tlenkiem etylenu, posiada 2 etykiety samoprzylepne zawierające nr katalogowy, LOT, datę ważności oraz dane producenta. 
</t>
  </si>
  <si>
    <r>
      <rPr>
        <sz val="7"/>
        <color indexed="62"/>
        <rFont val="Arial"/>
        <family val="2"/>
      </rPr>
      <t xml:space="preserve">Zestaw serwet do operacji kończyny:                                             
 Serweta wykonana z hydrofobowej włókniny trójwarstwowej typu SMS o gramaturze 50g/m2, w strefie krytycznej wposażona we wzmocnienie wysokochłonne o gramaturze 80g/m2, zintegrowane z organizatorami przewodów: - 1x serweta samoprzylepna o wymiarach 200cm x 300cm z otworem samouszczelniającym się o średnicy 3,5cm , - 1x serweta samoprzylepna o wymiarach 160cm x 180cm wykonana z chłonnego i nieprzemakalnego laminatu dwuwarstwowego o gramaturze 59g/m2,  - 4x ręcznik chłonny o wymiarach 30cm x 30cm, - 1x taśma samoprzylepna o wymiarach 10cm x 50cm, - 1x wzmocniona osłona 9 serweta) na stolik Mayo o wymiarach 80cm x 140cm,  - 1x serweta wzmocniona na stół instrumentalny stanowiąca owinięcie zestawu o wymiarach 150cm x 190cm.  Serweta na stolik instrumentariuszki wykonana z warstwy o gramaturze 35g/m2 oraz włókninowej warstwy chłonnej o gramaturze 28g/m2. Łączna gramatura w strefie chłonnej -63g/m2. Serweta na stolik Mayo wykonana z folii PE o gramaturze 50g/m2 oraz włokniny chłonnej w obszarze wzmocnionym o wymiarach 60cm x 140cm, łaczna gramatura w strefie wzmocnionej 80g/m2. Osłona w postaci worka w kolorze czerwonym, składana teleskopowo z zaznaczonym kierunkiem rozwijania. Odporność na rozerwanie sucho/mokro. Wytrzymałość na rozciąganie na sucho/mokro.Odporność na pentrację płynów w obszarze krytycznym 110 cm H2O. Współczynnik pylenia 1.4log10. Chłonność wzmocnienia min. 680%. I klasa palności wg 16 CFR 1610. Wszystkie składowe zestawu zawinięte w dodtakową serwetę 2-warstwową, celulozowo-foliwą o gramaturze 54g/m2 i chłonności 180%, stanowi.ąca pierwsze, zewnętrzne owinięcie zestawu. Zamawiający dopuszcza Czy Zamawiający wyrazi zgodę na zaoferowanie w zadaniu nr 21 poz. 6 niżej opisanego zestawu? Zestaw do operacji kończyny: 1 taśma przylepna 9 x 50 cm, 1 wzmocniona osłona na stolik Mayo 79 x 145 cm, wzmocnienie 65 x 85 cm, 4 ręczniki do osuszania rąk 30,5 x 34 cm, 1 serweta do operacji kończyn 230 x 300 cm z elastycznym otworem o średnicy 3,5 cm z padem chłonnym 75 x 80 cm i organizatorami przewodów, 1 serweta na stół do instrumentarium 150 x 190 cm, wzmocnienie 75 x 190 cm
Serwety główne wykonane z na całej powierzchni z laminatu dwuwarstwowego (włóknina polipropylenowa + folia polietylenowa) o gramaturze 60g/m2, w strefie krytycznej wyposażone w dodatkowe wzmocnienie wysokochłonne o gramaturze 80g/m2 (całkowita gramatura 140g/m2). Serweta na stolik instrumentariuszki wykonana z warstwy nieprzemakalnej o gramaturze 55g/m2 oraz włókninowej warstwy chłonnej o wymiarach 75cm x 190cm i gram. 30g/m2. Łączna gram. a w strefie chłonnej 85g/m2. Serweta na stolik Mayo wykonana z folii PE o gram. 55g/m2 i 2 warstwowego laminatu chłonnego w obszarze wzmocnionym o gram. 85g/m2 oraz wym. 65x85cm, łączna gram. w strefie wzmocnionej 140g/m2. Osłona w postaci worka w kolorze niebieskim, składana w sposób ułatwiający założenie z zachowaniem zasad aseptyki, z zaznaczonym kierunkiem rozwijania. Odporność na rozerwanie sucho/mokro 168kPa. Odporność na penetrację płynów w obszarze krytycznym 165cm H2O. Chłonność w obszarze krytycznym 990%. Zestaw sterylizowany tlenkiem etylenu. Opakowanie folia-Tyvec z informacją o kierunku otwierania oraz 4 etykiety samoprzylepne typu TAG do archiwizacji danych, zawierające min. numer ref., data ważności, nr serii, nazwa marki, dodatkowo na dwóch etykietach kod kreskowy. Spełnia wymogi aktualnej normy PN-EN 13795 lub 1 serweta na stolik instrumentariuszki 150 cm x 190 cm, łączna gramatura strefy chłonnej 76 g/m2, owinięcie zestawu 2 ręczniki 30 cm x 40 cm 1 serweta na stolik Mayo 80 cm x 145 cm, zielona, składana w sposób ułatwiający jej aseptyczną aplikację w warunkach bloku operacyjnego, łączna gramatura strefy chłonnej 83 g/m2 
1 serweta operacyjna wzmocniona na dłoń/stopę 225 cm x 300 cm z samouszczelniającym się otworem o średnicy 3 cm i zintegrowanymi uchwytami do mocowania przewodów i drenów 
Obłożenie pacjenta wykonane z laminatu dwuwarstwowego (włóknina polipropylenowa i folia polietylenowa) o gramaturze 57,5 g/m2. Wokół pola operacyjnego polipropylenowa łata chłonna                    o wymiarach 100 cm x 50 cm. Całkowita gramatura laminatu podstawowego i łaty chłonnej 109,5 g/m2. Odporność na penetrację płynów w obszarze krytycznym 129 cm H2O, zdolność absorpcji cieczy 370%. Współczynnik pylenia 3,00 log10, I klasa palności. 
Materiał obłożenia spełnia wymagania wysokie normy PN EN 13795. Zestaw posiada 2 etykiety samoprzylepne zawierające nr katalogowy, LOT, datę ważności oraz dane producenta.
</t>
    </r>
    <r>
      <rPr>
        <sz val="8"/>
        <color indexed="62"/>
        <rFont val="Arial"/>
        <family val="2"/>
      </rPr>
      <t xml:space="preserve">
                                                                                           </t>
    </r>
  </si>
  <si>
    <t>Zestaw serwet do operacji żylaków:                                                  
 Serwety wykonane z chłonnego i nieprzemakalnego laminatu dwuwarstwowego o gramaturze 56g/m2: - 1x serweta samoprzylepna 200cm x 2690cm, z wycięciem "U" o wymiarach 8,5 cm x 85cm ,  - 1x serweta samoprzylepna o wymiarach 160cm x 180cm,- 4x ręcznik chłonny o wymiarach 30cm x 30cm, - 1x wzmocniona osłona( serweta) na stolik Mayo o wymiarach 80cm x 140cm, - 1x serweta wzmocniona na stół instrumentalny stanowiąca owinięcie zestawu o wymiarach 150cm x 190 cm.                                                                                Serweta na strolik instrumentariuszki wykonana z warstwy nieprzemkalanej o gramaturze 35g/m2 oraz włoknhinowej warstwy chłonnej o gramaturze 28g/m2. Łączna gramatura w strefie chłkonnej -63g/m2. Serweta na stolik Mayo wykonana z folii PE o gramaturze 50g/m2 oraz włoknony chłonnej w obszarze wzmocnionym o wymiarach 60cm x 140cm, łączna gramatura w strefie wzmocnionej 80g/m2. Osłona w postaci worka w kolorze czerwonym, składana teleskopowo z zaznaczonym kierunkiem rozwijania. Odporoność na rozerwanie sucho/mokro. Wytrzymałość na rozciąganie na sucho/mokro.Odporność na penetrację płynów 188 cm H2O. Współczynnik pylenia &lt; 1.3log10. Chłonność warstwy zewnętrznej min. 350%. Zestaw sterylizowany radiacyjnie. Opakowanie folia-papier wyposażonhe w informację o kierunku otwierania oraz 4 etykiety samoprzylepne typu TAG służące do archwiziacji danych. Na każdej etykiecie samoprzylepnej, znajdują się następujące informację: numer ref., data ważności, nr serii, dane wytwórcy oraz kodkreskowy. Dodatkowo serweta stanowiąca owinięcie zestawu posiada taśmę mocującą do stołu instrumentalnego i nakjlejkę służącą jako zamknięcie zestawu. Spełnia wymogi aktualnej normy PN-EN 13795.                                                                            Zamawiający dopuszcza zestaw:1 taśma przylepna 9 x 50 cm
1 wzmocniona osłona na stolik Mayo 79 x 145 cm, wzmocnienie 65 x 85 cm, 4 ręczniki do osuszania rąk 30,5 x 34 cm, 1 przylepna serweta 75 x 90 cm, 1 serweta 230 x 260 cm z wycięciem „U” 10 x 85 cm
1 przylepna serweta 150 x 240 cm, 1 serweta na stół do instrumentarium 150 x 190 cm, wzmocnienie 75 x 190 cm
Serwety główne wykonane z na całej powierzchni z laminatu dwuwarstwowego (włóknina polipropylenowa + folia polietylenowa) o gramaturze 60g/m2. Serweta na stolik instrumentariuszki wykonana z warstwy nieprzemakalnej o gramaturze 55g/m2 oraz włókninowej warstwy chłonnej o wymiarach 75cm x 190cm i gram. 30g/m2. Łączna gram. a w strefie chłonnej 85g/m2. Serweta na stolik Mayo wykonana z folii PE o gram. 55g/m2 i 2 warstwowego laminatu chłonnego w obszarze wzmocnionym o gram. 85g/m2 oraz wym. 65x85cm, łączna gram. w strefie wzmocnionej 140g/m2. Osłona w postaci worka w kolorze niebieskim, składana w sposób ułatwiający założenie z zachowaniem zasad aseptyki, z zaznaczonym kierunkiem rozwijania. Odporność na rozerwanie sucho/mokro. Odporność na penetrację płynów w obszarze krytycznym 165cm H2O. Odporność na rozerwanie sucho/mokro 168kPa. Odporność na penetrację płynów w obszarze krytycznym 165cm H2O. Chłonność 458%. Zestaw sterylizowany tlenkiem etylenu. Opakowanie folia-Tyvec z informacją o kierunku otwierania oraz 4 etykiety samoprzylepne typu TAG do archiwizacji danych, zawierające min. numer ref., data ważności, nr serii, nazwa marki, dodatkowo na dwóch etykietach kod kreskowy. Spełnia wymogi aktualnej normy PN-EN 13795, z serwetą główną samoprzylepną w rozmiarze 200 x 260 cm lub 1 serweta na stolik instrumentariuszki 150 cm x 190 cm, łączna gramatura strefy chłonnej 76 g/m2, owinięcie zestawu 2 ręczniki 30 cm x 40 cm 1 serweta na stolik Mayo 80 cm x 145 cm, zielona, składana w sposób ułatwiający jej aseptyczną aplikację w warunkach bloku operacyjnego, łączna gramatura strefy chłonnej 83 g/m2 1 taśma samoprzylepna 9 cm x 50 cm 1 serweta samoprzylepna 75 cm x 90 cm 1 serweta samoprzylepna z wycięciem "U" wzmocniona 225 cm x 260 cm wycięcie 10 cm x 100 cm 1 serweta samoprzylepna 150 cm x 240 cm 
Obłożenie pacjenta wykonane z laminatu dwuwarstwowego (włóknina polipropylenowa i folia polietylenowa) o gramaturze 57,5 g/m2. W serwecie z wycięciem U wokół pola operacyjnego polipropylenowa łata chłonna o wymiarze 110 x 50cm. Całkowita gramatura laminatu podstawowego i łaty chłonnej 109,5 g/m2. Odporność na penetrację płynów w obszarze krytycznym 129 cm H2O, zdolność absorpcji cieczy 370%. Współczynnik pylenia 3,00 log10, I klasa palności. Materiał obłożenia spełnia wymagania wysokie normy PN EN 13795. Zestaw posiada 2 etykiety samoprzylepne zawierające nr katalogowy, LOT, datę ważności oraz dane producenta.</t>
  </si>
  <si>
    <t xml:space="preserve">Jednorazowy, jałowy, pełnobarierowy, fartuch chirurgiczny standard wykonany z włokniny hydrofobowej typu SMS o gramaturze 35g/m2. Rękaw zakończony elastycznym mankietem dzianiny.Tylne częsci fartucha zachodzą na sibie. Posiada 4 wszywane troki o długości min. 45cm, 2 zewnętrzne troki umiejscowione w specjalnym kartoniku umożliwijącym zawiązanie ich zgodnie z procedurami postepowania aseptycznego. Dodatkowo zapięcie w okolicy karku na rzep o długości 12,5-13cm na jednej częsci fartucha i 6,5-7,5 cm na drugiej częsci fartucha. szwy wykonane techniką ultradźwiękową. Oznaczenie rozmiaruu poprzez kolorową lamowkę oraz nadruk i rozmiarowką, zgodnością z normą 13795 i zakresie precedur widocznym zaraz po wyjęciu fartucha z opakowania. Do każdego fartucha dołączone dwa ręczniki o wymiarach 30cm x 30cm, gramatura 56g/m2. Fartuch wraz z ręcznikami zawinięty w zeswetkę włokninową o wymiarach 60cm x 60cm. Odporność na przenikanie cieczy 50.47cm H2O, wytrzymalość na wypychanie na sucho 200kPa, wytrzymałość na rozciąganie na mokro 87N. Opakowanie typu papier-folia, posiadające 4 naklejki typu TAG, służace do wklejenia w dokumetacji medycznej. Spełnia wymagania aktualnej normy PN-EN 13795 1-3. Rozmiar : M, L, XL, XXL,  Zamawiający wyraża zgodę  na zaoferowanie fartucha typu: jednorazowy, jałowy pełnobarierowy, fartuch chirurgiczny standard wykonany z włókniny hydrofobowej typu SMMMS o gramaturze 35g/m2. Rękaw zakończony elastycznym mankietem z dzianiny. Tylne części fartucha zachodzą na siebie. Posiada 4 wszywane troki o długości 30 i 65cm, 2 zewnętrzne troki umiejscowione w specjalnym kartoniku umożliwiającym zawiązywanie ich zgodnie z procedurami postępowania aseptycznego. Dodatkowo zapięcie w okolicy karku rzep o długości 10-12,5cm na jednej części fartucha i 2,5cm na drugiej części fartucha. Szwy wykonane techniką ultradźwiękową. Oznaczenie rozmiaru i rodzaju poprzez nadruk, zgodnie z normą 13795 i zakresie procedur widoczny zaraz po wyjęciu fartucha z opakowania. Do każdego fartucha dołączone dwa ręczniki o wymiarach 30,5cm x 34cm, gramatura 55g/m2. Fartuch wraz z ręcznikami zawinięty w papier krepowy o wymiarach 60cm x 60cm. Odporność na przenikanie cieczy 40cm H2O, wytrzymałość na wypychanie na sucho 200kPa, wytrzymałość na rozciąganie na mokro 90N. Opakowanie typu papier-folia, posiadają 4 naklejki typu TAG, służące do wklejenia w dokumentacji medycznej. Spełnia wymagania aktualnej normy PN-EN 13759 1-. Rozmiar: M, L, XL, XXL lub wykonanego z włókniny SMMS o gramaturze 35 g/m2? Odporność na przenikanie cieczy 41 H2O, wytrzymałość na wypychanie na sucho 160 kPa, wytrzymałość na rozciąganie na mokro 84 N.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 x 40 cm. Rozmiar fartucha: 120 cm (S/M), 130 cm (L), 150 cm (XL), 150 Large (XXL)
</t>
  </si>
  <si>
    <t xml:space="preserve">Obłożenie do izolacji pionowej o wymiarach 240cm x 320cm+/- 10cm, wykonany z folii przeźroczystej polietylenowej o gramaturze 50g/m2. Serweta wyposażona w otwór wypełniony folią operacyjną o wymiarach 30cm x 80cm, dwie dwukomorowe kieszenie na narzedzia po dwóch stronach otowru o wymiarach 23cm x 25cm oraz dużą torbę do zbiórki płynów. Dodatkowo serweta posiada dwa włokniniowe organizery przewodow. Sterylna, pakowana w opkaowanie folia-papier z naklejkami typu tAG do wklejania do dokumntacji medycznej. Zamawiający dopuszcza obłożenie do izolacji pionowej o wymiarach 200cm x 300cm +/- 10cm, wykonany z folii przeźroczystej polietylenowej o gramaturze 80 g/m2. Serweta wyposażona w otwór wypełniony folią operacyjną o wymiarach 25cm x 80cm +/- 5cm, dwie dwukomorowe kieszenie na narzędzia po dwóch stronach otworu o wymiarach 26cm x 25cm oraz w dużą torbę do zbiórki płynów. Dodatkowo serweta posiada dwa organizery przewodów typu rzep. Sterylna, pakowania w opakowanie folia-papier z naklejkami typu TAG do wklejenia do dokumentacji medycznej lub wykonane z przeźroczystej o gramaturze 75 g/m2, ze zintegrowaną torbą do zbiórki płynów ze sztywnikiem ,sitem i zaworem do podłączenia drenów i dwoma kieszeniami na narzędzia. Materiał obłożenia spełnia wymagania wysokie normy PN EN 13795. Zestaw posiada 2 etykiety samoprzylepne zawierające nr katalogowy, LOT, datę ważności oraz dane producenta.
</t>
  </si>
  <si>
    <t>Jednorazowy, jałowy pełnobarierowy, fartuch chirurgiczny standard PLUS wykonany z włokniny hydrofobowej typu SMS o gramaturze 35g/m2 wzmocniony na rękawach, w okolicy brzucha i klatki piersiowej, chłonnym i nieprzemakalnym dwuwarstwowym laminatem o gramaturze 40g/m2. Rękaw zakończony elastycznym mankietem z dzianiny.Tylne częsci fartucha zachodzą na siebie. Posiada 4 wszywane troki o długości min. 45cm, 2 zewnętrzne troki umiejscowione w specjalnym kartoniku umożliwiającym zawiązywanie ich zgodnie z procedurami postępowania aseptycznego. Dodatkowo zapięcie w okolicy karku rze o długości 12,5-13cm na jednej części fartucha i 6,5-7,5cm na drugiej częsci fartucha. Szwy wykonane techniką ultradźwiękową. Oznaczenie rozmiaru poprzez kolorową lamówkę oraz nadruk z rozmiarowką, zgodnie z normą 13795 i zakresie procedur widoczny zaraz po wyjęciu fartucha z opakowania. Do każdego fartucha dołączone dwa ręczniki o wymiatach 30cm x 30cm, gramatura min. 56g/m2. Fartuch wraz z ręcznikami zawinęty w serwetkę włokninową o wymiarach 60cm x 60cm. Odporność na przenikanie cieczy 66 cm H2O, wytrzymałość na wypychanie na sucho 210 kPa, wytrzymałość na rozciąganie na mokro 91.6N- parametry w strefie krytycznej. Opakowanie typu papier-folia, posiadają 4 naklejki typu TAG, służące do wklejenia w dokumentacji medycznej. Spełnia wymagania aktualnej normy PN-EN 13759 1-. Rozmiar: M, L, XL, XXl. Zamawiający dopuszcza zaoferowanie fartucha chirurgicznego wykonanego z włókniny SMMS o gramaturze 35 g/m2, z nieprzemakalnymi wzmocnieniami o gramaturze 42 g/m2 w części przedniej i 40,5 g/m2 na rękawach? 
Odporność na przenikanie cieczy w strefie krytycznej 123 (przód)/ 194 (rękaw) H2O, wytrzymałość na wypychanie na sucho 259 (przód)/ 155 (rękaw) kPa, wytrzymałość na rozciąganie na mokro 130/70 N.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cm.Oznakowanie rozmiaru w postaci naklejki naklejone na fartuchu, pozwalające na identyfikację przed rozłożeniem. Fartuch podwójnie pakowany ze sterylnym opakowaniem wewnętrznym - papier krepowy, w opakowaniu dwa ręczniki w rozmiarze 30 x 40 cm. Na zewnętrznym opakowaniu dwie etykiety samoprzylepne dla potrzeb dokumentacji zawierające nr katalogowy, LOT, datę ważności oraz dane producenta. Fartuch dostępny w rozmiarach M, L, XL, XXL.</t>
  </si>
  <si>
    <r>
      <t>Fiolkowe wskaźniki biologiczne do monitorowania procesu sterylizacji plazmą nadtlenku wodoru. Test zapewniający końcowy odczyt w czasie do 20 minut po inkubacji w przeznaczonym do tego kompatybilbym inkubatorze.  Wskaźniki nie wymagające zgniatacza. Pożywka zawierająca spory Geobacillus stearothermophilus w ilości 10</t>
    </r>
    <r>
      <rPr>
        <vertAlign val="superscript"/>
        <sz val="10"/>
        <color indexed="62"/>
        <rFont val="Arial"/>
        <family val="2"/>
      </rPr>
      <t>6</t>
    </r>
    <r>
      <rPr>
        <sz val="10"/>
        <color indexed="62"/>
        <rFont val="Arial"/>
        <family val="2"/>
      </rPr>
      <t>. Każda fiolka powinna posiadać dwuwarstwową samoprzylepną etykietę z numerem testu, datą ważności oraz testem chemicznym typu 1. Opakowanie 25szt. / 50szt</t>
    </r>
  </si>
  <si>
    <t xml:space="preserve">Wieloparametrowy wskaźnik typu 4 do kontroli procesu sterylizacji plazmą nadtlenku wodoru, wg ISO 11140-1. Niezawierający niebezpiecznych substancji toksycznych,    substancja wskaźnikowa umieszczona punktowo, zmieniająca barwę po procesie sterylizacji np. z różowego na żółty. Miejsce z substancją wskaźnikową pokryte laminatem. Poświadczony aktualnym dokumentem  producenta brak zawartości niebezpiecznych substancji toksycznych. Rozmiar testu dopasowany do aktualnie używanej dokumentacji, 3 x 7 cm (+/- 10%). Wymagane dołaczenie deklaracji producenta potwierdzającej typ wskaźnika. Zamawiający dopuści testy przebarwiające się po procesie sterylizacji z koloru fioletowego na zielony o wymiarach paska 10,5x1,8cm. W opakowaniach po 200 szt. </t>
  </si>
  <si>
    <t>Jednorazowy, gotowy do użycia test kontroli mycia w myjniach dezynfektorach. Z substancją odwzorowującą zanieczyszczenie narzędzi, nie zawierającą krwi ani jej pochodnych, nie zawierającą substancji toksycznych szkodliwych dla zdrowia. Umieszczoną na metalowej płytce. W zestawie holder do umieszczania testów na tacach narzędziowych. Opakowanie 100/ 200 szt</t>
  </si>
  <si>
    <r>
      <t>Test kontroli dezynfekcji termicznej w myjkach dezynfektorach 93</t>
    </r>
    <r>
      <rPr>
        <vertAlign val="superscript"/>
        <sz val="10"/>
        <color indexed="62"/>
        <rFont val="Arial"/>
        <family val="2"/>
      </rPr>
      <t>0</t>
    </r>
    <r>
      <rPr>
        <sz val="10"/>
        <color indexed="62"/>
        <rFont val="Arial"/>
        <family val="2"/>
      </rPr>
      <t>C, 10 min, w wersji samoprzylepnej. Opakowanie 100/ 200 szt.</t>
    </r>
  </si>
  <si>
    <t>Filtr oddechowy elektrostatyczny, baktryjno-antywirusowy, z wymiennikiem ciepła i wilgoci. Złącza 22/15Ch-22/15M lub 22F/15M-22M/15F port kapno zamknięty zatyczką, przestrzeń martwa 45 ml, objętość pływowa300-1500ml lub przestrzeń martwa 35 ml, obj. Pływowa 150- 1500 ml lub filtr oddechowy elektrostatyczno-mechaniczny, przestrzeń martwa 40 ml, objętość pływowa 150-1500ml</t>
  </si>
  <si>
    <t>Kieliszki jednorazowe do podawania leków, dostępne w kolorach lub przeźroczyste pojemność 30 ml zpodziałką, op. 90szt. Zamawiający dopuszcza opak po 80 lub 75 szt z przeliczeniem ilości wg potrzeb Zamawiającego.</t>
  </si>
  <si>
    <t>Opaska identyfikacyjna dla dorosłych (długość min 24,3- 24 cm). Zamawiający dopuści opaski identyfikacyjne dla dorosłych o długości 245 mm ,rozmiar kartonika 13 mm x 104 mm (z perforacją do oderwania części kartonika po wpisaniu danych), pole opisu 13 mm x 80 mm, długość części regulacyjnej 13,5 cm, 13 zakresów regulacji, opaska zaopatrzona w kartonik do opisu danych pacjenta, pakowane po 100 szt, dostępne w kolorze białym, w części opisowej szerokość opaski 1,8 (+/- 1 mm), szerokość opaski w części służącej do zapięcia 1,2(+/-1 mm).</t>
  </si>
  <si>
    <t>Pojemnik na odpady histopatologiczne zakręcany poj 70- 100 ml</t>
  </si>
  <si>
    <t>Port bezigłowy, przeznaczony do wielokrotnych, bezigłowych iniekcji, nie wymaga zastosowania koreczków zabezpieczających, obudowa z transparentnego materiału – poliwęglanu, silikonowa membrana, płaska powierzchnia wstrzyknięcia, czas użytkowania 7 dni lub 350 aktywacji, objętość wypełnienia 0,09ml, wysoki przepływ 350ml/min, wytrzymałość na ciśnienie płynu iniekcyjnego 3 bary, wytrzymałość na ciśnienie zwrotne 2 bary, opakowanie papier-folia, sterylny, bez ftalanów; Zamawiający dopuszcza port bezigłowy o objętości wypełnienia 0,10ml oraz przepływie 400-440ml/min</t>
  </si>
  <si>
    <t>Kombinezom ochronny wykonany z laminatu (polipropylen i polietylen) o gramaturze 63 g/m², kolor biały z niebieskim oklejeniem szwów.  Wyposażony w kaptur z elastycznym wykończeniem, gumkę z tyłu w pasie, w nadgarstkach i kostkach, zamek zakryty samoprzylepną patką. Środek  ochrony indywidualnej kat. III zgodnie z Rozporządzeniem PE i Rady (UE) 2016/425, typ 4, 5, 6. Spełnione normy i poziomy ochrony EN ISO 13688:2013,  typ 4B wg EN 14605:2005 +A1:2009, typ 5B wg EN ISO 13982-1:2004 + A1:2010, typ 6B wg EN 13034:2005 + A1:2009, klasa 1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1149-5:2018, EN 14325:2004. Zamawiający dopuszcza kombinezon wykonany z ciągłych, ultracienkich włókien polietylenu o dużej gęstości, które tworzą jednolitą barierę ochronną. Materiał Tyvek®, z którego wykonany jest kombinezon, zapewnia komfort użytkowania, ponieważ przepuszcza powietrze i parę wodną a jednocześnie nie wchłania aerozoli oraz cieczy na bazie wody. Stanowi doskonałe połączenie ochrony, trwałości oraz komfortu. Tyvek prawie nie pyli. nie zawiera wypełniaczy, spoiw ani silikonu co minimalizuje zanieczyszczenie procesu.
Cechy / Właściwości:
a) Trzyczęściowy kaptur z gumką, który idealnie dopasowuje się do ruchów głowy i maski twarzowej.
b) Zamek błyskawiczny z blokadą wykonany z użyciem włókniny Tyvek. Większy suwak zamka pozwala na lepszy chwyt w rękawicy.
c) Patka zakrywająca zamek błyskawiczny.
d) Elastyczne wykończenie otworu kaptura, mankietów rękawów i nogawek (bez dodatku lateksu).
e) Rękaw, który nie opada podczas unoszenia rąk.
f) Gumka w talii zapewniająca dopasowanie kombinezonu do ciała.
g) Obszerny klin w kroczu umożliwiający swobodne poruszanie się.
h) Nowa, opatentowana technologia szwów dla zapewnienia wytrzymałości i szczelności.
i) Dobra przepuszczalność powietrza i pary wodnej.
j) Własności antystatyczne i niepylące.
k) Materiał: Włóknina Tyvek® L 1431 N, 41 g/m2
l) Ochrona zgodna z kategorią III odzieży ochronnej:
- Typ 5- EN ISO 13982‐1:2004 +A1:2010 - ochrona przed pyłami,
- Typ 6- EN 13034:2005 +A1 2009 (nowa metoda badania: EN ISO 17491‐4:2008 metoda A)
-  ograniczona szczelność natryskowa
m) Ochrona biologiczna: zgodnie z normą EN 14126
n) Własności antystatyczne: zgodnie z normą EN 1149-5
o) Ochrona przeciwko skażeniu radioaktywnemu: zgodnie z normą EN 1073-2 (bez zapewnienia ochrony przed promieniowaniem radioaktywnym)</t>
  </si>
  <si>
    <t>Gotowa do użycia, jednorazowa gąbka nasączona 25ml antyseptycznym, myjącym roztworem glukonianu chlorheksydyny o stężeniu wagowym 4 % (nie zawierająca mydła). Rozmiar 12cm x 7,5 cm x 2,3 cm, wykonana z poliuretanu. Stosowana do antyseptycznego mycia ciała i oczyszczania skóry, wymaga spłukiwania. Pakowana pojedynczo Opakowanie blistrowe z systemem łatwego rozdzieralnego otwarcia. Wyrób nie zawiera latexu. Zamawiający dopuści rozmiar 10cm x 10cm x 2,5cm i gąbkę nasączoną 20ml antyseptycznym, myjącym roztworem chlorheksydyny o stężeniu wagowym 4%</t>
  </si>
  <si>
    <t>Jednorazowy czepek do bezwodnego mycia głowy. Zewnętrzna warstwa polietylenowa, wewnętrzna warstwa włókniny nasączony substancjami myjącymi oraz odżywką. Nie wymagający namoczenia oraz spłukiwania.  Zawierający w składzie m.in. kokamidopropylobetainę oraz dioctan glutaminianu tetrasodowego. Pakowany pojedynczo, z możliwością podgrzania w mikrofalówce (20 sek. w 800W).  Zapachowy, pakowany pojedynczo. Na opakowaniu nadrukowany skład oraz instrukcja użycia  Nie zawiera latexu. Termin ważności: 24 m-ce od daty produkcji. Zarejestrowany jako produkt kosmetyczny.  Zamawiający dopuści równoważny czepek do bezwodnego mycia głowy, zewnętrzna warstwa polietylenowa, wewnętrzna warstwa nasączona substancjami myjącymi oraz odżywką. Nie wymagający namoczenia oraz spłukiwania. Zawierający w składzie: Dimetikon, Linoleamidopropyl PG-Dimonium Chloride Phosphate, Glukozyd laurylowy, Prowitamina B5, Alantoina, wyciąg z aloesu, Polisorbat 20, Sól tetrasodowa kwasu  wersenowego, kwas cytrynowy, Witamina E, Chlorheksydyna, Gliceryna, Perfumy, Wyciąg z rumianku. Pakowany pojedynczo, możliwość podgrzewania w mikrofalówce przez 20 sekund przy mocy 700W, Zapachowy, pakowany pojedynczo, Na opakowaniu skład oraz instrukcja użycia. Nie zawiera lateksu. Termin ważności: 24 miesiące od daty produkcji.</t>
  </si>
  <si>
    <t>Jednorazowa szczoteczka chirurgiczna, gąbka nasączona 4% roztworem chlorheksydyny. Miękkie i delikatne włosie wykonane z medycznego polietylenu. Do każdej szczoteczki dołączony czyścik do paznokci. Bez zawartości lateksu. Opakowanie zbiorcze a'30/ 40 sztuk w formie podajnika.</t>
  </si>
  <si>
    <t>Jednorazowa szczoteczka chirurgiczna. Miękkie i delikatne włosie wykonane z medycznego polietylenu. Do każdej szczoteczki dołączony czyścik do paznokci. Bez zawartości lateksu. Opakowanie zbiorcze a'30/ 40 sztuk w formie podajnika.</t>
  </si>
  <si>
    <t>Jednorazowa myjka do mycia ciała nasączona środkami myjącymi o neutralnym PH 5,5, wykonana w całości z pianki poliuretanowej, rozmiar 12cm x 20cm x 1cm, gramatura 200g/m2 Produkowana zgodnie z wymaganiami ISO 22716:2007 oraz ISO 9001:2015 (certyfikaty dołączone do oferty). Czystość mikrobiologiczna potwierdzona badaniami nie starszymi niż 2017 rok na brak zawartości Pseudomonas aeruginosa, Candida albicans, Staphylococcus aureus oraz Escherichia coli. Opakowanie jednostkowe a'20 sztuk z nadrukowanym rozmiarem, graficzną instrukcją stosowania oraz składem.  Produkt pozbawiony latexu. Termin ważności: 5 lat od daty produkcji, wyrób należy zużyć do 12 m-cy po otwarciu opakowania. Opakowanie foliowe, pakowanie próżniowe zmniejszające objętość przechowywanych myjek. Zamawiający dopuści myjkę nasączoną środkiem myjącym (PH 5,5), kształt rękawicy ze zwężeniem w dolnej części, aktywacja środka poprzez zwilżenie wodą, wykonana w całości z poliestry, rozmiar: 17 cm x 24,5 cm, gramatura 100 g/m2 (część przednia pokryta mydłem), 70 g/m2 (część tylna bez mydła), wyrób jednorazowy, nie zawiera lateksu, opakowanie 20 sztuk</t>
  </si>
  <si>
    <t>Myjka jednorazowego użytku w formie rękawicy wykonana z bardzo miękkiego materiału włókninowego Spunlace o gramaturze 80 g/m², miękka, bez zawartości środka myjącego, wytrzymałość na rozciąganie wzdłuż 78,8 N; wydłużenie zrywające wzdłuż 69,5 %; wytrzymałość na rozciąganie wszerz 159,8 N; wydłużenie zrywające wszerz 27 %  zgodnie z EN ISO9073-3. Rozmiar 16 x 22 cm. opakowanie a'50szt. Zamawiający dopuszcza myjkę suchą – prostokątną rękawicę o następujących parametrach:
a) wzmocniony zgrzew (zgrzany ultradźwiękami) boczny zwiększający wytrzymałość myjki
b) bardzo miękka, niestrzępiąca się tkanina
c) włókna spełniające wymagania OEKO-TEX STANDARD ® (standard 100 klasa 1, który pozwala na kontakt ze skórą niemowląt)
d) materiał - 50% wiskoza, 50% poliester
e) rozmiar 15,5cm x 21cm
f) gramatura 75 g/m2
g) odporność na zrywanie 1250 n/m</t>
  </si>
  <si>
    <t>Maski anestetyczne typu FLEX wolne od ftalanów, jednorazowego użytku, maska anatomicznie wyprofilowana,  produkowana z materiału: polipropylen z elastomerowym termoplastycznym kołnierzem, kodowana kolorystycznie w celu ułatwienia wyboru, posiadająca pierścienie antypoślizgowe, pompowany wstępnie mankiet oraz dren, umożliwiający dopompowanie mankietu, przezroczysty materiał. Komponenty produktu: maska, mankiet - PVC, łącznik, haki - PP. Rozmiar oznaczony kolorem pierścienia i cyfrą na korpusie. Produkt mikrobiologicznie czysty.Maski pakowane pojedynczo - folia, na opakowaniu jednostkowym data ważności, nr katalogowy i nr serii. Dostępne rozmiary (wszystkie rozmiary mają pochodzić od jednego Producenta):
Objętość martwej przestrzeni: 19 ml (+/- 1 ml),         średnica zewnętrzna 15 mm, rozmiar 0 oznaczony kolorem zielonym
Objętość martwej przestrzeni: 30 ml (+/- 1 ml),         średnica zewnętrzna 15 mm, rozmiar 1 oznaczony kolorem różowym
Objętość martwej przestrzeni: 73 ml (+/- 1 ml),         średnica zewnętrzna 15 mm, rozmiar 2 oznaczony kolorem czerwonym
Objętość martwej przestrzeni: 96 ml (+/- 1 ml),         średnica zewnętrzna 22 mm, rozmiar 3 oznaczony kolorem żółtym
Objętość martwej przestrzeni: 149 ml (+/- 1 ml),         średnica zewnętrzna 22 mm, rozmiar 4 oznaczony kolorem białym
Objętość martwej przestrzeni: 188 ml (+/- 1 ml),         średnica zewnętrzna 22 mm, rozmiar 5 oznaczony kolorem niebieskim
Objętość martwej przestrzeni: 255 ml (+/- 1 ml),         średnica zewnętrzna 22 mm, rozmiar 6 oznaczony kolorem bezbarwnym. Zamawiający dopuszcza równoważną maskę anestetyczną z dmuchanym mankietem, kodowane kolorami dla łatwego wyboru, wykonana z przeźroczystego materiału, z zaworem, jednorazowego użytku, brak ftalanów i zawartości lateksu, rozmiary: 0, 1, 2, 3, 4, 5, 6</t>
  </si>
  <si>
    <t>kpl</t>
  </si>
  <si>
    <t>Rękaw foliowo papierowy, płaski 50mmx200m, folia min 6- warstwowa, rękawy zabezpieczone przeźroczystą, termokurczliwą folią</t>
  </si>
  <si>
    <t>Rękaw foliowo papierowy, płaski 100mmx200m folia min 6- warstwowa rękawy zabezpieczone przeźroczystą, termokurczliwą folią</t>
  </si>
  <si>
    <t>Rękaw foliowo papierowy, płaski 150mmx200m folia min 6- warstwowa rękawy zabezpieczone przeźroczystą, termokurczliwą folią</t>
  </si>
  <si>
    <t>Rękaw foliowo papierowy, płaski 250mmx200m folia min 6- warstwowa rękawy zabezpieczone przeźroczystą, termokurczliwą folią</t>
  </si>
  <si>
    <t>Rękaw foliowo papierowy z fałdą 100mm x 40/ 50mm x100m folia min 6- warstwowa rękawy zabezpieczone przeźroczystą, termokurczliwą folią</t>
  </si>
  <si>
    <t>Rękaw foliowo papierowy z fałdą 150mmx50mmx100m folia min 6- warstwowa rękawy zabezpieczone przeźroczystą, termokurczliwą folią</t>
  </si>
  <si>
    <t>Rękaw foliowo papierowy z fałdą 250mm x 60/65mmx 100m folia min 6- warstwowa rękawy zabezpieczone przeźroczystą, termokurczliwą folią</t>
  </si>
  <si>
    <t xml:space="preserve">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jednej łyżki typu McIntosh w rozmiarach 0, 1, 2, 3, 3 PLUS, 4 oraz jednej  aluminiowej rękojeści jednorazowego użytku dostępnej w 3 rozmiarach standardowym, krótkim lub pediatrycznym do wyboru Zamawiającego. Nieodkształcająca się łyżka wykonana z lekkiego stopu metalu. Wytrzymały zatrzask kulkowy zapewniający trwałe mocowanie w rękojeści. Zamawiający dopuszcza łyżki UV/LED: „Łyżka do laryngoskopu, jednorazowe-go użytku, typu McIntosh i Miller z podwójnym światłem LED/UV. Dostępne roz-miary łyżek: MacIntosh: 0, 1, 2, 3, 3+, 4; Miller 000, 00, 0, 1, 2, 3, 4 - wszystkie łyżki muszą pochodzić od jednego producenta. 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w folię, pojedynczo. Na opakowaniu informacja od producenta o dacie ważności z min. 5 letnim okresem przydatności, numer seryj-ny i data wyprodukowania łyżki.” </t>
  </si>
  <si>
    <t>Maski anestetyczne z nadmuchiwanym mankietem i końcówką drenu, jednorazowego użytku, rozmiary 0-6, rozmiar oznaczony odpowiednim kolorem pierścienia oraz cyfrą na korpusie maski. Martwa przestrzeń dla rozmiarów 4-6: ( 4-148 ml +/- 5 ml, 5-187 ml +/- 5ml, 6-254 ml +/- 5 ml ) Zamawiający dopuszcza maski anestetycznych o podanych parametrach: Maski anestetyczne jednorazowego użytku. jednoczęściowe, przezroczyste ,z delikatnym, miękkim mankietem ukształtowanym anatomicznie, zapewniającym dobre dopasowanie do twarz. Na zewnętrznej powierzchni maski antypoślizgowe elementy ułatwiające uchwyt maski ,dodatkowa wewnętrzna stabilizacja części nosowej mankietu, rozmiary 1-5 kodowane kolorystycznie i numerycznie (1-5),pozbawione lateksu i DEHP końcówka maski kompatybilna ze standardowymi końcówkami układów oddechowych, sterylne lub mikrobiologicznie czyste</t>
  </si>
  <si>
    <t>Jednorazowe kleszczyki do kolonoskopii, łyżeczka owalna bez igły z powlekanym teflonowymtubusem zapewniającym płynną pracę w kanale roboczym, przeznaczone do pracy z aparatami o kanale roboczym od 2,8mm. Minimalna długość narzędzia 2300 mm. Zamawiający dopuszcza kleszcze stalowe w powleczeniu PE. Zamawiający dopuszcza kleszczyki kolonoskopowe dostępne były przynajmniej w dwóch rozmiarach o średnicy 2,3 mm i 3,0 mm</t>
  </si>
  <si>
    <t>Jednorazowe koreczki do kanałow biopsyjnych wykonane z wysokiej jakości miękkiego elastomeru, kompatybilnie z aparatami olympus. Zamawiający w celu łatwej identyfikacji wymaga, aby na koreczkach znajdował się międzynarodowy symbol oznaczający produkt jednorazowego użytku (przekreślona cyfra 2)</t>
  </si>
  <si>
    <t>Jednorazowe koreczki do kanałów biopsyjnych wykonane z wysokiej jakości miękkiego elastomeru, kompatybilne z aparatem pentax. Zamawiający w celu łatwej identyfikacji wymaga, aby na koreczkach znajdował się międzynarodowy symbol oznaczający produkt jednorazowego użytku (przekreślona cyfra 2)</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</si>
</sst>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_-* #,##0.0\ &quot;zł&quot;_-;\-* #,##0.0\ &quot;zł&quot;_-;_-* &quot;-&quot;??\ &quot;zł&quot;_-;_-@_-"/>
    <numFmt numFmtId="166" formatCode="_-* #,##0\ &quot;zł&quot;_-;\-* #,##0\ &quot;zł&quot;_-;_-* &quot;-&quot;??\ &quot;zł&quot;_-;_-@_-"/>
    <numFmt numFmtId="167" formatCode="0.0"/>
    <numFmt numFmtId="168" formatCode="#,##0.00\ _z_ł"/>
    <numFmt numFmtId="169" formatCode="0.000"/>
    <numFmt numFmtId="170" formatCode="0.0000"/>
    <numFmt numFmtId="171" formatCode="0.00000"/>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 _z_ł_-;\-* #,##0.0\ _z_ł_-;_-* &quot;-&quot;??\ _z_ł_-;_-@_-"/>
    <numFmt numFmtId="177" formatCode="_-* #,##0\ _z_ł_-;\-* #,##0\ _z_ł_-;_-* &quot;-&quot;??\ _z_ł_-;_-@_-"/>
    <numFmt numFmtId="178" formatCode="[$-415]d\ mmmm\ yyyy"/>
    <numFmt numFmtId="179" formatCode="_-* #,##0.000\ _z_ł_-;\-* #,##0.000\ _z_ł_-;_-* &quot;-&quot;??\ _z_ł_-;_-@_-"/>
    <numFmt numFmtId="180" formatCode="_-* #,##0.000\ &quot;zł&quot;_-;\-* #,##0.000\ &quot;zł&quot;_-;_-* &quot;-&quot;??\ &quot;zł&quot;_-;_-@_-"/>
    <numFmt numFmtId="181" formatCode="_-* #,##0.0000\ _z_ł_-;\-* #,##0.0000\ _z_ł_-;_-* &quot;-&quot;??\ _z_ł_-;_-@_-"/>
    <numFmt numFmtId="182" formatCode="_-* #,##0.00\ [$zł-415]_-;\-* #,##0.00\ [$zł-415]_-;_-* &quot;-&quot;??\ [$zł-415]_-;_-@_-"/>
    <numFmt numFmtId="183" formatCode="#,##0.00_ ;\-#,##0.00\ "/>
    <numFmt numFmtId="184" formatCode="#,##0.000"/>
    <numFmt numFmtId="185" formatCode="#,##0.0"/>
    <numFmt numFmtId="186" formatCode="#,##0_ ;\-#,##0\ "/>
  </numFmts>
  <fonts count="74">
    <font>
      <sz val="10"/>
      <name val="Arial CE"/>
      <family val="0"/>
    </font>
    <font>
      <sz val="10"/>
      <name val="Times New Roman"/>
      <family val="1"/>
    </font>
    <font>
      <b/>
      <sz val="10"/>
      <name val="Arial CE"/>
      <family val="0"/>
    </font>
    <font>
      <sz val="10"/>
      <name val="Arial"/>
      <family val="2"/>
    </font>
    <font>
      <b/>
      <sz val="10"/>
      <name val="Arial"/>
      <family val="2"/>
    </font>
    <font>
      <b/>
      <sz val="12"/>
      <name val="Arial"/>
      <family val="2"/>
    </font>
    <font>
      <vertAlign val="superscript"/>
      <sz val="10"/>
      <name val="Arial"/>
      <family val="2"/>
    </font>
    <font>
      <sz val="10"/>
      <color indexed="8"/>
      <name val="Arial"/>
      <family val="2"/>
    </font>
    <font>
      <b/>
      <sz val="9"/>
      <name val="Arial"/>
      <family val="2"/>
    </font>
    <font>
      <sz val="8.5"/>
      <name val="Arial"/>
      <family val="2"/>
    </font>
    <font>
      <sz val="11"/>
      <name val="Arial"/>
      <family val="2"/>
    </font>
    <font>
      <sz val="8"/>
      <color indexed="62"/>
      <name val="Arial"/>
      <family val="2"/>
    </font>
    <font>
      <sz val="7"/>
      <color indexed="6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2"/>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10"/>
      <name val="Arial CE"/>
      <family val="0"/>
    </font>
    <font>
      <sz val="11"/>
      <color indexed="8"/>
      <name val="Times New Roman"/>
      <family val="1"/>
    </font>
    <font>
      <sz val="11"/>
      <color indexed="8"/>
      <name val="Arial"/>
      <family val="2"/>
    </font>
    <font>
      <sz val="10"/>
      <color indexed="9"/>
      <name val="Arial"/>
      <family val="2"/>
    </font>
    <font>
      <sz val="10"/>
      <color indexed="62"/>
      <name val="Arial"/>
      <family val="2"/>
    </font>
    <font>
      <sz val="10"/>
      <color indexed="62"/>
      <name val="Arial CE"/>
      <family val="0"/>
    </font>
    <font>
      <b/>
      <sz val="10"/>
      <color indexed="62"/>
      <name val="Arial"/>
      <family val="2"/>
    </font>
    <font>
      <vertAlign val="superscript"/>
      <sz val="10"/>
      <color indexed="62"/>
      <name val="Arial"/>
      <family val="2"/>
    </font>
    <font>
      <sz val="10"/>
      <color indexed="62"/>
      <name val="Times New Roman"/>
      <family val="1"/>
    </font>
    <font>
      <sz val="8.5"/>
      <color indexed="62"/>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2"/>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2"/>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rgb="FFFF0000"/>
      <name val="Arial CE"/>
      <family val="0"/>
    </font>
    <font>
      <sz val="11"/>
      <color theme="1"/>
      <name val="Times New Roman"/>
      <family val="1"/>
    </font>
    <font>
      <sz val="10"/>
      <color theme="1"/>
      <name val="Arial"/>
      <family val="2"/>
    </font>
    <font>
      <sz val="11"/>
      <color theme="1"/>
      <name val="Arial"/>
      <family val="2"/>
    </font>
    <font>
      <sz val="10"/>
      <color rgb="FF000000"/>
      <name val="Arial"/>
      <family val="2"/>
    </font>
    <font>
      <sz val="10"/>
      <color theme="0"/>
      <name val="Arial"/>
      <family val="2"/>
    </font>
    <font>
      <sz val="10"/>
      <color theme="3" tint="0.39998000860214233"/>
      <name val="Arial"/>
      <family val="2"/>
    </font>
    <font>
      <sz val="10"/>
      <color theme="3" tint="0.39998000860214233"/>
      <name val="Arial CE"/>
      <family val="0"/>
    </font>
    <font>
      <b/>
      <sz val="10"/>
      <color theme="3" tint="0.39998000860214233"/>
      <name val="Arial"/>
      <family val="2"/>
    </font>
    <font>
      <sz val="7"/>
      <color theme="3" tint="0.39998000860214233"/>
      <name val="Arial"/>
      <family val="2"/>
    </font>
    <font>
      <sz val="8"/>
      <color theme="3" tint="0.39998000860214233"/>
      <name val="Arial"/>
      <family val="2"/>
    </font>
    <font>
      <sz val="10"/>
      <color theme="3" tint="0.39998000860214233"/>
      <name val="Times New Roman"/>
      <family val="1"/>
    </font>
    <font>
      <sz val="8.5"/>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tint="-0.0999699980020523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color indexed="63"/>
      </right>
      <top style="thin"/>
      <bottom>
        <color indexed="63"/>
      </bottom>
    </border>
    <border>
      <left style="medium"/>
      <right style="medium"/>
      <top style="medium"/>
      <bottom>
        <color indexed="63"/>
      </bottom>
    </border>
    <border>
      <left style="thin"/>
      <right>
        <color indexed="63"/>
      </right>
      <top style="thin"/>
      <bottom style="thin"/>
    </border>
    <border>
      <left style="medium"/>
      <right style="medium"/>
      <top style="thin"/>
      <bottom>
        <color indexed="63"/>
      </bottom>
    </border>
    <border>
      <left>
        <color indexed="63"/>
      </left>
      <right>
        <color indexed="63"/>
      </right>
      <top style="medium"/>
      <bottom>
        <color indexed="63"/>
      </bottom>
    </border>
    <border>
      <left style="medium"/>
      <right style="thin"/>
      <top style="medium"/>
      <bottom style="medium"/>
    </border>
    <border>
      <left style="thin"/>
      <right style="medium"/>
      <top style="medium"/>
      <bottom style="medium"/>
    </border>
    <border>
      <left style="thin"/>
      <right/>
      <top style="thin"/>
      <bottom/>
    </border>
    <border>
      <left style="medium"/>
      <right style="medium"/>
      <top>
        <color indexed="63"/>
      </top>
      <bottom style="medium"/>
    </border>
    <border>
      <left style="medium"/>
      <right>
        <color indexed="63"/>
      </right>
      <top style="medium"/>
      <bottom style="medium"/>
    </border>
    <border>
      <left style="thin">
        <color rgb="FF000000"/>
      </left>
      <right style="thin">
        <color rgb="FF000000"/>
      </right>
      <top style="thin">
        <color rgb="FF000000"/>
      </top>
      <bottom/>
    </border>
    <border>
      <left/>
      <right style="thin"/>
      <top style="thin"/>
      <bottom/>
    </border>
    <border>
      <left style="medium"/>
      <right style="medium"/>
      <top>
        <color indexed="63"/>
      </top>
      <bottom>
        <color indexed="63"/>
      </bottom>
    </border>
    <border>
      <left style="medium"/>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color rgb="FF000000"/>
      </left>
      <right style="thin">
        <color rgb="FF000000"/>
      </right>
      <top style="thin">
        <color rgb="FF000000"/>
      </top>
      <bottom style="thin">
        <color rgb="FF0000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358">
    <xf numFmtId="0" fontId="0" fillId="0" borderId="0" xfId="0" applyAlignment="1">
      <alignment/>
    </xf>
    <xf numFmtId="0" fontId="1" fillId="0" borderId="0" xfId="0" applyFont="1" applyAlignment="1">
      <alignment wrapText="1"/>
    </xf>
    <xf numFmtId="0" fontId="1" fillId="0" borderId="0" xfId="0" applyFont="1" applyAlignment="1">
      <alignment horizontal="center"/>
    </xf>
    <xf numFmtId="4" fontId="1" fillId="0" borderId="0" xfId="0" applyNumberFormat="1" applyFont="1" applyAlignment="1">
      <alignment horizontal="center"/>
    </xf>
    <xf numFmtId="0" fontId="0" fillId="0" borderId="0" xfId="0" applyBorder="1" applyAlignment="1">
      <alignment/>
    </xf>
    <xf numFmtId="0" fontId="3" fillId="0" borderId="0" xfId="0" applyFont="1" applyFill="1" applyAlignment="1">
      <alignment/>
    </xf>
    <xf numFmtId="0" fontId="4" fillId="0" borderId="0" xfId="0" applyFont="1" applyFill="1" applyAlignment="1">
      <alignment horizontal="center"/>
    </xf>
    <xf numFmtId="0" fontId="3" fillId="0" borderId="0" xfId="0" applyFont="1" applyAlignment="1">
      <alignment/>
    </xf>
    <xf numFmtId="0" fontId="3" fillId="0" borderId="0" xfId="0" applyFont="1" applyFill="1" applyAlignment="1">
      <alignment horizontal="center"/>
    </xf>
    <xf numFmtId="0" fontId="1" fillId="0" borderId="0" xfId="0" applyFont="1" applyAlignment="1">
      <alignment/>
    </xf>
    <xf numFmtId="0" fontId="61" fillId="0" borderId="0" xfId="0" applyFont="1" applyAlignment="1">
      <alignment wrapText="1"/>
    </xf>
    <xf numFmtId="0" fontId="2" fillId="0" borderId="0" xfId="0" applyFont="1" applyAlignment="1">
      <alignment/>
    </xf>
    <xf numFmtId="0" fontId="62" fillId="0" borderId="0" xfId="0" applyFont="1" applyAlignment="1">
      <alignment/>
    </xf>
    <xf numFmtId="0" fontId="3" fillId="0" borderId="0" xfId="0" applyFont="1" applyAlignment="1">
      <alignment horizontal="center"/>
    </xf>
    <xf numFmtId="0" fontId="3" fillId="0" borderId="0" xfId="0" applyFont="1" applyAlignment="1">
      <alignment wrapText="1"/>
    </xf>
    <xf numFmtId="0" fontId="4" fillId="0" borderId="0" xfId="0" applyFont="1" applyAlignment="1">
      <alignment horizontal="right"/>
    </xf>
    <xf numFmtId="0" fontId="5" fillId="0" borderId="0" xfId="0" applyFont="1" applyAlignment="1">
      <alignment wrapText="1"/>
    </xf>
    <xf numFmtId="0" fontId="4" fillId="0" borderId="0" xfId="0" applyFont="1" applyAlignment="1">
      <alignment horizontal="center"/>
    </xf>
    <xf numFmtId="164" fontId="4" fillId="0" borderId="0" xfId="0" applyNumberFormat="1" applyFont="1" applyAlignment="1">
      <alignment horizont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10" xfId="0" applyFont="1" applyBorder="1" applyAlignment="1">
      <alignment wrapText="1"/>
    </xf>
    <xf numFmtId="177" fontId="3" fillId="0" borderId="10" xfId="44" applyNumberFormat="1" applyFont="1" applyBorder="1" applyAlignment="1">
      <alignment horizontal="center" vertical="center"/>
    </xf>
    <xf numFmtId="0" fontId="3" fillId="0" borderId="10" xfId="0" applyFont="1" applyBorder="1" applyAlignment="1">
      <alignment/>
    </xf>
    <xf numFmtId="0" fontId="3"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xf>
    <xf numFmtId="0" fontId="3" fillId="0" borderId="0" xfId="0" applyFont="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33" borderId="10" xfId="0" applyFont="1" applyFill="1" applyBorder="1" applyAlignment="1">
      <alignment horizontal="center" vertical="center"/>
    </xf>
    <xf numFmtId="0" fontId="3" fillId="0" borderId="10" xfId="44" applyNumberFormat="1" applyFont="1" applyBorder="1" applyAlignment="1">
      <alignment horizontal="center" vertical="center"/>
    </xf>
    <xf numFmtId="4" fontId="3" fillId="0" borderId="10" xfId="0" applyNumberFormat="1" applyFont="1" applyBorder="1" applyAlignment="1">
      <alignment horizontal="right" vertical="center"/>
    </xf>
    <xf numFmtId="4" fontId="3" fillId="33" borderId="10" xfId="0" applyNumberFormat="1" applyFont="1" applyFill="1" applyBorder="1" applyAlignment="1">
      <alignment horizontal="right" vertical="center" wrapText="1"/>
    </xf>
    <xf numFmtId="4" fontId="3" fillId="0" borderId="10" xfId="44" applyNumberFormat="1" applyFont="1" applyBorder="1" applyAlignment="1">
      <alignment horizontal="right" vertical="center"/>
    </xf>
    <xf numFmtId="9" fontId="3" fillId="0" borderId="10" xfId="58" applyFont="1" applyBorder="1" applyAlignment="1">
      <alignment horizontal="center" vertical="center"/>
    </xf>
    <xf numFmtId="4" fontId="3" fillId="0" borderId="10" xfId="42" applyNumberFormat="1" applyFont="1" applyBorder="1" applyAlignment="1">
      <alignment horizontal="right" vertical="center"/>
    </xf>
    <xf numFmtId="0" fontId="3" fillId="33" borderId="11" xfId="0" applyFont="1" applyFill="1" applyBorder="1" applyAlignment="1">
      <alignment horizontal="center" vertical="center"/>
    </xf>
    <xf numFmtId="0" fontId="3" fillId="0" borderId="0" xfId="0" applyFont="1" applyBorder="1" applyAlignment="1">
      <alignment wrapText="1"/>
    </xf>
    <xf numFmtId="0" fontId="3" fillId="0" borderId="11" xfId="44" applyNumberFormat="1" applyFont="1" applyBorder="1" applyAlignment="1">
      <alignment horizontal="center" vertical="center"/>
    </xf>
    <xf numFmtId="4" fontId="3" fillId="0" borderId="11" xfId="0" applyNumberFormat="1" applyFont="1" applyBorder="1" applyAlignment="1">
      <alignment horizontal="right" vertical="center"/>
    </xf>
    <xf numFmtId="0" fontId="4" fillId="34" borderId="10" xfId="0" applyFont="1" applyFill="1" applyBorder="1" applyAlignment="1">
      <alignment horizontal="center" vertical="center" wrapText="1"/>
    </xf>
    <xf numFmtId="1" fontId="3" fillId="0" borderId="10" xfId="0" applyNumberFormat="1" applyFont="1" applyBorder="1" applyAlignment="1">
      <alignment horizontal="center" vertical="center"/>
    </xf>
    <xf numFmtId="177" fontId="3" fillId="0" borderId="11" xfId="44" applyNumberFormat="1" applyFont="1" applyBorder="1" applyAlignment="1">
      <alignment horizontal="center" vertical="center"/>
    </xf>
    <xf numFmtId="183" fontId="3" fillId="0" borderId="10" xfId="65" applyNumberFormat="1" applyFont="1" applyBorder="1" applyAlignment="1">
      <alignment horizontal="right" vertical="center"/>
    </xf>
    <xf numFmtId="183" fontId="3" fillId="0" borderId="11" xfId="65" applyNumberFormat="1" applyFont="1" applyBorder="1" applyAlignment="1">
      <alignment horizontal="right" vertical="center"/>
    </xf>
    <xf numFmtId="9" fontId="3" fillId="0" borderId="10" xfId="59" applyFont="1" applyBorder="1" applyAlignment="1">
      <alignment horizontal="center" vertical="center"/>
    </xf>
    <xf numFmtId="9" fontId="3" fillId="0" borderId="11" xfId="59" applyFont="1" applyBorder="1" applyAlignment="1">
      <alignment horizontal="center" vertical="center"/>
    </xf>
    <xf numFmtId="0" fontId="3" fillId="33" borderId="11" xfId="0" applyFont="1" applyFill="1" applyBorder="1" applyAlignment="1">
      <alignment horizontal="left" vertical="center" wrapText="1"/>
    </xf>
    <xf numFmtId="0" fontId="4" fillId="0" borderId="0" xfId="0" applyFont="1" applyBorder="1" applyAlignment="1">
      <alignment horizontal="center" wrapText="1"/>
    </xf>
    <xf numFmtId="0" fontId="3" fillId="33" borderId="0" xfId="0" applyFont="1" applyFill="1" applyBorder="1" applyAlignment="1">
      <alignment horizontal="center"/>
    </xf>
    <xf numFmtId="0" fontId="3" fillId="0" borderId="11" xfId="0" applyFont="1" applyBorder="1" applyAlignment="1">
      <alignment horizontal="center" vertical="center"/>
    </xf>
    <xf numFmtId="4" fontId="4" fillId="34" borderId="12" xfId="0" applyNumberFormat="1" applyFont="1" applyFill="1" applyBorder="1" applyAlignment="1">
      <alignment horizontal="right" vertical="center"/>
    </xf>
    <xf numFmtId="4" fontId="5" fillId="34" borderId="12" xfId="42" applyNumberFormat="1" applyFont="1" applyFill="1" applyBorder="1" applyAlignment="1">
      <alignment horizontal="right" vertical="center"/>
    </xf>
    <xf numFmtId="4" fontId="5" fillId="34" borderId="12" xfId="0" applyNumberFormat="1" applyFont="1" applyFill="1" applyBorder="1" applyAlignment="1">
      <alignment horizontal="right" vertical="center"/>
    </xf>
    <xf numFmtId="0" fontId="3" fillId="0" borderId="10" xfId="0" applyFont="1" applyBorder="1" applyAlignment="1">
      <alignment vertical="top" wrapText="1"/>
    </xf>
    <xf numFmtId="0" fontId="3" fillId="0" borderId="0" xfId="0" applyFont="1" applyAlignment="1">
      <alignment horizontal="left" vertical="center" wrapText="1"/>
    </xf>
    <xf numFmtId="0" fontId="3" fillId="0" borderId="10" xfId="0" applyFont="1" applyFill="1" applyBorder="1" applyAlignment="1">
      <alignment horizontal="left" vertical="center" wrapText="1"/>
    </xf>
    <xf numFmtId="177" fontId="3" fillId="0" borderId="10" xfId="42" applyNumberFormat="1" applyFont="1" applyBorder="1" applyAlignment="1">
      <alignment horizontal="center" vertical="center"/>
    </xf>
    <xf numFmtId="4" fontId="3" fillId="0" borderId="11" xfId="42" applyNumberFormat="1" applyFont="1" applyBorder="1" applyAlignment="1">
      <alignment horizontal="right" vertical="center"/>
    </xf>
    <xf numFmtId="177" fontId="3" fillId="0" borderId="10" xfId="42" applyNumberFormat="1" applyFont="1" applyFill="1" applyBorder="1" applyAlignment="1">
      <alignment horizontal="center" vertical="center"/>
    </xf>
    <xf numFmtId="4" fontId="3" fillId="0" borderId="11" xfId="0" applyNumberFormat="1" applyFont="1" applyBorder="1" applyAlignment="1">
      <alignment horizontal="center" vertical="center"/>
    </xf>
    <xf numFmtId="183" fontId="4" fillId="34" borderId="12" xfId="0" applyNumberFormat="1" applyFont="1" applyFill="1" applyBorder="1" applyAlignment="1">
      <alignment horizontal="right" vertical="center"/>
    </xf>
    <xf numFmtId="0" fontId="5" fillId="0" borderId="0" xfId="0" applyFont="1" applyBorder="1" applyAlignment="1">
      <alignment wrapText="1"/>
    </xf>
    <xf numFmtId="0" fontId="3" fillId="33" borderId="13" xfId="0" applyFont="1" applyFill="1" applyBorder="1" applyAlignment="1">
      <alignment horizontal="center" vertical="center"/>
    </xf>
    <xf numFmtId="9" fontId="3" fillId="0" borderId="13" xfId="58" applyFont="1" applyBorder="1" applyAlignment="1">
      <alignment horizontal="center" vertical="center"/>
    </xf>
    <xf numFmtId="0" fontId="3" fillId="0" borderId="13" xfId="0" applyFont="1" applyBorder="1" applyAlignment="1">
      <alignment horizontal="center" wrapText="1"/>
    </xf>
    <xf numFmtId="9" fontId="3" fillId="0" borderId="10" xfId="58" applyFont="1" applyBorder="1" applyAlignment="1">
      <alignment vertical="center"/>
    </xf>
    <xf numFmtId="9" fontId="3" fillId="0" borderId="11" xfId="58" applyFont="1" applyBorder="1" applyAlignment="1">
      <alignment horizontal="center" vertical="center"/>
    </xf>
    <xf numFmtId="0" fontId="3" fillId="0" borderId="14" xfId="0" applyFont="1" applyBorder="1" applyAlignment="1">
      <alignment horizontal="center" vertical="center"/>
    </xf>
    <xf numFmtId="4" fontId="3" fillId="0" borderId="10" xfId="65" applyNumberFormat="1" applyFont="1" applyBorder="1" applyAlignment="1">
      <alignment horizontal="right" vertical="center"/>
    </xf>
    <xf numFmtId="4" fontId="3" fillId="0" borderId="10" xfId="42" applyNumberFormat="1" applyFont="1" applyBorder="1" applyAlignment="1">
      <alignment vertical="center"/>
    </xf>
    <xf numFmtId="183" fontId="3" fillId="0" borderId="10" xfId="0" applyNumberFormat="1" applyFont="1" applyBorder="1" applyAlignment="1">
      <alignment vertical="center"/>
    </xf>
    <xf numFmtId="2" fontId="5" fillId="0" borderId="0" xfId="0" applyNumberFormat="1" applyFont="1" applyBorder="1" applyAlignment="1">
      <alignment horizontal="center"/>
    </xf>
    <xf numFmtId="183" fontId="5" fillId="34" borderId="12" xfId="42" applyNumberFormat="1" applyFont="1" applyFill="1" applyBorder="1" applyAlignment="1">
      <alignment horizontal="right" vertical="center"/>
    </xf>
    <xf numFmtId="183" fontId="5" fillId="34" borderId="12" xfId="0" applyNumberFormat="1" applyFont="1" applyFill="1" applyBorder="1" applyAlignment="1">
      <alignment horizontal="right" vertical="center"/>
    </xf>
    <xf numFmtId="4" fontId="5" fillId="34" borderId="12" xfId="42" applyNumberFormat="1" applyFont="1" applyFill="1" applyBorder="1" applyAlignment="1">
      <alignment horizontal="right" vertical="center" wrapText="1"/>
    </xf>
    <xf numFmtId="4" fontId="5" fillId="34" borderId="15" xfId="0" applyNumberFormat="1" applyFont="1" applyFill="1" applyBorder="1" applyAlignment="1">
      <alignment horizontal="right" vertical="center"/>
    </xf>
    <xf numFmtId="1" fontId="3" fillId="0" borderId="11" xfId="0" applyNumberFormat="1"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horizontal="left" vertical="center" wrapText="1"/>
    </xf>
    <xf numFmtId="183" fontId="3" fillId="0" borderId="11" xfId="42" applyNumberFormat="1" applyFont="1" applyBorder="1" applyAlignment="1">
      <alignment horizontal="right" vertical="center"/>
    </xf>
    <xf numFmtId="183" fontId="3" fillId="0" borderId="11" xfId="0" applyNumberFormat="1" applyFont="1" applyBorder="1" applyAlignment="1">
      <alignment horizontal="right" vertical="center"/>
    </xf>
    <xf numFmtId="0" fontId="4" fillId="0" borderId="16" xfId="0" applyFont="1" applyBorder="1" applyAlignment="1">
      <alignment horizontal="center" wrapText="1"/>
    </xf>
    <xf numFmtId="183" fontId="4" fillId="34" borderId="12" xfId="42" applyNumberFormat="1" applyFont="1" applyFill="1" applyBorder="1" applyAlignment="1">
      <alignment horizontal="right" vertical="center"/>
    </xf>
    <xf numFmtId="2" fontId="4" fillId="0" borderId="17" xfId="0" applyNumberFormat="1" applyFont="1" applyBorder="1" applyAlignment="1">
      <alignment horizontal="center" vertical="center"/>
    </xf>
    <xf numFmtId="1" fontId="3" fillId="0" borderId="10" xfId="0" applyNumberFormat="1" applyFont="1" applyBorder="1" applyAlignment="1">
      <alignment horizontal="center" vertical="center" wrapText="1"/>
    </xf>
    <xf numFmtId="1" fontId="3" fillId="0" borderId="10" xfId="0" applyNumberFormat="1" applyFont="1" applyFill="1" applyBorder="1" applyAlignment="1">
      <alignment horizontal="center" vertical="center" wrapText="1"/>
    </xf>
    <xf numFmtId="177" fontId="3" fillId="0" borderId="10" xfId="44" applyNumberFormat="1" applyFont="1" applyFill="1" applyBorder="1" applyAlignment="1">
      <alignment horizontal="center" vertical="center"/>
    </xf>
    <xf numFmtId="4" fontId="3" fillId="0" borderId="10" xfId="0" applyNumberFormat="1" applyFont="1" applyBorder="1" applyAlignment="1">
      <alignment horizontal="right" vertical="center" wrapText="1"/>
    </xf>
    <xf numFmtId="2" fontId="3" fillId="0" borderId="10" xfId="0" applyNumberFormat="1" applyFont="1" applyBorder="1" applyAlignment="1">
      <alignment horizontal="right" vertical="center"/>
    </xf>
    <xf numFmtId="0" fontId="4" fillId="34" borderId="18"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 xfId="0" applyFont="1" applyFill="1" applyBorder="1" applyAlignment="1">
      <alignment horizontal="center" vertical="center" wrapText="1"/>
    </xf>
    <xf numFmtId="2" fontId="4" fillId="0" borderId="19" xfId="0" applyNumberFormat="1" applyFont="1" applyBorder="1" applyAlignment="1">
      <alignment horizontal="center"/>
    </xf>
    <xf numFmtId="0" fontId="3" fillId="33" borderId="10" xfId="0" applyFont="1" applyFill="1" applyBorder="1" applyAlignment="1">
      <alignment vertical="center" wrapText="1"/>
    </xf>
    <xf numFmtId="4" fontId="4" fillId="0" borderId="19" xfId="0" applyNumberFormat="1" applyFont="1" applyBorder="1" applyAlignment="1">
      <alignment vertical="center"/>
    </xf>
    <xf numFmtId="4" fontId="5" fillId="34" borderId="12" xfId="42" applyNumberFormat="1" applyFont="1" applyFill="1" applyBorder="1" applyAlignment="1">
      <alignment vertical="center"/>
    </xf>
    <xf numFmtId="4" fontId="5" fillId="34" borderId="12" xfId="0" applyNumberFormat="1" applyFont="1" applyFill="1" applyBorder="1" applyAlignment="1">
      <alignment vertical="center"/>
    </xf>
    <xf numFmtId="177" fontId="3" fillId="0" borderId="10" xfId="44" applyNumberFormat="1" applyFont="1" applyFill="1" applyBorder="1" applyAlignment="1">
      <alignment horizontal="center" vertical="center" wrapText="1"/>
    </xf>
    <xf numFmtId="0" fontId="4" fillId="0" borderId="20" xfId="0" applyFont="1" applyBorder="1" applyAlignment="1">
      <alignment horizontal="center" wrapText="1"/>
    </xf>
    <xf numFmtId="0" fontId="3" fillId="0" borderId="10" xfId="0" applyNumberFormat="1" applyFont="1" applyBorder="1" applyAlignment="1">
      <alignment horizontal="center" vertical="center"/>
    </xf>
    <xf numFmtId="2" fontId="3" fillId="0" borderId="11" xfId="0" applyNumberFormat="1" applyFont="1" applyBorder="1" applyAlignment="1">
      <alignment horizontal="right" vertical="center"/>
    </xf>
    <xf numFmtId="183" fontId="4" fillId="34" borderId="12" xfId="0" applyNumberFormat="1" applyFont="1" applyFill="1" applyBorder="1" applyAlignment="1">
      <alignment vertical="center"/>
    </xf>
    <xf numFmtId="2" fontId="5" fillId="0" borderId="19" xfId="0" applyNumberFormat="1" applyFont="1" applyBorder="1" applyAlignment="1">
      <alignment horizontal="center"/>
    </xf>
    <xf numFmtId="183" fontId="5" fillId="34" borderId="12" xfId="42" applyNumberFormat="1" applyFont="1" applyFill="1" applyBorder="1" applyAlignment="1">
      <alignment vertical="center"/>
    </xf>
    <xf numFmtId="183" fontId="5" fillId="34" borderId="12" xfId="0" applyNumberFormat="1" applyFont="1" applyFill="1" applyBorder="1" applyAlignment="1">
      <alignment vertical="center"/>
    </xf>
    <xf numFmtId="0" fontId="4" fillId="0" borderId="0" xfId="0" applyFont="1" applyAlignment="1">
      <alignment/>
    </xf>
    <xf numFmtId="183" fontId="3" fillId="0" borderId="10" xfId="44" applyNumberFormat="1" applyFont="1" applyBorder="1" applyAlignment="1">
      <alignment horizontal="right" vertical="center"/>
    </xf>
    <xf numFmtId="183" fontId="4" fillId="34" borderId="12" xfId="44" applyNumberFormat="1" applyFont="1" applyFill="1" applyBorder="1" applyAlignment="1">
      <alignment horizontal="right" vertical="center"/>
    </xf>
    <xf numFmtId="0" fontId="4" fillId="0" borderId="0" xfId="0" applyFont="1" applyBorder="1" applyAlignment="1">
      <alignment wrapText="1"/>
    </xf>
    <xf numFmtId="3" fontId="3" fillId="0" borderId="10" xfId="44" applyNumberFormat="1" applyFont="1" applyBorder="1" applyAlignment="1">
      <alignment horizontal="center" vertical="center"/>
    </xf>
    <xf numFmtId="3" fontId="3" fillId="0" borderId="11" xfId="44" applyNumberFormat="1" applyFont="1" applyBorder="1" applyAlignment="1">
      <alignment horizontal="center" vertical="center"/>
    </xf>
    <xf numFmtId="183" fontId="3" fillId="0" borderId="11" xfId="44" applyNumberFormat="1" applyFont="1" applyBorder="1" applyAlignment="1">
      <alignment vertical="center"/>
    </xf>
    <xf numFmtId="183" fontId="3" fillId="0" borderId="10" xfId="0" applyNumberFormat="1" applyFont="1" applyBorder="1" applyAlignment="1">
      <alignment horizontal="right" vertical="center"/>
    </xf>
    <xf numFmtId="183" fontId="3" fillId="0" borderId="10" xfId="44" applyNumberFormat="1" applyFont="1" applyBorder="1" applyAlignment="1">
      <alignment horizontal="center" vertical="center"/>
    </xf>
    <xf numFmtId="183" fontId="5" fillId="34" borderId="21" xfId="42" applyNumberFormat="1" applyFont="1" applyFill="1" applyBorder="1" applyAlignment="1">
      <alignment horizontal="right" vertical="center"/>
    </xf>
    <xf numFmtId="183" fontId="5" fillId="34" borderId="22" xfId="0" applyNumberFormat="1" applyFont="1" applyFill="1" applyBorder="1" applyAlignment="1">
      <alignment horizontal="right" vertical="center"/>
    </xf>
    <xf numFmtId="0" fontId="0" fillId="0" borderId="0" xfId="0" applyAlignment="1">
      <alignment horizontal="right"/>
    </xf>
    <xf numFmtId="0" fontId="3" fillId="0" borderId="23" xfId="0" applyFont="1" applyBorder="1" applyAlignment="1">
      <alignment horizontal="center" vertical="center"/>
    </xf>
    <xf numFmtId="4" fontId="5" fillId="34" borderId="12" xfId="44" applyNumberFormat="1" applyFont="1" applyFill="1" applyBorder="1" applyAlignment="1">
      <alignment horizontal="right" vertical="center"/>
    </xf>
    <xf numFmtId="183" fontId="5" fillId="34" borderId="12" xfId="44" applyNumberFormat="1" applyFont="1" applyFill="1" applyBorder="1" applyAlignment="1">
      <alignment vertical="center"/>
    </xf>
    <xf numFmtId="183" fontId="4" fillId="34" borderId="12" xfId="44" applyNumberFormat="1" applyFont="1" applyFill="1" applyBorder="1" applyAlignment="1">
      <alignment horizontal="right"/>
    </xf>
    <xf numFmtId="183" fontId="4" fillId="34" borderId="12" xfId="44" applyNumberFormat="1" applyFont="1" applyFill="1" applyBorder="1" applyAlignment="1">
      <alignment horizontal="center" vertical="center"/>
    </xf>
    <xf numFmtId="186" fontId="3" fillId="0" borderId="10" xfId="42" applyNumberFormat="1" applyFont="1" applyBorder="1" applyAlignment="1">
      <alignment horizontal="center" vertical="center"/>
    </xf>
    <xf numFmtId="0" fontId="4" fillId="0" borderId="20" xfId="0" applyFont="1" applyBorder="1" applyAlignment="1">
      <alignment horizontal="center"/>
    </xf>
    <xf numFmtId="186" fontId="3" fillId="0" borderId="11" xfId="42" applyNumberFormat="1" applyFont="1" applyBorder="1" applyAlignment="1">
      <alignment horizontal="center" vertical="center"/>
    </xf>
    <xf numFmtId="1" fontId="3" fillId="0" borderId="10" xfId="44" applyNumberFormat="1" applyFont="1" applyBorder="1" applyAlignment="1">
      <alignment horizontal="center" vertical="center"/>
    </xf>
    <xf numFmtId="1" fontId="3" fillId="0" borderId="11" xfId="44" applyNumberFormat="1" applyFont="1" applyBorder="1" applyAlignment="1">
      <alignment horizontal="center" vertical="center"/>
    </xf>
    <xf numFmtId="0" fontId="3" fillId="0" borderId="10" xfId="0" applyFont="1" applyFill="1" applyBorder="1" applyAlignment="1">
      <alignment vertical="center" wrapText="1"/>
    </xf>
    <xf numFmtId="0" fontId="4" fillId="0" borderId="16" xfId="0" applyFont="1" applyBorder="1" applyAlignment="1">
      <alignment horizontal="center"/>
    </xf>
    <xf numFmtId="4" fontId="4" fillId="34" borderId="24" xfId="42" applyNumberFormat="1" applyFont="1" applyFill="1" applyBorder="1" applyAlignment="1">
      <alignment horizontal="right" vertical="center"/>
    </xf>
    <xf numFmtId="4" fontId="4" fillId="34" borderId="24" xfId="0" applyNumberFormat="1" applyFont="1" applyFill="1" applyBorder="1" applyAlignment="1">
      <alignment horizontal="right" vertical="center"/>
    </xf>
    <xf numFmtId="183" fontId="3" fillId="0" borderId="10" xfId="42" applyNumberFormat="1" applyFont="1" applyBorder="1" applyAlignment="1">
      <alignment horizontal="right" vertical="center"/>
    </xf>
    <xf numFmtId="2" fontId="3" fillId="33" borderId="10" xfId="0" applyNumberFormat="1" applyFont="1" applyFill="1" applyBorder="1" applyAlignment="1">
      <alignment horizontal="center" vertical="center"/>
    </xf>
    <xf numFmtId="183" fontId="3" fillId="0" borderId="11" xfId="44" applyNumberFormat="1" applyFont="1" applyBorder="1" applyAlignment="1">
      <alignment horizontal="right" vertical="center"/>
    </xf>
    <xf numFmtId="4" fontId="3" fillId="0" borderId="0" xfId="0" applyNumberFormat="1" applyFont="1" applyAlignment="1">
      <alignment horizontal="center"/>
    </xf>
    <xf numFmtId="0" fontId="3" fillId="0" borderId="11" xfId="0" applyFont="1" applyBorder="1" applyAlignment="1">
      <alignment vertical="center" wrapText="1"/>
    </xf>
    <xf numFmtId="186" fontId="3" fillId="0" borderId="10" xfId="44" applyNumberFormat="1" applyFont="1" applyBorder="1" applyAlignment="1">
      <alignment horizontal="center" vertical="center"/>
    </xf>
    <xf numFmtId="0" fontId="4" fillId="0" borderId="0" xfId="0" applyFont="1" applyAlignment="1">
      <alignment wrapText="1"/>
    </xf>
    <xf numFmtId="0" fontId="3" fillId="0" borderId="0" xfId="0" applyFont="1" applyAlignment="1">
      <alignment vertical="top"/>
    </xf>
    <xf numFmtId="0" fontId="63" fillId="0" borderId="0" xfId="0" applyFont="1" applyAlignment="1">
      <alignment vertical="top"/>
    </xf>
    <xf numFmtId="164" fontId="63" fillId="0" borderId="0" xfId="0" applyNumberFormat="1" applyFont="1" applyAlignment="1">
      <alignment vertical="top"/>
    </xf>
    <xf numFmtId="164" fontId="3" fillId="0" borderId="0" xfId="0" applyNumberFormat="1" applyFont="1" applyAlignment="1">
      <alignment vertical="top"/>
    </xf>
    <xf numFmtId="164" fontId="3" fillId="0" borderId="0" xfId="0" applyNumberFormat="1" applyFont="1" applyFill="1" applyAlignment="1">
      <alignment vertical="top"/>
    </xf>
    <xf numFmtId="0" fontId="3" fillId="0" borderId="0" xfId="0" applyFont="1" applyFill="1" applyAlignment="1">
      <alignment vertical="top"/>
    </xf>
    <xf numFmtId="0" fontId="0" fillId="0" borderId="0" xfId="0" applyFont="1" applyAlignment="1">
      <alignment/>
    </xf>
    <xf numFmtId="4" fontId="5" fillId="34" borderId="25" xfId="42" applyNumberFormat="1" applyFont="1" applyFill="1" applyBorder="1" applyAlignment="1">
      <alignment horizontal="right" vertical="center"/>
    </xf>
    <xf numFmtId="3" fontId="3" fillId="0" borderId="11" xfId="0" applyNumberFormat="1" applyFont="1" applyBorder="1" applyAlignment="1">
      <alignment horizontal="center" vertical="center"/>
    </xf>
    <xf numFmtId="0" fontId="63" fillId="0" borderId="0" xfId="0" applyFont="1" applyAlignment="1">
      <alignment wrapText="1"/>
    </xf>
    <xf numFmtId="186" fontId="3" fillId="0" borderId="10" xfId="44" applyNumberFormat="1" applyFont="1" applyFill="1" applyBorder="1" applyAlignment="1">
      <alignment horizontal="center" vertical="center"/>
    </xf>
    <xf numFmtId="4" fontId="63" fillId="0" borderId="10" xfId="65" applyNumberFormat="1" applyFont="1" applyBorder="1" applyAlignment="1">
      <alignment horizontal="right" vertical="center"/>
    </xf>
    <xf numFmtId="4" fontId="4" fillId="0" borderId="19" xfId="0" applyNumberFormat="1" applyFont="1" applyBorder="1" applyAlignment="1">
      <alignment horizontal="center"/>
    </xf>
    <xf numFmtId="3" fontId="3" fillId="0" borderId="18"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3" fillId="33" borderId="0" xfId="0" applyFont="1" applyFill="1" applyBorder="1" applyAlignment="1">
      <alignment wrapText="1"/>
    </xf>
    <xf numFmtId="0" fontId="3" fillId="33" borderId="0" xfId="0" applyFont="1" applyFill="1" applyBorder="1" applyAlignment="1">
      <alignment vertical="top" wrapText="1"/>
    </xf>
    <xf numFmtId="177" fontId="3" fillId="0" borderId="0" xfId="44" applyNumberFormat="1" applyFont="1" applyBorder="1" applyAlignment="1">
      <alignment horizontal="center"/>
    </xf>
    <xf numFmtId="2" fontId="3" fillId="0" borderId="0" xfId="0" applyNumberFormat="1" applyFont="1" applyBorder="1" applyAlignment="1">
      <alignment horizontal="center"/>
    </xf>
    <xf numFmtId="43" fontId="3" fillId="0" borderId="0" xfId="44" applyFont="1" applyBorder="1" applyAlignment="1">
      <alignment horizontal="center"/>
    </xf>
    <xf numFmtId="9" fontId="3" fillId="0" borderId="0" xfId="59" applyFont="1" applyBorder="1" applyAlignment="1">
      <alignment horizontal="center"/>
    </xf>
    <xf numFmtId="43" fontId="3" fillId="0" borderId="0" xfId="0" applyNumberFormat="1" applyFont="1" applyBorder="1" applyAlignment="1">
      <alignment/>
    </xf>
    <xf numFmtId="4" fontId="4" fillId="0" borderId="21" xfId="42" applyNumberFormat="1" applyFont="1" applyBorder="1" applyAlignment="1">
      <alignment horizontal="right" vertical="center"/>
    </xf>
    <xf numFmtId="4" fontId="4" fillId="0" borderId="22" xfId="0" applyNumberFormat="1" applyFont="1" applyBorder="1" applyAlignment="1">
      <alignment horizontal="right" vertical="center"/>
    </xf>
    <xf numFmtId="183" fontId="4" fillId="0" borderId="12" xfId="42" applyNumberFormat="1" applyFont="1" applyBorder="1" applyAlignment="1">
      <alignment horizontal="right" vertical="center"/>
    </xf>
    <xf numFmtId="0" fontId="3" fillId="33" borderId="0" xfId="0" applyFont="1" applyFill="1" applyBorder="1" applyAlignment="1">
      <alignment horizontal="center" vertical="center" wrapText="1"/>
    </xf>
    <xf numFmtId="4" fontId="4" fillId="34" borderId="21" xfId="42" applyNumberFormat="1" applyFont="1" applyFill="1" applyBorder="1" applyAlignment="1">
      <alignment horizontal="right" vertical="center"/>
    </xf>
    <xf numFmtId="4" fontId="4" fillId="34" borderId="22" xfId="0" applyNumberFormat="1" applyFont="1" applyFill="1" applyBorder="1" applyAlignment="1">
      <alignment horizontal="right" vertical="center"/>
    </xf>
    <xf numFmtId="0" fontId="5" fillId="33" borderId="0" xfId="0" applyFont="1" applyFill="1" applyAlignment="1">
      <alignment wrapText="1"/>
    </xf>
    <xf numFmtId="0" fontId="4" fillId="34" borderId="11"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26" xfId="0" applyFont="1" applyFill="1" applyBorder="1" applyAlignment="1">
      <alignment horizontal="center" vertical="top" wrapText="1"/>
    </xf>
    <xf numFmtId="0" fontId="4" fillId="34" borderId="27" xfId="0" applyFont="1" applyFill="1" applyBorder="1" applyAlignment="1">
      <alignment horizontal="center" vertical="center" wrapText="1"/>
    </xf>
    <xf numFmtId="0" fontId="3" fillId="33" borderId="10"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9" fontId="3" fillId="0" borderId="10" xfId="59" applyFont="1" applyBorder="1" applyAlignment="1">
      <alignment horizontal="center" vertical="center" wrapText="1"/>
    </xf>
    <xf numFmtId="4" fontId="4" fillId="34" borderId="24" xfId="44" applyNumberFormat="1" applyFont="1" applyFill="1" applyBorder="1" applyAlignment="1">
      <alignment horizontal="right" vertical="center"/>
    </xf>
    <xf numFmtId="0" fontId="3" fillId="0" borderId="11" xfId="0" applyFont="1" applyBorder="1" applyAlignment="1">
      <alignment/>
    </xf>
    <xf numFmtId="2" fontId="4" fillId="0" borderId="17" xfId="0" applyNumberFormat="1" applyFont="1" applyBorder="1" applyAlignment="1">
      <alignment horizontal="center"/>
    </xf>
    <xf numFmtId="183" fontId="5" fillId="34" borderId="24" xfId="44" applyNumberFormat="1" applyFont="1" applyFill="1" applyBorder="1" applyAlignment="1">
      <alignment horizontal="right" vertical="center"/>
    </xf>
    <xf numFmtId="0" fontId="4" fillId="34" borderId="10" xfId="0" applyFont="1" applyFill="1" applyBorder="1" applyAlignment="1">
      <alignment horizontal="center" vertical="top" wrapText="1"/>
    </xf>
    <xf numFmtId="0" fontId="3" fillId="33" borderId="10" xfId="0" applyNumberFormat="1" applyFont="1" applyFill="1" applyBorder="1" applyAlignment="1">
      <alignment horizontal="left" vertical="top" wrapText="1"/>
    </xf>
    <xf numFmtId="3" fontId="3" fillId="0" borderId="10" xfId="0" applyNumberFormat="1" applyFont="1" applyBorder="1" applyAlignment="1">
      <alignment horizontal="center" vertical="center"/>
    </xf>
    <xf numFmtId="4" fontId="5" fillId="34" borderId="24" xfId="0" applyNumberFormat="1" applyFont="1" applyFill="1" applyBorder="1" applyAlignment="1">
      <alignment horizontal="center" vertical="center"/>
    </xf>
    <xf numFmtId="4" fontId="5" fillId="34" borderId="24" xfId="0" applyNumberFormat="1" applyFont="1" applyFill="1" applyBorder="1" applyAlignment="1">
      <alignment vertical="center"/>
    </xf>
    <xf numFmtId="0" fontId="3" fillId="0" borderId="10" xfId="0" applyNumberFormat="1" applyFont="1" applyBorder="1" applyAlignment="1">
      <alignment horizontal="left" vertical="center" wrapText="1"/>
    </xf>
    <xf numFmtId="4" fontId="5" fillId="34" borderId="24" xfId="0" applyNumberFormat="1" applyFont="1" applyFill="1" applyBorder="1" applyAlignment="1">
      <alignment horizontal="right" vertical="center"/>
    </xf>
    <xf numFmtId="0" fontId="3" fillId="0" borderId="0" xfId="0" applyNumberFormat="1" applyFont="1" applyAlignment="1">
      <alignment horizontal="left" vertical="center" wrapText="1"/>
    </xf>
    <xf numFmtId="0" fontId="9" fillId="0" borderId="10" xfId="0" applyNumberFormat="1" applyFont="1" applyBorder="1" applyAlignment="1">
      <alignment horizontal="left" vertical="center" wrapText="1"/>
    </xf>
    <xf numFmtId="4" fontId="5" fillId="0" borderId="19" xfId="0" applyNumberFormat="1" applyFont="1" applyBorder="1" applyAlignment="1">
      <alignment horizontal="right" vertical="center"/>
    </xf>
    <xf numFmtId="0" fontId="8" fillId="34" borderId="23" xfId="0" applyFont="1" applyFill="1" applyBorder="1" applyAlignment="1">
      <alignment horizontal="center" vertical="center" wrapText="1"/>
    </xf>
    <xf numFmtId="0" fontId="8" fillId="34" borderId="26" xfId="0" applyFont="1" applyFill="1" applyBorder="1" applyAlignment="1">
      <alignment horizontal="center" vertical="top" wrapText="1"/>
    </xf>
    <xf numFmtId="0" fontId="8" fillId="34" borderId="27"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0" xfId="0" applyFont="1" applyFill="1" applyBorder="1" applyAlignment="1">
      <alignment horizontal="center" vertical="center" wrapText="1"/>
    </xf>
    <xf numFmtId="4" fontId="5" fillId="34" borderId="21" xfId="42" applyNumberFormat="1" applyFont="1" applyFill="1" applyBorder="1" applyAlignment="1">
      <alignment horizontal="right" vertical="center"/>
    </xf>
    <xf numFmtId="4" fontId="5" fillId="34" borderId="22" xfId="0" applyNumberFormat="1" applyFont="1" applyFill="1" applyBorder="1" applyAlignment="1">
      <alignment horizontal="right" vertical="center"/>
    </xf>
    <xf numFmtId="183" fontId="5" fillId="34" borderId="24" xfId="42" applyNumberFormat="1" applyFont="1" applyFill="1" applyBorder="1" applyAlignment="1">
      <alignment horizontal="right" vertical="center"/>
    </xf>
    <xf numFmtId="2" fontId="4" fillId="0" borderId="28" xfId="0" applyNumberFormat="1" applyFont="1" applyBorder="1" applyAlignment="1">
      <alignment horizontal="center"/>
    </xf>
    <xf numFmtId="4" fontId="5" fillId="34" borderId="29" xfId="42" applyNumberFormat="1" applyFont="1" applyFill="1" applyBorder="1" applyAlignment="1">
      <alignment horizontal="right" vertical="center"/>
    </xf>
    <xf numFmtId="4" fontId="5" fillId="34" borderId="30" xfId="0" applyNumberFormat="1" applyFont="1" applyFill="1" applyBorder="1" applyAlignment="1">
      <alignment horizontal="right" vertical="center"/>
    </xf>
    <xf numFmtId="0" fontId="63" fillId="0" borderId="10" xfId="0" applyFont="1" applyBorder="1" applyAlignment="1">
      <alignment horizontal="left" vertical="center" wrapText="1"/>
    </xf>
    <xf numFmtId="4" fontId="64" fillId="0" borderId="0" xfId="0" applyNumberFormat="1" applyFont="1" applyAlignment="1">
      <alignment horizontal="right" vertical="center"/>
    </xf>
    <xf numFmtId="0" fontId="65" fillId="0" borderId="14" xfId="0" applyFont="1" applyBorder="1" applyAlignment="1">
      <alignment horizontal="left" vertical="center" wrapText="1"/>
    </xf>
    <xf numFmtId="0" fontId="65"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42" applyNumberFormat="1" applyFont="1" applyBorder="1" applyAlignment="1">
      <alignment horizontal="left" vertical="center" wrapText="1"/>
    </xf>
    <xf numFmtId="2"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4" fontId="5" fillId="34" borderId="15" xfId="0" applyNumberFormat="1" applyFont="1" applyFill="1" applyBorder="1" applyAlignment="1">
      <alignment horizontal="right" vertical="center"/>
    </xf>
    <xf numFmtId="0" fontId="3" fillId="33" borderId="14" xfId="0" applyFont="1" applyFill="1" applyBorder="1" applyAlignment="1">
      <alignment horizontal="center" vertical="center"/>
    </xf>
    <xf numFmtId="4" fontId="3" fillId="0" borderId="11" xfId="44" applyNumberFormat="1" applyFont="1" applyBorder="1" applyAlignment="1">
      <alignment horizontal="right" vertical="center"/>
    </xf>
    <xf numFmtId="9" fontId="3" fillId="0" borderId="10" xfId="0" applyNumberFormat="1" applyFont="1" applyBorder="1" applyAlignment="1">
      <alignment horizontal="center" vertical="center"/>
    </xf>
    <xf numFmtId="183" fontId="3" fillId="33" borderId="10" xfId="65" applyNumberFormat="1" applyFont="1" applyFill="1" applyBorder="1" applyAlignment="1">
      <alignment vertical="center"/>
    </xf>
    <xf numFmtId="9" fontId="3" fillId="33" borderId="10" xfId="18" applyNumberFormat="1" applyFont="1" applyFill="1" applyBorder="1" applyAlignment="1">
      <alignment horizontal="center" vertical="center"/>
    </xf>
    <xf numFmtId="183" fontId="3" fillId="33" borderId="10" xfId="65" applyNumberFormat="1" applyFont="1" applyFill="1" applyBorder="1" applyAlignment="1">
      <alignment horizontal="right" vertical="center"/>
    </xf>
    <xf numFmtId="3" fontId="3" fillId="33" borderId="1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0" xfId="58" applyFont="1" applyFill="1" applyBorder="1" applyAlignment="1">
      <alignment horizontal="center" vertical="center"/>
    </xf>
    <xf numFmtId="0" fontId="3" fillId="0" borderId="10" xfId="53" applyFont="1" applyFill="1" applyBorder="1" applyAlignment="1">
      <alignment horizontal="left" vertical="center" wrapText="1"/>
      <protection/>
    </xf>
    <xf numFmtId="0" fontId="3" fillId="0" borderId="10" xfId="0" applyFont="1" applyFill="1" applyBorder="1" applyAlignment="1">
      <alignment vertical="top" wrapText="1"/>
    </xf>
    <xf numFmtId="0" fontId="3" fillId="0" borderId="11" xfId="0" applyFont="1" applyBorder="1" applyAlignment="1">
      <alignment vertical="top" wrapText="1"/>
    </xf>
    <xf numFmtId="0" fontId="63" fillId="0" borderId="11" xfId="0" applyNumberFormat="1" applyFont="1" applyBorder="1" applyAlignment="1">
      <alignment vertical="top" wrapText="1"/>
    </xf>
    <xf numFmtId="0" fontId="63" fillId="0" borderId="10" xfId="0" applyNumberFormat="1" applyFont="1" applyBorder="1" applyAlignment="1">
      <alignment horizontal="left" vertical="top" wrapText="1"/>
    </xf>
    <xf numFmtId="4" fontId="66" fillId="0" borderId="10" xfId="0" applyNumberFormat="1" applyFont="1" applyBorder="1" applyAlignment="1">
      <alignment horizontal="right" vertical="center"/>
    </xf>
    <xf numFmtId="0" fontId="3" fillId="0" borderId="10" xfId="54" applyFont="1" applyBorder="1" applyAlignment="1">
      <alignment horizontal="left" vertical="center" wrapText="1"/>
      <protection/>
    </xf>
    <xf numFmtId="0" fontId="3" fillId="0" borderId="11" xfId="54" applyFont="1" applyBorder="1" applyAlignment="1">
      <alignment horizontal="left" vertical="center" wrapText="1"/>
      <protection/>
    </xf>
    <xf numFmtId="0" fontId="3" fillId="0" borderId="13" xfId="0" applyFont="1" applyBorder="1" applyAlignment="1">
      <alignment horizontal="center" vertical="center"/>
    </xf>
    <xf numFmtId="186" fontId="3" fillId="0" borderId="13" xfId="42" applyNumberFormat="1" applyFont="1" applyBorder="1" applyAlignment="1">
      <alignment horizontal="center" vertical="center"/>
    </xf>
    <xf numFmtId="183" fontId="3" fillId="0" borderId="13" xfId="65" applyNumberFormat="1" applyFont="1" applyBorder="1" applyAlignment="1">
      <alignment horizontal="right" vertical="center"/>
    </xf>
    <xf numFmtId="3" fontId="3" fillId="33" borderId="10" xfId="0" applyNumberFormat="1" applyFont="1" applyFill="1" applyBorder="1" applyAlignment="1">
      <alignment horizontal="center" vertical="center"/>
    </xf>
    <xf numFmtId="4" fontId="66" fillId="33" borderId="10" xfId="0" applyNumberFormat="1" applyFont="1" applyFill="1" applyBorder="1" applyAlignment="1">
      <alignment horizontal="right" vertical="center"/>
    </xf>
    <xf numFmtId="0" fontId="67" fillId="33" borderId="10" xfId="0" applyFont="1" applyFill="1" applyBorder="1" applyAlignment="1">
      <alignment horizontal="center" vertical="center"/>
    </xf>
    <xf numFmtId="0" fontId="67" fillId="0" borderId="10" xfId="0" applyFont="1" applyBorder="1" applyAlignment="1">
      <alignment horizontal="left" vertical="center" wrapText="1"/>
    </xf>
    <xf numFmtId="3" fontId="67" fillId="0" borderId="10" xfId="44" applyNumberFormat="1" applyFont="1" applyBorder="1" applyAlignment="1">
      <alignment horizontal="center" vertical="center"/>
    </xf>
    <xf numFmtId="4" fontId="67" fillId="0" borderId="10" xfId="0" applyNumberFormat="1" applyFont="1" applyBorder="1" applyAlignment="1">
      <alignment horizontal="right" vertical="center"/>
    </xf>
    <xf numFmtId="4" fontId="67" fillId="33" borderId="10" xfId="0" applyNumberFormat="1" applyFont="1" applyFill="1" applyBorder="1" applyAlignment="1">
      <alignment horizontal="right" vertical="center" wrapText="1"/>
    </xf>
    <xf numFmtId="9" fontId="67" fillId="0" borderId="10" xfId="58" applyFont="1" applyBorder="1" applyAlignment="1">
      <alignment horizontal="center" vertical="center"/>
    </xf>
    <xf numFmtId="4" fontId="67" fillId="0" borderId="10" xfId="42" applyNumberFormat="1" applyFont="1" applyBorder="1" applyAlignment="1">
      <alignment horizontal="right" vertical="center"/>
    </xf>
    <xf numFmtId="0" fontId="67" fillId="0" borderId="10" xfId="0" applyFont="1" applyBorder="1" applyAlignment="1">
      <alignment wrapText="1"/>
    </xf>
    <xf numFmtId="0" fontId="68" fillId="0" borderId="0" xfId="0" applyFont="1" applyAlignment="1">
      <alignment/>
    </xf>
    <xf numFmtId="9" fontId="67" fillId="0" borderId="10" xfId="58" applyFont="1" applyFill="1" applyBorder="1" applyAlignment="1">
      <alignment horizontal="center" vertical="center"/>
    </xf>
    <xf numFmtId="3" fontId="67" fillId="0" borderId="11" xfId="44" applyNumberFormat="1" applyFont="1" applyBorder="1" applyAlignment="1">
      <alignment horizontal="center" vertical="center"/>
    </xf>
    <xf numFmtId="0" fontId="67" fillId="33" borderId="10" xfId="0" applyFont="1" applyFill="1" applyBorder="1" applyAlignment="1">
      <alignment horizontal="left" vertical="center" wrapText="1"/>
    </xf>
    <xf numFmtId="186" fontId="67" fillId="0" borderId="10" xfId="44" applyNumberFormat="1" applyFont="1" applyBorder="1" applyAlignment="1">
      <alignment horizontal="center" vertical="center"/>
    </xf>
    <xf numFmtId="4" fontId="67" fillId="0" borderId="10" xfId="44" applyNumberFormat="1" applyFont="1" applyBorder="1" applyAlignment="1">
      <alignment horizontal="right" vertical="center"/>
    </xf>
    <xf numFmtId="9" fontId="67" fillId="0" borderId="10" xfId="59" applyFont="1" applyBorder="1" applyAlignment="1">
      <alignment horizontal="center" vertical="center"/>
    </xf>
    <xf numFmtId="0" fontId="67" fillId="0" borderId="10" xfId="0" applyFont="1" applyBorder="1" applyAlignment="1">
      <alignment/>
    </xf>
    <xf numFmtId="0" fontId="67" fillId="33" borderId="10" xfId="0" applyFont="1" applyFill="1" applyBorder="1" applyAlignment="1">
      <alignment vertical="center" wrapText="1"/>
    </xf>
    <xf numFmtId="0" fontId="67" fillId="0" borderId="10" xfId="0" applyFont="1" applyBorder="1" applyAlignment="1">
      <alignment horizontal="center" vertical="center"/>
    </xf>
    <xf numFmtId="0" fontId="67" fillId="0" borderId="11" xfId="0" applyFont="1" applyBorder="1" applyAlignment="1">
      <alignment horizontal="center" vertical="center"/>
    </xf>
    <xf numFmtId="4" fontId="67" fillId="0" borderId="11" xfId="0" applyNumberFormat="1" applyFont="1" applyBorder="1" applyAlignment="1">
      <alignment horizontal="right" vertical="center"/>
    </xf>
    <xf numFmtId="4" fontId="67" fillId="0" borderId="11" xfId="42" applyNumberFormat="1" applyFont="1" applyBorder="1" applyAlignment="1">
      <alignment horizontal="right" vertical="center"/>
    </xf>
    <xf numFmtId="177" fontId="67" fillId="0" borderId="10" xfId="42" applyNumberFormat="1" applyFont="1" applyBorder="1" applyAlignment="1">
      <alignment horizontal="center" vertical="center"/>
    </xf>
    <xf numFmtId="2" fontId="67" fillId="0" borderId="10" xfId="0" applyNumberFormat="1" applyFont="1" applyBorder="1" applyAlignment="1">
      <alignment horizontal="right" vertical="center"/>
    </xf>
    <xf numFmtId="183" fontId="67" fillId="0" borderId="10" xfId="42" applyNumberFormat="1" applyFont="1" applyBorder="1" applyAlignment="1">
      <alignment horizontal="right" vertical="center"/>
    </xf>
    <xf numFmtId="183" fontId="67" fillId="0" borderId="10" xfId="0" applyNumberFormat="1" applyFont="1" applyBorder="1" applyAlignment="1">
      <alignment horizontal="right" vertical="center"/>
    </xf>
    <xf numFmtId="2" fontId="67" fillId="0" borderId="10" xfId="0" applyNumberFormat="1" applyFont="1" applyBorder="1" applyAlignment="1">
      <alignment horizontal="center" vertical="center"/>
    </xf>
    <xf numFmtId="0" fontId="67" fillId="0" borderId="10" xfId="0" applyNumberFormat="1" applyFont="1" applyBorder="1" applyAlignment="1">
      <alignment horizontal="center" vertical="center"/>
    </xf>
    <xf numFmtId="0" fontId="67" fillId="33" borderId="11" xfId="0" applyFont="1" applyFill="1" applyBorder="1" applyAlignment="1">
      <alignment horizontal="center" vertical="center"/>
    </xf>
    <xf numFmtId="0" fontId="67" fillId="0" borderId="11" xfId="0" applyFont="1" applyBorder="1" applyAlignment="1">
      <alignment horizontal="left" vertical="center" wrapText="1"/>
    </xf>
    <xf numFmtId="1" fontId="67" fillId="0" borderId="11" xfId="0" applyNumberFormat="1" applyFont="1" applyBorder="1" applyAlignment="1">
      <alignment horizontal="center" vertical="center"/>
    </xf>
    <xf numFmtId="9" fontId="67" fillId="0" borderId="11" xfId="58" applyFont="1" applyBorder="1" applyAlignment="1">
      <alignment horizontal="center" vertical="center"/>
    </xf>
    <xf numFmtId="183" fontId="67" fillId="0" borderId="11" xfId="42" applyNumberFormat="1" applyFont="1" applyBorder="1" applyAlignment="1">
      <alignment horizontal="right" vertical="center"/>
    </xf>
    <xf numFmtId="183" fontId="67" fillId="0" borderId="11" xfId="0" applyNumberFormat="1" applyFont="1" applyBorder="1" applyAlignment="1">
      <alignment horizontal="right" vertical="center"/>
    </xf>
    <xf numFmtId="1" fontId="67" fillId="0" borderId="10" xfId="0" applyNumberFormat="1" applyFont="1" applyBorder="1" applyAlignment="1">
      <alignment horizontal="center" vertical="center"/>
    </xf>
    <xf numFmtId="0" fontId="67" fillId="0" borderId="10" xfId="0" applyNumberFormat="1" applyFont="1" applyBorder="1" applyAlignment="1">
      <alignment horizontal="left" vertical="center" wrapText="1"/>
    </xf>
    <xf numFmtId="183" fontId="67" fillId="0" borderId="10" xfId="65" applyNumberFormat="1" applyFont="1" applyBorder="1" applyAlignment="1">
      <alignment vertical="center"/>
    </xf>
    <xf numFmtId="183" fontId="67" fillId="0" borderId="10" xfId="44" applyNumberFormat="1" applyFont="1" applyBorder="1" applyAlignment="1">
      <alignment vertical="center"/>
    </xf>
    <xf numFmtId="183" fontId="67" fillId="0" borderId="10" xfId="65" applyNumberFormat="1" applyFont="1" applyBorder="1" applyAlignment="1">
      <alignment horizontal="right" vertical="center"/>
    </xf>
    <xf numFmtId="183" fontId="67" fillId="0" borderId="11" xfId="65" applyNumberFormat="1" applyFont="1" applyBorder="1" applyAlignment="1">
      <alignment vertical="center"/>
    </xf>
    <xf numFmtId="183" fontId="67" fillId="0" borderId="11" xfId="44" applyNumberFormat="1" applyFont="1" applyBorder="1" applyAlignment="1">
      <alignment vertical="center"/>
    </xf>
    <xf numFmtId="183" fontId="67" fillId="0" borderId="11" xfId="65" applyNumberFormat="1" applyFont="1" applyBorder="1" applyAlignment="1">
      <alignment horizontal="right" vertical="center"/>
    </xf>
    <xf numFmtId="0" fontId="67" fillId="33" borderId="10" xfId="0" applyFont="1" applyFill="1" applyBorder="1" applyAlignment="1">
      <alignment horizontal="center" vertical="center" wrapText="1"/>
    </xf>
    <xf numFmtId="0" fontId="67" fillId="0" borderId="10" xfId="0" applyFont="1" applyFill="1" applyBorder="1" applyAlignment="1">
      <alignment vertical="center" wrapText="1"/>
    </xf>
    <xf numFmtId="3" fontId="67" fillId="0" borderId="10" xfId="44" applyNumberFormat="1" applyFont="1" applyFill="1" applyBorder="1" applyAlignment="1">
      <alignment horizontal="center" vertical="center"/>
    </xf>
    <xf numFmtId="9" fontId="67" fillId="33"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8" fillId="33" borderId="0" xfId="0" applyFont="1" applyFill="1" applyAlignment="1">
      <alignment/>
    </xf>
    <xf numFmtId="0" fontId="67" fillId="33" borderId="13" xfId="0" applyFont="1" applyFill="1" applyBorder="1" applyAlignment="1">
      <alignment vertical="center" wrapText="1"/>
    </xf>
    <xf numFmtId="183" fontId="67" fillId="0" borderId="10" xfId="44" applyNumberFormat="1" applyFont="1" applyBorder="1" applyAlignment="1">
      <alignment horizontal="right" vertical="center"/>
    </xf>
    <xf numFmtId="0" fontId="70" fillId="0" borderId="10" xfId="0" applyNumberFormat="1" applyFont="1" applyBorder="1" applyAlignment="1">
      <alignment vertical="top" wrapText="1"/>
    </xf>
    <xf numFmtId="0" fontId="70" fillId="0" borderId="10" xfId="0" applyNumberFormat="1" applyFont="1" applyFill="1" applyBorder="1" applyAlignment="1">
      <alignment horizontal="left" vertical="top" wrapText="1"/>
    </xf>
    <xf numFmtId="0" fontId="71" fillId="0" borderId="10" xfId="0" applyNumberFormat="1" applyFont="1" applyBorder="1" applyAlignment="1">
      <alignment vertical="top" wrapText="1"/>
    </xf>
    <xf numFmtId="183" fontId="67" fillId="33" borderId="10" xfId="65" applyNumberFormat="1" applyFont="1" applyFill="1" applyBorder="1" applyAlignment="1">
      <alignment vertical="center"/>
    </xf>
    <xf numFmtId="0" fontId="5" fillId="0" borderId="0" xfId="0" applyFont="1" applyAlignment="1">
      <alignment horizontal="center"/>
    </xf>
    <xf numFmtId="2" fontId="5" fillId="34" borderId="25" xfId="0" applyNumberFormat="1" applyFont="1" applyFill="1" applyBorder="1" applyAlignment="1">
      <alignment horizontal="right" vertical="center"/>
    </xf>
    <xf numFmtId="2" fontId="5" fillId="34" borderId="15" xfId="0" applyNumberFormat="1" applyFont="1" applyFill="1" applyBorder="1" applyAlignment="1">
      <alignment horizontal="right" vertical="center"/>
    </xf>
    <xf numFmtId="0" fontId="3" fillId="33" borderId="16" xfId="0" applyFont="1" applyFill="1" applyBorder="1" applyAlignment="1">
      <alignment horizontal="center"/>
    </xf>
    <xf numFmtId="0" fontId="3" fillId="33" borderId="31" xfId="0" applyFont="1" applyFill="1" applyBorder="1" applyAlignment="1">
      <alignment horizontal="center"/>
    </xf>
    <xf numFmtId="0" fontId="4" fillId="0" borderId="0" xfId="0" applyFont="1" applyAlignment="1">
      <alignment horizontal="right"/>
    </xf>
    <xf numFmtId="0" fontId="4" fillId="0" borderId="32" xfId="0" applyFont="1" applyBorder="1" applyAlignment="1">
      <alignment horizontal="center"/>
    </xf>
    <xf numFmtId="0" fontId="3" fillId="0" borderId="0" xfId="0" applyFont="1" applyBorder="1" applyAlignment="1">
      <alignment horizontal="center"/>
    </xf>
    <xf numFmtId="4" fontId="5" fillId="34" borderId="25" xfId="0" applyNumberFormat="1" applyFont="1" applyFill="1" applyBorder="1" applyAlignment="1">
      <alignment horizontal="right" vertical="center"/>
    </xf>
    <xf numFmtId="4" fontId="5" fillId="34" borderId="15" xfId="0" applyNumberFormat="1" applyFont="1" applyFill="1" applyBorder="1" applyAlignment="1">
      <alignment horizontal="right" vertical="center"/>
    </xf>
    <xf numFmtId="2" fontId="4" fillId="34" borderId="25" xfId="0" applyNumberFormat="1" applyFont="1" applyFill="1" applyBorder="1" applyAlignment="1">
      <alignment horizontal="right" vertical="center"/>
    </xf>
    <xf numFmtId="2" fontId="4" fillId="34" borderId="15" xfId="0" applyNumberFormat="1" applyFont="1" applyFill="1" applyBorder="1" applyAlignment="1">
      <alignment horizontal="right" vertical="center"/>
    </xf>
    <xf numFmtId="0" fontId="3" fillId="0" borderId="32" xfId="0" applyFont="1" applyBorder="1" applyAlignment="1">
      <alignment horizontal="center"/>
    </xf>
    <xf numFmtId="0" fontId="5" fillId="34" borderId="25" xfId="0" applyFont="1" applyFill="1" applyBorder="1" applyAlignment="1">
      <alignment horizontal="right" vertical="center"/>
    </xf>
    <xf numFmtId="0" fontId="5" fillId="34" borderId="15" xfId="0" applyFont="1" applyFill="1" applyBorder="1" applyAlignment="1">
      <alignment horizontal="right" vertical="center"/>
    </xf>
    <xf numFmtId="0" fontId="4" fillId="34" borderId="25" xfId="0" applyFont="1" applyFill="1" applyBorder="1" applyAlignment="1">
      <alignment horizontal="right" vertical="center"/>
    </xf>
    <xf numFmtId="0" fontId="4" fillId="34" borderId="15" xfId="0" applyFont="1" applyFill="1" applyBorder="1" applyAlignment="1">
      <alignment horizontal="right" vertical="center"/>
    </xf>
    <xf numFmtId="2" fontId="4" fillId="0" borderId="25" xfId="0" applyNumberFormat="1" applyFont="1" applyBorder="1" applyAlignment="1">
      <alignment horizontal="right" vertical="center"/>
    </xf>
    <xf numFmtId="2" fontId="4" fillId="0" borderId="15" xfId="0" applyNumberFormat="1" applyFont="1" applyBorder="1" applyAlignment="1">
      <alignment horizontal="right" vertical="center"/>
    </xf>
    <xf numFmtId="4" fontId="4" fillId="34" borderId="25" xfId="0" applyNumberFormat="1" applyFont="1" applyFill="1" applyBorder="1" applyAlignment="1">
      <alignment horizontal="right" vertical="center"/>
    </xf>
    <xf numFmtId="4" fontId="4" fillId="34" borderId="15" xfId="0" applyNumberFormat="1" applyFont="1" applyFill="1" applyBorder="1" applyAlignment="1">
      <alignment horizontal="right" vertical="center"/>
    </xf>
    <xf numFmtId="2" fontId="5" fillId="34" borderId="33" xfId="0" applyNumberFormat="1" applyFont="1" applyFill="1" applyBorder="1" applyAlignment="1">
      <alignment horizontal="right" vertical="center"/>
    </xf>
    <xf numFmtId="2" fontId="5" fillId="34" borderId="34" xfId="0" applyNumberFormat="1" applyFont="1" applyFill="1" applyBorder="1" applyAlignment="1">
      <alignment horizontal="right" vertical="center"/>
    </xf>
    <xf numFmtId="2" fontId="5" fillId="34" borderId="35" xfId="0" applyNumberFormat="1" applyFont="1" applyFill="1" applyBorder="1" applyAlignment="1">
      <alignment horizontal="right" vertical="center"/>
    </xf>
    <xf numFmtId="2" fontId="5" fillId="34" borderId="36" xfId="0" applyNumberFormat="1" applyFont="1" applyFill="1" applyBorder="1" applyAlignment="1">
      <alignment horizontal="right" vertical="center"/>
    </xf>
    <xf numFmtId="0" fontId="67" fillId="0" borderId="10" xfId="0" applyFont="1" applyBorder="1" applyAlignment="1">
      <alignment vertical="center" wrapText="1"/>
    </xf>
    <xf numFmtId="4" fontId="67" fillId="0" borderId="10" xfId="65" applyNumberFormat="1" applyFont="1" applyBorder="1" applyAlignment="1">
      <alignment horizontal="right" vertical="center"/>
    </xf>
    <xf numFmtId="186" fontId="67" fillId="0" borderId="10" xfId="42" applyNumberFormat="1" applyFont="1" applyBorder="1" applyAlignment="1">
      <alignment horizontal="center" vertical="center"/>
    </xf>
    <xf numFmtId="183" fontId="67" fillId="0" borderId="10" xfId="0" applyNumberFormat="1" applyFont="1" applyBorder="1" applyAlignment="1">
      <alignment vertical="center"/>
    </xf>
    <xf numFmtId="0" fontId="67" fillId="0" borderId="11" xfId="55" applyFont="1" applyBorder="1" applyAlignment="1">
      <alignment horizontal="left" vertical="center" wrapText="1"/>
      <protection/>
    </xf>
    <xf numFmtId="0" fontId="67" fillId="0" borderId="14" xfId="0" applyFont="1" applyBorder="1" applyAlignment="1">
      <alignment horizontal="center" vertical="center"/>
    </xf>
    <xf numFmtId="0" fontId="67" fillId="0" borderId="10" xfId="0" applyFont="1" applyBorder="1" applyAlignment="1">
      <alignment horizontal="center" wrapText="1"/>
    </xf>
    <xf numFmtId="0" fontId="67" fillId="33" borderId="13" xfId="0" applyFont="1" applyFill="1" applyBorder="1" applyAlignment="1">
      <alignment horizontal="center" vertical="center"/>
    </xf>
    <xf numFmtId="9" fontId="67" fillId="0" borderId="13" xfId="58" applyFont="1" applyBorder="1" applyAlignment="1">
      <alignment horizontal="center" vertical="center"/>
    </xf>
    <xf numFmtId="0" fontId="67" fillId="0" borderId="13" xfId="0" applyFont="1" applyBorder="1" applyAlignment="1">
      <alignment horizontal="center" wrapText="1"/>
    </xf>
    <xf numFmtId="0" fontId="67" fillId="0" borderId="11" xfId="55" applyFont="1" applyBorder="1" applyAlignment="1">
      <alignment horizontal="left" vertical="top" wrapText="1"/>
      <protection/>
    </xf>
    <xf numFmtId="186" fontId="67" fillId="0" borderId="11" xfId="42" applyNumberFormat="1" applyFont="1" applyBorder="1" applyAlignment="1">
      <alignment horizontal="center" vertical="center"/>
    </xf>
    <xf numFmtId="4" fontId="67" fillId="0" borderId="10" xfId="0" applyNumberFormat="1" applyFont="1" applyBorder="1" applyAlignment="1">
      <alignment vertical="center"/>
    </xf>
    <xf numFmtId="186" fontId="67" fillId="0" borderId="11" xfId="44" applyNumberFormat="1" applyFont="1" applyBorder="1" applyAlignment="1">
      <alignment horizontal="center" vertical="center"/>
    </xf>
    <xf numFmtId="4" fontId="67" fillId="0" borderId="11" xfId="0" applyNumberFormat="1" applyFont="1" applyBorder="1" applyAlignment="1">
      <alignment vertical="center"/>
    </xf>
    <xf numFmtId="4" fontId="67" fillId="0" borderId="11" xfId="44" applyNumberFormat="1" applyFont="1" applyBorder="1" applyAlignment="1">
      <alignment vertical="center"/>
    </xf>
    <xf numFmtId="0" fontId="67" fillId="33" borderId="10" xfId="0" applyFont="1" applyFill="1" applyBorder="1" applyAlignment="1">
      <alignment horizontal="left" vertical="top" wrapText="1"/>
    </xf>
    <xf numFmtId="177" fontId="67" fillId="0" borderId="11" xfId="42" applyNumberFormat="1" applyFont="1" applyFill="1" applyBorder="1" applyAlignment="1">
      <alignment horizontal="center" vertical="center"/>
    </xf>
    <xf numFmtId="4" fontId="67" fillId="0" borderId="11" xfId="0" applyNumberFormat="1" applyFont="1" applyBorder="1" applyAlignment="1">
      <alignment horizontal="center" vertical="center"/>
    </xf>
    <xf numFmtId="177" fontId="67" fillId="0" borderId="10" xfId="44" applyNumberFormat="1" applyFont="1" applyFill="1" applyBorder="1" applyAlignment="1">
      <alignment horizontal="center" vertical="center"/>
    </xf>
    <xf numFmtId="4" fontId="67" fillId="0" borderId="10" xfId="0" applyNumberFormat="1" applyFont="1" applyBorder="1" applyAlignment="1">
      <alignment horizontal="right" vertical="center" wrapText="1"/>
    </xf>
    <xf numFmtId="186" fontId="67" fillId="0" borderId="10" xfId="44" applyNumberFormat="1" applyFont="1" applyFill="1" applyBorder="1" applyAlignment="1">
      <alignment horizontal="center" vertical="center"/>
    </xf>
    <xf numFmtId="0" fontId="72" fillId="0" borderId="0" xfId="0" applyFont="1" applyBorder="1" applyAlignment="1">
      <alignment/>
    </xf>
    <xf numFmtId="3" fontId="67" fillId="0" borderId="18" xfId="0" applyNumberFormat="1" applyFont="1" applyBorder="1" applyAlignment="1">
      <alignment horizontal="center" vertical="center"/>
    </xf>
    <xf numFmtId="0" fontId="67" fillId="33" borderId="10" xfId="0" applyFont="1" applyFill="1" applyBorder="1" applyAlignment="1">
      <alignment vertical="top" wrapText="1"/>
    </xf>
    <xf numFmtId="2" fontId="67" fillId="0" borderId="11" xfId="0" applyNumberFormat="1" applyFont="1" applyBorder="1" applyAlignment="1">
      <alignment horizontal="right" vertical="center"/>
    </xf>
    <xf numFmtId="0" fontId="73" fillId="0" borderId="0" xfId="0" applyNumberFormat="1" applyFont="1" applyAlignment="1">
      <alignment vertical="top" wrapText="1"/>
    </xf>
    <xf numFmtId="3" fontId="67" fillId="0" borderId="10" xfId="0" applyNumberFormat="1" applyFont="1" applyBorder="1" applyAlignment="1">
      <alignment horizontal="center" vertical="center"/>
    </xf>
    <xf numFmtId="0" fontId="70" fillId="0" borderId="10" xfId="0" applyNumberFormat="1" applyFont="1" applyBorder="1" applyAlignment="1">
      <alignment horizontal="left" vertical="top" wrapText="1"/>
    </xf>
    <xf numFmtId="0" fontId="11" fillId="0" borderId="10" xfId="0" applyNumberFormat="1" applyFont="1" applyFill="1" applyBorder="1" applyAlignment="1">
      <alignment vertical="top" wrapText="1"/>
    </xf>
    <xf numFmtId="0" fontId="71" fillId="0" borderId="10" xfId="0" applyNumberFormat="1" applyFont="1" applyFill="1" applyBorder="1" applyAlignment="1">
      <alignment horizontal="left" vertical="top" wrapText="1"/>
    </xf>
    <xf numFmtId="0" fontId="67"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67" fillId="33" borderId="10" xfId="0" applyNumberFormat="1"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10" xfId="0" applyFont="1" applyBorder="1" applyAlignment="1">
      <alignment horizontal="center" vertical="center" wrapText="1"/>
    </xf>
    <xf numFmtId="9" fontId="67" fillId="0" borderId="10" xfId="59" applyFont="1" applyBorder="1" applyAlignment="1">
      <alignment horizontal="center" vertical="center" wrapText="1"/>
    </xf>
    <xf numFmtId="3" fontId="3" fillId="0" borderId="10" xfId="0" applyNumberFormat="1" applyFont="1" applyBorder="1" applyAlignment="1">
      <alignment horizontal="center" vertical="center" wrapText="1"/>
    </xf>
    <xf numFmtId="3" fontId="67" fillId="0" borderId="10" xfId="0" applyNumberFormat="1" applyFont="1" applyBorder="1" applyAlignment="1">
      <alignment horizontal="center" vertical="center" wrapText="1"/>
    </xf>
    <xf numFmtId="0" fontId="67" fillId="33" borderId="10" xfId="0" applyNumberFormat="1" applyFont="1" applyFill="1" applyBorder="1" applyAlignment="1">
      <alignment vertical="center" wrapText="1"/>
    </xf>
    <xf numFmtId="0" fontId="71" fillId="0" borderId="10" xfId="0" applyFont="1" applyBorder="1" applyAlignment="1">
      <alignment horizontal="left" vertical="center" wrapText="1"/>
    </xf>
    <xf numFmtId="0" fontId="67" fillId="0" borderId="37" xfId="0" applyFont="1" applyBorder="1" applyAlignment="1">
      <alignment vertical="center" wrapText="1"/>
    </xf>
    <xf numFmtId="0" fontId="67" fillId="0" borderId="10" xfId="44" applyNumberFormat="1" applyFont="1" applyBorder="1" applyAlignment="1">
      <alignment horizontal="center" vertical="center"/>
    </xf>
    <xf numFmtId="183" fontId="67" fillId="0" borderId="10" xfId="42" applyNumberFormat="1" applyFont="1" applyBorder="1" applyAlignment="1">
      <alignment vertical="center"/>
    </xf>
    <xf numFmtId="0" fontId="67" fillId="0" borderId="26" xfId="0" applyFont="1" applyBorder="1" applyAlignment="1">
      <alignment vertical="center" wrapText="1"/>
    </xf>
    <xf numFmtId="0" fontId="67" fillId="0" borderId="11" xfId="0" applyNumberFormat="1" applyFont="1" applyBorder="1" applyAlignment="1">
      <alignment horizontal="center" vertical="center"/>
    </xf>
    <xf numFmtId="0" fontId="71" fillId="0" borderId="10" xfId="0" applyNumberFormat="1" applyFont="1" applyBorder="1" applyAlignment="1">
      <alignment horizontal="left"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_GE 2005 Official VA Price List" xfId="53"/>
    <cellStyle name="Normalny 2" xfId="54"/>
    <cellStyle name="Normalny_MM_PRZETARG" xfId="55"/>
    <cellStyle name="Obliczenia" xfId="56"/>
    <cellStyle name="Followed Hyperlink" xfId="57"/>
    <cellStyle name="Percent" xfId="58"/>
    <cellStyle name="Procentowy 2" xfId="59"/>
    <cellStyle name="Suma" xfId="60"/>
    <cellStyle name="Tekst objaśnienia" xfId="61"/>
    <cellStyle name="Tekst ostrzeżenia" xfId="62"/>
    <cellStyle name="Tytuł" xfId="63"/>
    <cellStyle name="Uwaga" xfId="64"/>
    <cellStyle name="Currency" xfId="65"/>
    <cellStyle name="Currency [0]" xfId="66"/>
    <cellStyle name="Złe" xfId="67"/>
  </cellStyles>
  <dxfs count="31">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J168"/>
  <sheetViews>
    <sheetView view="pageBreakPreview" zoomScale="80" zoomScaleSheetLayoutView="80" zoomScalePageLayoutView="0" workbookViewId="0" topLeftCell="A88">
      <selection activeCell="B98" sqref="B98"/>
    </sheetView>
  </sheetViews>
  <sheetFormatPr defaultColWidth="9.00390625" defaultRowHeight="12.75"/>
  <cols>
    <col min="1" max="1" width="5.75390625" style="0" customWidth="1"/>
    <col min="2" max="2" width="51.25390625" style="0" customWidth="1"/>
    <col min="3" max="3" width="5.375" style="0" customWidth="1"/>
    <col min="4" max="4" width="8.375" style="0" customWidth="1"/>
    <col min="5" max="5" width="7.75390625" style="0" customWidth="1"/>
    <col min="6" max="6" width="14.00390625" style="0" customWidth="1"/>
    <col min="7" max="7" width="6.125" style="0" customWidth="1"/>
    <col min="8" max="8" width="12.00390625" style="0" customWidth="1"/>
    <col min="9" max="9" width="13.625" style="0" customWidth="1"/>
    <col min="10" max="10" width="19.00390625" style="0" customWidth="1"/>
  </cols>
  <sheetData>
    <row r="1" spans="1:10" ht="12.75">
      <c r="A1" s="13"/>
      <c r="B1" s="14"/>
      <c r="C1" s="13"/>
      <c r="D1" s="13"/>
      <c r="E1" s="13"/>
      <c r="F1" s="13"/>
      <c r="G1" s="13"/>
      <c r="H1" s="13"/>
      <c r="I1" s="7"/>
      <c r="J1" s="15" t="s">
        <v>291</v>
      </c>
    </row>
    <row r="2" spans="1:10" ht="15.75">
      <c r="A2" s="286" t="s">
        <v>12</v>
      </c>
      <c r="B2" s="286"/>
      <c r="C2" s="286"/>
      <c r="D2" s="286"/>
      <c r="E2" s="286"/>
      <c r="F2" s="286"/>
      <c r="G2" s="286"/>
      <c r="H2" s="286"/>
      <c r="I2" s="286"/>
      <c r="J2" s="286"/>
    </row>
    <row r="3" spans="1:10" ht="15.75">
      <c r="A3" s="286" t="s">
        <v>457</v>
      </c>
      <c r="B3" s="286"/>
      <c r="C3" s="286"/>
      <c r="D3" s="286"/>
      <c r="E3" s="286"/>
      <c r="F3" s="286"/>
      <c r="G3" s="286"/>
      <c r="H3" s="286"/>
      <c r="I3" s="286"/>
      <c r="J3" s="286"/>
    </row>
    <row r="4" spans="1:10" ht="15.75">
      <c r="A4" s="13"/>
      <c r="B4" s="16"/>
      <c r="C4" s="13"/>
      <c r="D4" s="17"/>
      <c r="E4" s="18"/>
      <c r="F4" s="13"/>
      <c r="G4" s="13"/>
      <c r="H4" s="17"/>
      <c r="I4" s="7"/>
      <c r="J4" s="17"/>
    </row>
    <row r="5" spans="1:10" ht="38.25">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39.75" customHeight="1">
      <c r="A7" s="30">
        <v>1</v>
      </c>
      <c r="B7" s="20" t="s">
        <v>170</v>
      </c>
      <c r="C7" s="19" t="s">
        <v>2</v>
      </c>
      <c r="D7" s="231">
        <v>50</v>
      </c>
      <c r="E7" s="232">
        <v>0</v>
      </c>
      <c r="F7" s="33">
        <f>D7*E7</f>
        <v>0</v>
      </c>
      <c r="G7" s="218">
        <v>0.08</v>
      </c>
      <c r="H7" s="33">
        <f>F7*G7</f>
        <v>0</v>
      </c>
      <c r="I7" s="33">
        <f>F7+H7</f>
        <v>0</v>
      </c>
      <c r="J7" s="21"/>
    </row>
    <row r="8" spans="1:10" ht="39.75" customHeight="1">
      <c r="A8" s="30">
        <v>2</v>
      </c>
      <c r="B8" s="28" t="s">
        <v>26</v>
      </c>
      <c r="C8" s="29" t="s">
        <v>2</v>
      </c>
      <c r="D8" s="112">
        <v>100</v>
      </c>
      <c r="E8" s="225">
        <v>0</v>
      </c>
      <c r="F8" s="33">
        <f aca="true" t="shared" si="0" ref="F8:F71">D8*E8</f>
        <v>0</v>
      </c>
      <c r="G8" s="35">
        <v>0.08</v>
      </c>
      <c r="H8" s="36">
        <f>F8*G8</f>
        <v>0</v>
      </c>
      <c r="I8" s="33">
        <f aca="true" t="shared" si="1" ref="I8:I71">F8+H8</f>
        <v>0</v>
      </c>
      <c r="J8" s="21"/>
    </row>
    <row r="9" spans="1:10" ht="39.75" customHeight="1">
      <c r="A9" s="30">
        <v>3</v>
      </c>
      <c r="B9" s="28" t="s">
        <v>27</v>
      </c>
      <c r="C9" s="29" t="s">
        <v>2</v>
      </c>
      <c r="D9" s="112">
        <v>300</v>
      </c>
      <c r="E9" s="225">
        <v>0</v>
      </c>
      <c r="F9" s="33">
        <f t="shared" si="0"/>
        <v>0</v>
      </c>
      <c r="G9" s="35">
        <v>0.08</v>
      </c>
      <c r="H9" s="36">
        <f aca="true" t="shared" si="2" ref="H9:H72">F9*G9</f>
        <v>0</v>
      </c>
      <c r="I9" s="33">
        <f t="shared" si="1"/>
        <v>0</v>
      </c>
      <c r="J9" s="21"/>
    </row>
    <row r="10" spans="1:10" ht="39.75" customHeight="1">
      <c r="A10" s="30">
        <v>4</v>
      </c>
      <c r="B10" s="28" t="s">
        <v>28</v>
      </c>
      <c r="C10" s="29" t="s">
        <v>2</v>
      </c>
      <c r="D10" s="112">
        <v>200</v>
      </c>
      <c r="E10" s="225">
        <v>0</v>
      </c>
      <c r="F10" s="33">
        <f t="shared" si="0"/>
        <v>0</v>
      </c>
      <c r="G10" s="35">
        <v>0.08</v>
      </c>
      <c r="H10" s="36">
        <f t="shared" si="2"/>
        <v>0</v>
      </c>
      <c r="I10" s="33">
        <f t="shared" si="1"/>
        <v>0</v>
      </c>
      <c r="J10" s="21"/>
    </row>
    <row r="11" spans="1:10" ht="39.75" customHeight="1">
      <c r="A11" s="30">
        <v>5</v>
      </c>
      <c r="B11" s="28" t="s">
        <v>29</v>
      </c>
      <c r="C11" s="29" t="s">
        <v>2</v>
      </c>
      <c r="D11" s="112">
        <v>400</v>
      </c>
      <c r="E11" s="225">
        <v>0</v>
      </c>
      <c r="F11" s="33">
        <f t="shared" si="0"/>
        <v>0</v>
      </c>
      <c r="G11" s="35">
        <v>0.08</v>
      </c>
      <c r="H11" s="36">
        <f t="shared" si="2"/>
        <v>0</v>
      </c>
      <c r="I11" s="33">
        <f t="shared" si="1"/>
        <v>0</v>
      </c>
      <c r="J11" s="21"/>
    </row>
    <row r="12" spans="1:10" ht="39.75" customHeight="1">
      <c r="A12" s="30">
        <v>6</v>
      </c>
      <c r="B12" s="28" t="s">
        <v>30</v>
      </c>
      <c r="C12" s="29" t="s">
        <v>2</v>
      </c>
      <c r="D12" s="112">
        <v>15000</v>
      </c>
      <c r="E12" s="225">
        <v>0</v>
      </c>
      <c r="F12" s="33">
        <f t="shared" si="0"/>
        <v>0</v>
      </c>
      <c r="G12" s="35">
        <v>0.08</v>
      </c>
      <c r="H12" s="36">
        <f t="shared" si="2"/>
        <v>0</v>
      </c>
      <c r="I12" s="33">
        <f t="shared" si="1"/>
        <v>0</v>
      </c>
      <c r="J12" s="21"/>
    </row>
    <row r="13" spans="1:10" ht="39.75" customHeight="1">
      <c r="A13" s="30">
        <v>7</v>
      </c>
      <c r="B13" s="28" t="s">
        <v>31</v>
      </c>
      <c r="C13" s="29" t="s">
        <v>2</v>
      </c>
      <c r="D13" s="112">
        <v>25000</v>
      </c>
      <c r="E13" s="225">
        <v>0</v>
      </c>
      <c r="F13" s="33">
        <f t="shared" si="0"/>
        <v>0</v>
      </c>
      <c r="G13" s="35">
        <v>0.08</v>
      </c>
      <c r="H13" s="36">
        <f t="shared" si="2"/>
        <v>0</v>
      </c>
      <c r="I13" s="33">
        <f t="shared" si="1"/>
        <v>0</v>
      </c>
      <c r="J13" s="21"/>
    </row>
    <row r="14" spans="1:10" ht="39.75" customHeight="1">
      <c r="A14" s="30">
        <v>8</v>
      </c>
      <c r="B14" s="28" t="s">
        <v>32</v>
      </c>
      <c r="C14" s="29" t="s">
        <v>2</v>
      </c>
      <c r="D14" s="112">
        <v>15000</v>
      </c>
      <c r="E14" s="225">
        <v>0</v>
      </c>
      <c r="F14" s="33">
        <f t="shared" si="0"/>
        <v>0</v>
      </c>
      <c r="G14" s="35">
        <v>0.08</v>
      </c>
      <c r="H14" s="36">
        <f t="shared" si="2"/>
        <v>0</v>
      </c>
      <c r="I14" s="33">
        <f t="shared" si="1"/>
        <v>0</v>
      </c>
      <c r="J14" s="21"/>
    </row>
    <row r="15" spans="1:10" ht="39.75" customHeight="1">
      <c r="A15" s="30">
        <v>9</v>
      </c>
      <c r="B15" s="28" t="s">
        <v>33</v>
      </c>
      <c r="C15" s="29" t="s">
        <v>2</v>
      </c>
      <c r="D15" s="112">
        <v>20</v>
      </c>
      <c r="E15" s="225">
        <v>0</v>
      </c>
      <c r="F15" s="33">
        <f t="shared" si="0"/>
        <v>0</v>
      </c>
      <c r="G15" s="35">
        <v>0.08</v>
      </c>
      <c r="H15" s="36">
        <f t="shared" si="2"/>
        <v>0</v>
      </c>
      <c r="I15" s="33">
        <f t="shared" si="1"/>
        <v>0</v>
      </c>
      <c r="J15" s="21"/>
    </row>
    <row r="16" spans="1:10" ht="39.75" customHeight="1">
      <c r="A16" s="30">
        <v>10</v>
      </c>
      <c r="B16" s="28" t="s">
        <v>34</v>
      </c>
      <c r="C16" s="29" t="s">
        <v>2</v>
      </c>
      <c r="D16" s="112">
        <v>2000</v>
      </c>
      <c r="E16" s="225">
        <v>0</v>
      </c>
      <c r="F16" s="33">
        <f t="shared" si="0"/>
        <v>0</v>
      </c>
      <c r="G16" s="35">
        <v>0.08</v>
      </c>
      <c r="H16" s="36">
        <f t="shared" si="2"/>
        <v>0</v>
      </c>
      <c r="I16" s="33">
        <f t="shared" si="1"/>
        <v>0</v>
      </c>
      <c r="J16" s="21"/>
    </row>
    <row r="17" spans="1:10" ht="61.5" customHeight="1">
      <c r="A17" s="30">
        <v>11</v>
      </c>
      <c r="B17" s="28" t="s">
        <v>35</v>
      </c>
      <c r="C17" s="29" t="s">
        <v>2</v>
      </c>
      <c r="D17" s="112">
        <v>7000</v>
      </c>
      <c r="E17" s="225">
        <v>0</v>
      </c>
      <c r="F17" s="33">
        <f t="shared" si="0"/>
        <v>0</v>
      </c>
      <c r="G17" s="35">
        <v>0.08</v>
      </c>
      <c r="H17" s="36">
        <f t="shared" si="2"/>
        <v>0</v>
      </c>
      <c r="I17" s="33">
        <f t="shared" si="1"/>
        <v>0</v>
      </c>
      <c r="J17" s="21"/>
    </row>
    <row r="18" spans="1:10" ht="60.75" customHeight="1">
      <c r="A18" s="30">
        <v>12</v>
      </c>
      <c r="B18" s="28" t="s">
        <v>36</v>
      </c>
      <c r="C18" s="29" t="s">
        <v>2</v>
      </c>
      <c r="D18" s="112">
        <v>10</v>
      </c>
      <c r="E18" s="225">
        <v>0</v>
      </c>
      <c r="F18" s="33">
        <f t="shared" si="0"/>
        <v>0</v>
      </c>
      <c r="G18" s="35">
        <v>0.08</v>
      </c>
      <c r="H18" s="36">
        <f t="shared" si="2"/>
        <v>0</v>
      </c>
      <c r="I18" s="33">
        <f t="shared" si="1"/>
        <v>0</v>
      </c>
      <c r="J18" s="21"/>
    </row>
    <row r="19" spans="1:10" ht="59.25" customHeight="1">
      <c r="A19" s="30">
        <v>13</v>
      </c>
      <c r="B19" s="28" t="s">
        <v>37</v>
      </c>
      <c r="C19" s="29" t="s">
        <v>2</v>
      </c>
      <c r="D19" s="112">
        <v>20</v>
      </c>
      <c r="E19" s="225">
        <v>0</v>
      </c>
      <c r="F19" s="33">
        <f t="shared" si="0"/>
        <v>0</v>
      </c>
      <c r="G19" s="35">
        <v>0.08</v>
      </c>
      <c r="H19" s="36">
        <f t="shared" si="2"/>
        <v>0</v>
      </c>
      <c r="I19" s="33">
        <f t="shared" si="1"/>
        <v>0</v>
      </c>
      <c r="J19" s="21"/>
    </row>
    <row r="20" spans="1:10" ht="59.25" customHeight="1">
      <c r="A20" s="30">
        <v>14</v>
      </c>
      <c r="B20" s="28" t="s">
        <v>38</v>
      </c>
      <c r="C20" s="29" t="s">
        <v>2</v>
      </c>
      <c r="D20" s="112">
        <v>3000</v>
      </c>
      <c r="E20" s="225">
        <v>0</v>
      </c>
      <c r="F20" s="33">
        <f t="shared" si="0"/>
        <v>0</v>
      </c>
      <c r="G20" s="35">
        <v>0.08</v>
      </c>
      <c r="H20" s="36">
        <f t="shared" si="2"/>
        <v>0</v>
      </c>
      <c r="I20" s="33">
        <f t="shared" si="1"/>
        <v>0</v>
      </c>
      <c r="J20" s="21"/>
    </row>
    <row r="21" spans="1:10" ht="62.25" customHeight="1">
      <c r="A21" s="30">
        <v>15</v>
      </c>
      <c r="B21" s="28" t="s">
        <v>39</v>
      </c>
      <c r="C21" s="30" t="s">
        <v>2</v>
      </c>
      <c r="D21" s="112">
        <v>400</v>
      </c>
      <c r="E21" s="225">
        <v>0</v>
      </c>
      <c r="F21" s="33">
        <f t="shared" si="0"/>
        <v>0</v>
      </c>
      <c r="G21" s="35">
        <v>0.08</v>
      </c>
      <c r="H21" s="36">
        <f t="shared" si="2"/>
        <v>0</v>
      </c>
      <c r="I21" s="33">
        <f t="shared" si="1"/>
        <v>0</v>
      </c>
      <c r="J21" s="21"/>
    </row>
    <row r="22" spans="1:10" ht="59.25" customHeight="1">
      <c r="A22" s="30">
        <v>16</v>
      </c>
      <c r="B22" s="28" t="s">
        <v>40</v>
      </c>
      <c r="C22" s="30" t="s">
        <v>2</v>
      </c>
      <c r="D22" s="112">
        <v>100</v>
      </c>
      <c r="E22" s="225">
        <v>0</v>
      </c>
      <c r="F22" s="33">
        <f t="shared" si="0"/>
        <v>0</v>
      </c>
      <c r="G22" s="35">
        <v>0.08</v>
      </c>
      <c r="H22" s="36">
        <f t="shared" si="2"/>
        <v>0</v>
      </c>
      <c r="I22" s="33">
        <f t="shared" si="1"/>
        <v>0</v>
      </c>
      <c r="J22" s="21"/>
    </row>
    <row r="23" spans="1:10" ht="59.25" customHeight="1">
      <c r="A23" s="30">
        <v>17</v>
      </c>
      <c r="B23" s="28" t="s">
        <v>41</v>
      </c>
      <c r="C23" s="30" t="s">
        <v>2</v>
      </c>
      <c r="D23" s="112">
        <v>200</v>
      </c>
      <c r="E23" s="225">
        <v>0</v>
      </c>
      <c r="F23" s="33">
        <f t="shared" si="0"/>
        <v>0</v>
      </c>
      <c r="G23" s="35">
        <v>0.08</v>
      </c>
      <c r="H23" s="36">
        <f t="shared" si="2"/>
        <v>0</v>
      </c>
      <c r="I23" s="33">
        <f t="shared" si="1"/>
        <v>0</v>
      </c>
      <c r="J23" s="21"/>
    </row>
    <row r="24" spans="1:10" s="241" customFormat="1" ht="58.5" customHeight="1">
      <c r="A24" s="233">
        <v>18</v>
      </c>
      <c r="B24" s="234" t="s">
        <v>42</v>
      </c>
      <c r="C24" s="233" t="s">
        <v>2</v>
      </c>
      <c r="D24" s="235">
        <v>2500</v>
      </c>
      <c r="E24" s="236">
        <v>0</v>
      </c>
      <c r="F24" s="237">
        <f t="shared" si="0"/>
        <v>0</v>
      </c>
      <c r="G24" s="238">
        <v>0.08</v>
      </c>
      <c r="H24" s="239">
        <f t="shared" si="2"/>
        <v>0</v>
      </c>
      <c r="I24" s="237">
        <f t="shared" si="1"/>
        <v>0</v>
      </c>
      <c r="J24" s="240"/>
    </row>
    <row r="25" spans="1:10" ht="60.75" customHeight="1">
      <c r="A25" s="30">
        <v>19</v>
      </c>
      <c r="B25" s="28" t="s">
        <v>43</v>
      </c>
      <c r="C25" s="30" t="s">
        <v>2</v>
      </c>
      <c r="D25" s="112">
        <v>1000</v>
      </c>
      <c r="E25" s="225">
        <v>0</v>
      </c>
      <c r="F25" s="33">
        <f t="shared" si="0"/>
        <v>0</v>
      </c>
      <c r="G25" s="35">
        <v>0.08</v>
      </c>
      <c r="H25" s="36">
        <f t="shared" si="2"/>
        <v>0</v>
      </c>
      <c r="I25" s="33">
        <f t="shared" si="1"/>
        <v>0</v>
      </c>
      <c r="J25" s="21"/>
    </row>
    <row r="26" spans="1:10" ht="65.25" customHeight="1">
      <c r="A26" s="30">
        <v>20</v>
      </c>
      <c r="B26" s="28" t="s">
        <v>44</v>
      </c>
      <c r="C26" s="30" t="s">
        <v>2</v>
      </c>
      <c r="D26" s="112">
        <v>30</v>
      </c>
      <c r="E26" s="225">
        <v>0</v>
      </c>
      <c r="F26" s="33">
        <f t="shared" si="0"/>
        <v>0</v>
      </c>
      <c r="G26" s="35">
        <v>0.08</v>
      </c>
      <c r="H26" s="36">
        <f t="shared" si="2"/>
        <v>0</v>
      </c>
      <c r="I26" s="33">
        <f t="shared" si="1"/>
        <v>0</v>
      </c>
      <c r="J26" s="21"/>
    </row>
    <row r="27" spans="1:10" ht="61.5" customHeight="1">
      <c r="A27" s="30">
        <v>21</v>
      </c>
      <c r="B27" s="28" t="s">
        <v>45</v>
      </c>
      <c r="C27" s="30" t="s">
        <v>2</v>
      </c>
      <c r="D27" s="112">
        <v>30</v>
      </c>
      <c r="E27" s="225">
        <v>0</v>
      </c>
      <c r="F27" s="33">
        <f t="shared" si="0"/>
        <v>0</v>
      </c>
      <c r="G27" s="35">
        <v>0.08</v>
      </c>
      <c r="H27" s="36">
        <f t="shared" si="2"/>
        <v>0</v>
      </c>
      <c r="I27" s="33">
        <f t="shared" si="1"/>
        <v>0</v>
      </c>
      <c r="J27" s="21"/>
    </row>
    <row r="28" spans="1:10" ht="74.25" customHeight="1">
      <c r="A28" s="30">
        <v>22</v>
      </c>
      <c r="B28" s="28" t="s">
        <v>46</v>
      </c>
      <c r="C28" s="30" t="s">
        <v>2</v>
      </c>
      <c r="D28" s="112">
        <v>50</v>
      </c>
      <c r="E28" s="225">
        <v>0</v>
      </c>
      <c r="F28" s="33">
        <f t="shared" si="0"/>
        <v>0</v>
      </c>
      <c r="G28" s="35">
        <v>0.08</v>
      </c>
      <c r="H28" s="36">
        <f t="shared" si="2"/>
        <v>0</v>
      </c>
      <c r="I28" s="33">
        <f t="shared" si="1"/>
        <v>0</v>
      </c>
      <c r="J28" s="21"/>
    </row>
    <row r="29" spans="1:10" ht="62.25" customHeight="1">
      <c r="A29" s="30">
        <v>23</v>
      </c>
      <c r="B29" s="28" t="s">
        <v>47</v>
      </c>
      <c r="C29" s="30" t="s">
        <v>2</v>
      </c>
      <c r="D29" s="112">
        <v>10</v>
      </c>
      <c r="E29" s="225">
        <v>0</v>
      </c>
      <c r="F29" s="33">
        <f t="shared" si="0"/>
        <v>0</v>
      </c>
      <c r="G29" s="35">
        <v>0.08</v>
      </c>
      <c r="H29" s="36">
        <f t="shared" si="2"/>
        <v>0</v>
      </c>
      <c r="I29" s="33">
        <f t="shared" si="1"/>
        <v>0</v>
      </c>
      <c r="J29" s="21"/>
    </row>
    <row r="30" spans="1:10" ht="39.75" customHeight="1">
      <c r="A30" s="30">
        <v>24</v>
      </c>
      <c r="B30" s="28" t="s">
        <v>48</v>
      </c>
      <c r="C30" s="30" t="s">
        <v>2</v>
      </c>
      <c r="D30" s="112">
        <v>50</v>
      </c>
      <c r="E30" s="225">
        <v>0</v>
      </c>
      <c r="F30" s="33">
        <f t="shared" si="0"/>
        <v>0</v>
      </c>
      <c r="G30" s="35">
        <v>0.08</v>
      </c>
      <c r="H30" s="36">
        <f t="shared" si="2"/>
        <v>0</v>
      </c>
      <c r="I30" s="33">
        <f t="shared" si="1"/>
        <v>0</v>
      </c>
      <c r="J30" s="21"/>
    </row>
    <row r="31" spans="1:10" ht="39.75" customHeight="1">
      <c r="A31" s="30">
        <v>25</v>
      </c>
      <c r="B31" s="28" t="s">
        <v>49</v>
      </c>
      <c r="C31" s="30" t="s">
        <v>2</v>
      </c>
      <c r="D31" s="112">
        <v>100</v>
      </c>
      <c r="E31" s="225">
        <v>0</v>
      </c>
      <c r="F31" s="33">
        <f t="shared" si="0"/>
        <v>0</v>
      </c>
      <c r="G31" s="35">
        <v>0.08</v>
      </c>
      <c r="H31" s="36">
        <f t="shared" si="2"/>
        <v>0</v>
      </c>
      <c r="I31" s="33">
        <f t="shared" si="1"/>
        <v>0</v>
      </c>
      <c r="J31" s="21"/>
    </row>
    <row r="32" spans="1:10" ht="39.75" customHeight="1">
      <c r="A32" s="30">
        <v>26</v>
      </c>
      <c r="B32" s="28" t="s">
        <v>50</v>
      </c>
      <c r="C32" s="30" t="s">
        <v>2</v>
      </c>
      <c r="D32" s="112">
        <v>30</v>
      </c>
      <c r="E32" s="225">
        <v>0</v>
      </c>
      <c r="F32" s="33">
        <f t="shared" si="0"/>
        <v>0</v>
      </c>
      <c r="G32" s="35">
        <v>0.08</v>
      </c>
      <c r="H32" s="36">
        <f t="shared" si="2"/>
        <v>0</v>
      </c>
      <c r="I32" s="33">
        <f t="shared" si="1"/>
        <v>0</v>
      </c>
      <c r="J32" s="21"/>
    </row>
    <row r="33" spans="1:10" ht="39.75" customHeight="1">
      <c r="A33" s="30">
        <v>27</v>
      </c>
      <c r="B33" s="28" t="s">
        <v>51</v>
      </c>
      <c r="C33" s="30" t="s">
        <v>2</v>
      </c>
      <c r="D33" s="112">
        <v>80</v>
      </c>
      <c r="E33" s="225">
        <v>0</v>
      </c>
      <c r="F33" s="33">
        <f t="shared" si="0"/>
        <v>0</v>
      </c>
      <c r="G33" s="35">
        <v>0.08</v>
      </c>
      <c r="H33" s="36">
        <f t="shared" si="2"/>
        <v>0</v>
      </c>
      <c r="I33" s="33">
        <f t="shared" si="1"/>
        <v>0</v>
      </c>
      <c r="J33" s="21"/>
    </row>
    <row r="34" spans="1:10" ht="39.75" customHeight="1">
      <c r="A34" s="30">
        <v>28</v>
      </c>
      <c r="B34" s="28" t="s">
        <v>52</v>
      </c>
      <c r="C34" s="30" t="s">
        <v>2</v>
      </c>
      <c r="D34" s="112">
        <v>120</v>
      </c>
      <c r="E34" s="225">
        <v>0</v>
      </c>
      <c r="F34" s="33">
        <f t="shared" si="0"/>
        <v>0</v>
      </c>
      <c r="G34" s="35">
        <v>0.08</v>
      </c>
      <c r="H34" s="36">
        <f t="shared" si="2"/>
        <v>0</v>
      </c>
      <c r="I34" s="33">
        <f t="shared" si="1"/>
        <v>0</v>
      </c>
      <c r="J34" s="21"/>
    </row>
    <row r="35" spans="1:10" ht="39.75" customHeight="1">
      <c r="A35" s="30">
        <v>29</v>
      </c>
      <c r="B35" s="28" t="s">
        <v>53</v>
      </c>
      <c r="C35" s="30" t="s">
        <v>2</v>
      </c>
      <c r="D35" s="112">
        <v>10</v>
      </c>
      <c r="E35" s="225">
        <v>0</v>
      </c>
      <c r="F35" s="33">
        <f t="shared" si="0"/>
        <v>0</v>
      </c>
      <c r="G35" s="35">
        <v>0.08</v>
      </c>
      <c r="H35" s="36">
        <f t="shared" si="2"/>
        <v>0</v>
      </c>
      <c r="I35" s="33">
        <f t="shared" si="1"/>
        <v>0</v>
      </c>
      <c r="J35" s="21"/>
    </row>
    <row r="36" spans="1:10" ht="39.75" customHeight="1">
      <c r="A36" s="30">
        <v>30</v>
      </c>
      <c r="B36" s="28" t="s">
        <v>54</v>
      </c>
      <c r="C36" s="30" t="s">
        <v>2</v>
      </c>
      <c r="D36" s="112">
        <v>10</v>
      </c>
      <c r="E36" s="225">
        <v>0</v>
      </c>
      <c r="F36" s="33">
        <f t="shared" si="0"/>
        <v>0</v>
      </c>
      <c r="G36" s="35">
        <v>0.08</v>
      </c>
      <c r="H36" s="36">
        <f t="shared" si="2"/>
        <v>0</v>
      </c>
      <c r="I36" s="33">
        <f t="shared" si="1"/>
        <v>0</v>
      </c>
      <c r="J36" s="21"/>
    </row>
    <row r="37" spans="1:10" ht="39.75" customHeight="1">
      <c r="A37" s="30">
        <v>31</v>
      </c>
      <c r="B37" s="28" t="s">
        <v>55</v>
      </c>
      <c r="C37" s="30" t="s">
        <v>2</v>
      </c>
      <c r="D37" s="112">
        <v>80</v>
      </c>
      <c r="E37" s="225">
        <v>0</v>
      </c>
      <c r="F37" s="33">
        <f t="shared" si="0"/>
        <v>0</v>
      </c>
      <c r="G37" s="35">
        <v>0.08</v>
      </c>
      <c r="H37" s="36">
        <f t="shared" si="2"/>
        <v>0</v>
      </c>
      <c r="I37" s="33">
        <f t="shared" si="1"/>
        <v>0</v>
      </c>
      <c r="J37" s="21"/>
    </row>
    <row r="38" spans="1:10" ht="39.75" customHeight="1">
      <c r="A38" s="30">
        <v>32</v>
      </c>
      <c r="B38" s="28" t="s">
        <v>56</v>
      </c>
      <c r="C38" s="30" t="s">
        <v>2</v>
      </c>
      <c r="D38" s="112">
        <v>50</v>
      </c>
      <c r="E38" s="225">
        <v>0</v>
      </c>
      <c r="F38" s="33">
        <f t="shared" si="0"/>
        <v>0</v>
      </c>
      <c r="G38" s="35">
        <v>0.08</v>
      </c>
      <c r="H38" s="36">
        <f t="shared" si="2"/>
        <v>0</v>
      </c>
      <c r="I38" s="33">
        <f t="shared" si="1"/>
        <v>0</v>
      </c>
      <c r="J38" s="21"/>
    </row>
    <row r="39" spans="1:10" ht="39.75" customHeight="1">
      <c r="A39" s="30">
        <v>33</v>
      </c>
      <c r="B39" s="28" t="s">
        <v>57</v>
      </c>
      <c r="C39" s="30" t="s">
        <v>2</v>
      </c>
      <c r="D39" s="112">
        <v>50</v>
      </c>
      <c r="E39" s="225">
        <v>0</v>
      </c>
      <c r="F39" s="33">
        <f t="shared" si="0"/>
        <v>0</v>
      </c>
      <c r="G39" s="35">
        <v>0.08</v>
      </c>
      <c r="H39" s="36">
        <f t="shared" si="2"/>
        <v>0</v>
      </c>
      <c r="I39" s="33">
        <f t="shared" si="1"/>
        <v>0</v>
      </c>
      <c r="J39" s="21"/>
    </row>
    <row r="40" spans="1:10" ht="39.75" customHeight="1">
      <c r="A40" s="30">
        <v>34</v>
      </c>
      <c r="B40" s="28" t="s">
        <v>58</v>
      </c>
      <c r="C40" s="30" t="s">
        <v>2</v>
      </c>
      <c r="D40" s="112">
        <v>80</v>
      </c>
      <c r="E40" s="225">
        <v>0</v>
      </c>
      <c r="F40" s="33">
        <f t="shared" si="0"/>
        <v>0</v>
      </c>
      <c r="G40" s="35">
        <v>0.08</v>
      </c>
      <c r="H40" s="36">
        <f t="shared" si="2"/>
        <v>0</v>
      </c>
      <c r="I40" s="33">
        <f t="shared" si="1"/>
        <v>0</v>
      </c>
      <c r="J40" s="21"/>
    </row>
    <row r="41" spans="1:10" ht="39.75" customHeight="1">
      <c r="A41" s="30">
        <v>35</v>
      </c>
      <c r="B41" s="28" t="s">
        <v>59</v>
      </c>
      <c r="C41" s="30" t="s">
        <v>2</v>
      </c>
      <c r="D41" s="112">
        <v>20</v>
      </c>
      <c r="E41" s="225">
        <v>0</v>
      </c>
      <c r="F41" s="33">
        <f t="shared" si="0"/>
        <v>0</v>
      </c>
      <c r="G41" s="35">
        <v>0.08</v>
      </c>
      <c r="H41" s="36">
        <f t="shared" si="2"/>
        <v>0</v>
      </c>
      <c r="I41" s="33">
        <f t="shared" si="1"/>
        <v>0</v>
      </c>
      <c r="J41" s="21"/>
    </row>
    <row r="42" spans="1:10" ht="39.75" customHeight="1">
      <c r="A42" s="30">
        <v>36</v>
      </c>
      <c r="B42" s="28" t="s">
        <v>60</v>
      </c>
      <c r="C42" s="30" t="s">
        <v>2</v>
      </c>
      <c r="D42" s="112">
        <v>15</v>
      </c>
      <c r="E42" s="225">
        <v>0</v>
      </c>
      <c r="F42" s="33">
        <f t="shared" si="0"/>
        <v>0</v>
      </c>
      <c r="G42" s="35">
        <v>0.08</v>
      </c>
      <c r="H42" s="36">
        <f t="shared" si="2"/>
        <v>0</v>
      </c>
      <c r="I42" s="33">
        <f t="shared" si="1"/>
        <v>0</v>
      </c>
      <c r="J42" s="21"/>
    </row>
    <row r="43" spans="1:10" ht="39.75" customHeight="1">
      <c r="A43" s="30">
        <v>37</v>
      </c>
      <c r="B43" s="28" t="s">
        <v>61</v>
      </c>
      <c r="C43" s="30" t="s">
        <v>2</v>
      </c>
      <c r="D43" s="112">
        <v>15</v>
      </c>
      <c r="E43" s="225">
        <v>0</v>
      </c>
      <c r="F43" s="33">
        <f t="shared" si="0"/>
        <v>0</v>
      </c>
      <c r="G43" s="35">
        <v>0.08</v>
      </c>
      <c r="H43" s="36">
        <f t="shared" si="2"/>
        <v>0</v>
      </c>
      <c r="I43" s="33">
        <f t="shared" si="1"/>
        <v>0</v>
      </c>
      <c r="J43" s="21"/>
    </row>
    <row r="44" spans="1:10" ht="75.75" customHeight="1">
      <c r="A44" s="30">
        <v>38</v>
      </c>
      <c r="B44" s="28" t="s">
        <v>62</v>
      </c>
      <c r="C44" s="30" t="s">
        <v>2</v>
      </c>
      <c r="D44" s="112">
        <v>10</v>
      </c>
      <c r="E44" s="225">
        <v>0</v>
      </c>
      <c r="F44" s="33">
        <f t="shared" si="0"/>
        <v>0</v>
      </c>
      <c r="G44" s="35">
        <v>0.08</v>
      </c>
      <c r="H44" s="36">
        <f t="shared" si="2"/>
        <v>0</v>
      </c>
      <c r="I44" s="33">
        <f t="shared" si="1"/>
        <v>0</v>
      </c>
      <c r="J44" s="21"/>
    </row>
    <row r="45" spans="1:10" ht="75" customHeight="1">
      <c r="A45" s="30">
        <v>39</v>
      </c>
      <c r="B45" s="28" t="s">
        <v>63</v>
      </c>
      <c r="C45" s="30" t="s">
        <v>2</v>
      </c>
      <c r="D45" s="112">
        <v>10</v>
      </c>
      <c r="E45" s="225">
        <v>0</v>
      </c>
      <c r="F45" s="33">
        <f t="shared" si="0"/>
        <v>0</v>
      </c>
      <c r="G45" s="35">
        <v>0.08</v>
      </c>
      <c r="H45" s="36">
        <f t="shared" si="2"/>
        <v>0</v>
      </c>
      <c r="I45" s="33">
        <f t="shared" si="1"/>
        <v>0</v>
      </c>
      <c r="J45" s="21"/>
    </row>
    <row r="46" spans="1:10" ht="39.75" customHeight="1">
      <c r="A46" s="30">
        <v>40</v>
      </c>
      <c r="B46" s="28" t="s">
        <v>64</v>
      </c>
      <c r="C46" s="30" t="s">
        <v>2</v>
      </c>
      <c r="D46" s="112">
        <v>10</v>
      </c>
      <c r="E46" s="225">
        <v>0</v>
      </c>
      <c r="F46" s="33">
        <f t="shared" si="0"/>
        <v>0</v>
      </c>
      <c r="G46" s="35">
        <v>0.08</v>
      </c>
      <c r="H46" s="36">
        <f t="shared" si="2"/>
        <v>0</v>
      </c>
      <c r="I46" s="33">
        <f t="shared" si="1"/>
        <v>0</v>
      </c>
      <c r="J46" s="21"/>
    </row>
    <row r="47" spans="1:10" ht="39.75" customHeight="1">
      <c r="A47" s="30">
        <v>41</v>
      </c>
      <c r="B47" s="28" t="s">
        <v>65</v>
      </c>
      <c r="C47" s="30" t="s">
        <v>2</v>
      </c>
      <c r="D47" s="112">
        <v>10</v>
      </c>
      <c r="E47" s="225">
        <v>0</v>
      </c>
      <c r="F47" s="33">
        <f t="shared" si="0"/>
        <v>0</v>
      </c>
      <c r="G47" s="35">
        <v>0.08</v>
      </c>
      <c r="H47" s="36">
        <f t="shared" si="2"/>
        <v>0</v>
      </c>
      <c r="I47" s="33">
        <f t="shared" si="1"/>
        <v>0</v>
      </c>
      <c r="J47" s="21"/>
    </row>
    <row r="48" spans="1:10" ht="39.75" customHeight="1">
      <c r="A48" s="30">
        <v>42</v>
      </c>
      <c r="B48" s="28" t="s">
        <v>66</v>
      </c>
      <c r="C48" s="30" t="s">
        <v>2</v>
      </c>
      <c r="D48" s="112">
        <v>10</v>
      </c>
      <c r="E48" s="225">
        <v>0</v>
      </c>
      <c r="F48" s="33">
        <f t="shared" si="0"/>
        <v>0</v>
      </c>
      <c r="G48" s="35">
        <v>0.08</v>
      </c>
      <c r="H48" s="36">
        <f t="shared" si="2"/>
        <v>0</v>
      </c>
      <c r="I48" s="33">
        <f t="shared" si="1"/>
        <v>0</v>
      </c>
      <c r="J48" s="21"/>
    </row>
    <row r="49" spans="1:10" s="241" customFormat="1" ht="39.75" customHeight="1">
      <c r="A49" s="233">
        <v>43</v>
      </c>
      <c r="B49" s="234" t="s">
        <v>67</v>
      </c>
      <c r="C49" s="233" t="s">
        <v>2</v>
      </c>
      <c r="D49" s="235">
        <v>100000</v>
      </c>
      <c r="E49" s="236">
        <v>0</v>
      </c>
      <c r="F49" s="237">
        <f t="shared" si="0"/>
        <v>0</v>
      </c>
      <c r="G49" s="238">
        <v>0.08</v>
      </c>
      <c r="H49" s="239">
        <f t="shared" si="2"/>
        <v>0</v>
      </c>
      <c r="I49" s="237">
        <f t="shared" si="1"/>
        <v>0</v>
      </c>
      <c r="J49" s="240"/>
    </row>
    <row r="50" spans="1:10" s="241" customFormat="1" ht="118.5" customHeight="1">
      <c r="A50" s="233">
        <v>44</v>
      </c>
      <c r="B50" s="234" t="s">
        <v>539</v>
      </c>
      <c r="C50" s="233" t="s">
        <v>2</v>
      </c>
      <c r="D50" s="235">
        <v>10000</v>
      </c>
      <c r="E50" s="236">
        <v>0</v>
      </c>
      <c r="F50" s="237">
        <f t="shared" si="0"/>
        <v>0</v>
      </c>
      <c r="G50" s="238">
        <v>0.08</v>
      </c>
      <c r="H50" s="239">
        <f t="shared" si="2"/>
        <v>0</v>
      </c>
      <c r="I50" s="237">
        <f t="shared" si="1"/>
        <v>0</v>
      </c>
      <c r="J50" s="240"/>
    </row>
    <row r="51" spans="1:10" ht="39.75" customHeight="1">
      <c r="A51" s="30">
        <v>45</v>
      </c>
      <c r="B51" s="28" t="s">
        <v>68</v>
      </c>
      <c r="C51" s="30" t="s">
        <v>2</v>
      </c>
      <c r="D51" s="112">
        <v>12000</v>
      </c>
      <c r="E51" s="225">
        <v>0</v>
      </c>
      <c r="F51" s="33">
        <f t="shared" si="0"/>
        <v>0</v>
      </c>
      <c r="G51" s="35">
        <v>0.08</v>
      </c>
      <c r="H51" s="36">
        <f t="shared" si="2"/>
        <v>0</v>
      </c>
      <c r="I51" s="33">
        <f t="shared" si="1"/>
        <v>0</v>
      </c>
      <c r="J51" s="21"/>
    </row>
    <row r="52" spans="1:10" ht="39.75" customHeight="1">
      <c r="A52" s="30">
        <v>46</v>
      </c>
      <c r="B52" s="28" t="s">
        <v>69</v>
      </c>
      <c r="C52" s="30" t="s">
        <v>2</v>
      </c>
      <c r="D52" s="112">
        <v>50</v>
      </c>
      <c r="E52" s="225">
        <v>0</v>
      </c>
      <c r="F52" s="33">
        <f t="shared" si="0"/>
        <v>0</v>
      </c>
      <c r="G52" s="35">
        <v>0.08</v>
      </c>
      <c r="H52" s="36">
        <f t="shared" si="2"/>
        <v>0</v>
      </c>
      <c r="I52" s="33">
        <f t="shared" si="1"/>
        <v>0</v>
      </c>
      <c r="J52" s="21"/>
    </row>
    <row r="53" spans="1:10" ht="39.75" customHeight="1">
      <c r="A53" s="30">
        <v>47</v>
      </c>
      <c r="B53" s="28" t="s">
        <v>70</v>
      </c>
      <c r="C53" s="30" t="s">
        <v>2</v>
      </c>
      <c r="D53" s="112">
        <v>50</v>
      </c>
      <c r="E53" s="225">
        <v>0</v>
      </c>
      <c r="F53" s="33">
        <f t="shared" si="0"/>
        <v>0</v>
      </c>
      <c r="G53" s="35">
        <v>0.08</v>
      </c>
      <c r="H53" s="36">
        <f t="shared" si="2"/>
        <v>0</v>
      </c>
      <c r="I53" s="33">
        <f t="shared" si="1"/>
        <v>0</v>
      </c>
      <c r="J53" s="21"/>
    </row>
    <row r="54" spans="1:10" s="241" customFormat="1" ht="39.75" customHeight="1">
      <c r="A54" s="233">
        <v>48</v>
      </c>
      <c r="B54" s="234" t="s">
        <v>169</v>
      </c>
      <c r="C54" s="233" t="s">
        <v>2</v>
      </c>
      <c r="D54" s="235">
        <v>120</v>
      </c>
      <c r="E54" s="236">
        <v>0</v>
      </c>
      <c r="F54" s="237">
        <f t="shared" si="0"/>
        <v>0</v>
      </c>
      <c r="G54" s="238">
        <v>0.08</v>
      </c>
      <c r="H54" s="239">
        <f t="shared" si="2"/>
        <v>0</v>
      </c>
      <c r="I54" s="237">
        <f t="shared" si="1"/>
        <v>0</v>
      </c>
      <c r="J54" s="240"/>
    </row>
    <row r="55" spans="1:10" ht="39.75" customHeight="1">
      <c r="A55" s="30">
        <v>49</v>
      </c>
      <c r="B55" s="28" t="s">
        <v>236</v>
      </c>
      <c r="C55" s="30" t="s">
        <v>2</v>
      </c>
      <c r="D55" s="112">
        <v>50</v>
      </c>
      <c r="E55" s="225">
        <v>0</v>
      </c>
      <c r="F55" s="33">
        <f t="shared" si="0"/>
        <v>0</v>
      </c>
      <c r="G55" s="219">
        <v>0.08</v>
      </c>
      <c r="H55" s="36">
        <f t="shared" si="2"/>
        <v>0</v>
      </c>
      <c r="I55" s="33">
        <f t="shared" si="1"/>
        <v>0</v>
      </c>
      <c r="J55" s="21"/>
    </row>
    <row r="56" spans="1:10" s="241" customFormat="1" ht="39.75" customHeight="1">
      <c r="A56" s="233">
        <v>50</v>
      </c>
      <c r="B56" s="234" t="s">
        <v>71</v>
      </c>
      <c r="C56" s="233" t="s">
        <v>1</v>
      </c>
      <c r="D56" s="235">
        <v>2</v>
      </c>
      <c r="E56" s="236">
        <v>0</v>
      </c>
      <c r="F56" s="237">
        <f t="shared" si="0"/>
        <v>0</v>
      </c>
      <c r="G56" s="238">
        <v>0.08</v>
      </c>
      <c r="H56" s="239">
        <f t="shared" si="2"/>
        <v>0</v>
      </c>
      <c r="I56" s="237">
        <f t="shared" si="1"/>
        <v>0</v>
      </c>
      <c r="J56" s="240"/>
    </row>
    <row r="57" spans="1:10" s="241" customFormat="1" ht="66" customHeight="1">
      <c r="A57" s="233">
        <v>51</v>
      </c>
      <c r="B57" s="234" t="s">
        <v>540</v>
      </c>
      <c r="C57" s="233" t="s">
        <v>1</v>
      </c>
      <c r="D57" s="235">
        <v>820</v>
      </c>
      <c r="E57" s="236">
        <v>0</v>
      </c>
      <c r="F57" s="237">
        <f t="shared" si="0"/>
        <v>0</v>
      </c>
      <c r="G57" s="238">
        <v>0.08</v>
      </c>
      <c r="H57" s="239">
        <f t="shared" si="2"/>
        <v>0</v>
      </c>
      <c r="I57" s="237">
        <f t="shared" si="1"/>
        <v>0</v>
      </c>
      <c r="J57" s="240"/>
    </row>
    <row r="58" spans="1:10" s="241" customFormat="1" ht="39.75" customHeight="1">
      <c r="A58" s="233">
        <v>52</v>
      </c>
      <c r="B58" s="234" t="s">
        <v>172</v>
      </c>
      <c r="C58" s="233" t="s">
        <v>2</v>
      </c>
      <c r="D58" s="235">
        <v>1000</v>
      </c>
      <c r="E58" s="236">
        <v>0</v>
      </c>
      <c r="F58" s="237">
        <f t="shared" si="0"/>
        <v>0</v>
      </c>
      <c r="G58" s="238">
        <v>0.08</v>
      </c>
      <c r="H58" s="239">
        <f t="shared" si="2"/>
        <v>0</v>
      </c>
      <c r="I58" s="237">
        <f t="shared" si="1"/>
        <v>0</v>
      </c>
      <c r="J58" s="240"/>
    </row>
    <row r="59" spans="1:10" s="241" customFormat="1" ht="61.5" customHeight="1">
      <c r="A59" s="233">
        <v>53</v>
      </c>
      <c r="B59" s="234" t="s">
        <v>174</v>
      </c>
      <c r="C59" s="233" t="s">
        <v>2</v>
      </c>
      <c r="D59" s="235">
        <v>100</v>
      </c>
      <c r="E59" s="236">
        <v>0</v>
      </c>
      <c r="F59" s="237">
        <f t="shared" si="0"/>
        <v>0</v>
      </c>
      <c r="G59" s="238">
        <v>0.08</v>
      </c>
      <c r="H59" s="239">
        <f t="shared" si="2"/>
        <v>0</v>
      </c>
      <c r="I59" s="237">
        <f t="shared" si="1"/>
        <v>0</v>
      </c>
      <c r="J59" s="240"/>
    </row>
    <row r="60" spans="1:10" ht="58.5" customHeight="1">
      <c r="A60" s="30">
        <v>54</v>
      </c>
      <c r="B60" s="28" t="s">
        <v>175</v>
      </c>
      <c r="C60" s="30" t="s">
        <v>2</v>
      </c>
      <c r="D60" s="112">
        <v>50</v>
      </c>
      <c r="E60" s="225">
        <v>0</v>
      </c>
      <c r="F60" s="33">
        <f t="shared" si="0"/>
        <v>0</v>
      </c>
      <c r="G60" s="35">
        <v>0.08</v>
      </c>
      <c r="H60" s="36">
        <f t="shared" si="2"/>
        <v>0</v>
      </c>
      <c r="I60" s="33">
        <f t="shared" si="1"/>
        <v>0</v>
      </c>
      <c r="J60" s="21"/>
    </row>
    <row r="61" spans="1:10" s="241" customFormat="1" ht="39.75" customHeight="1">
      <c r="A61" s="233">
        <v>55</v>
      </c>
      <c r="B61" s="234" t="s">
        <v>72</v>
      </c>
      <c r="C61" s="233" t="s">
        <v>2</v>
      </c>
      <c r="D61" s="235">
        <v>75000</v>
      </c>
      <c r="E61" s="236">
        <v>0</v>
      </c>
      <c r="F61" s="237">
        <f t="shared" si="0"/>
        <v>0</v>
      </c>
      <c r="G61" s="238">
        <v>0.08</v>
      </c>
      <c r="H61" s="239">
        <f t="shared" si="2"/>
        <v>0</v>
      </c>
      <c r="I61" s="237">
        <f t="shared" si="1"/>
        <v>0</v>
      </c>
      <c r="J61" s="240"/>
    </row>
    <row r="62" spans="1:10" s="241" customFormat="1" ht="39.75" customHeight="1">
      <c r="A62" s="233">
        <v>56</v>
      </c>
      <c r="B62" s="234" t="s">
        <v>73</v>
      </c>
      <c r="C62" s="233" t="s">
        <v>2</v>
      </c>
      <c r="D62" s="235">
        <v>300</v>
      </c>
      <c r="E62" s="236">
        <v>0</v>
      </c>
      <c r="F62" s="237">
        <f t="shared" si="0"/>
        <v>0</v>
      </c>
      <c r="G62" s="238">
        <v>0.08</v>
      </c>
      <c r="H62" s="239">
        <f t="shared" si="2"/>
        <v>0</v>
      </c>
      <c r="I62" s="237">
        <f t="shared" si="1"/>
        <v>0</v>
      </c>
      <c r="J62" s="240"/>
    </row>
    <row r="63" spans="1:10" s="241" customFormat="1" ht="39.75" customHeight="1">
      <c r="A63" s="233">
        <v>57</v>
      </c>
      <c r="B63" s="234" t="s">
        <v>74</v>
      </c>
      <c r="C63" s="233" t="s">
        <v>2</v>
      </c>
      <c r="D63" s="235">
        <v>20000</v>
      </c>
      <c r="E63" s="236">
        <v>0</v>
      </c>
      <c r="F63" s="237">
        <f t="shared" si="0"/>
        <v>0</v>
      </c>
      <c r="G63" s="238">
        <v>0.08</v>
      </c>
      <c r="H63" s="239">
        <f t="shared" si="2"/>
        <v>0</v>
      </c>
      <c r="I63" s="237">
        <f t="shared" si="1"/>
        <v>0</v>
      </c>
      <c r="J63" s="240"/>
    </row>
    <row r="64" spans="1:10" s="241" customFormat="1" ht="39.75" customHeight="1">
      <c r="A64" s="233">
        <v>58</v>
      </c>
      <c r="B64" s="234" t="s">
        <v>75</v>
      </c>
      <c r="C64" s="233" t="s">
        <v>2</v>
      </c>
      <c r="D64" s="235">
        <v>200</v>
      </c>
      <c r="E64" s="236">
        <v>0</v>
      </c>
      <c r="F64" s="237">
        <f t="shared" si="0"/>
        <v>0</v>
      </c>
      <c r="G64" s="238">
        <v>0.08</v>
      </c>
      <c r="H64" s="239">
        <f t="shared" si="2"/>
        <v>0</v>
      </c>
      <c r="I64" s="237">
        <f t="shared" si="1"/>
        <v>0</v>
      </c>
      <c r="J64" s="240"/>
    </row>
    <row r="65" spans="1:10" s="241" customFormat="1" ht="39.75" customHeight="1">
      <c r="A65" s="233">
        <v>59</v>
      </c>
      <c r="B65" s="234" t="s">
        <v>76</v>
      </c>
      <c r="C65" s="233" t="s">
        <v>2</v>
      </c>
      <c r="D65" s="235">
        <v>200</v>
      </c>
      <c r="E65" s="236">
        <v>0</v>
      </c>
      <c r="F65" s="237">
        <f t="shared" si="0"/>
        <v>0</v>
      </c>
      <c r="G65" s="238">
        <v>0.08</v>
      </c>
      <c r="H65" s="239">
        <f t="shared" si="2"/>
        <v>0</v>
      </c>
      <c r="I65" s="237">
        <f t="shared" si="1"/>
        <v>0</v>
      </c>
      <c r="J65" s="240"/>
    </row>
    <row r="66" spans="1:10" s="241" customFormat="1" ht="39.75" customHeight="1">
      <c r="A66" s="233">
        <v>60</v>
      </c>
      <c r="B66" s="234" t="s">
        <v>77</v>
      </c>
      <c r="C66" s="233" t="s">
        <v>2</v>
      </c>
      <c r="D66" s="235">
        <v>200</v>
      </c>
      <c r="E66" s="236">
        <v>0</v>
      </c>
      <c r="F66" s="237">
        <f t="shared" si="0"/>
        <v>0</v>
      </c>
      <c r="G66" s="238">
        <v>0.08</v>
      </c>
      <c r="H66" s="239">
        <f t="shared" si="2"/>
        <v>0</v>
      </c>
      <c r="I66" s="237">
        <f t="shared" si="1"/>
        <v>0</v>
      </c>
      <c r="J66" s="240"/>
    </row>
    <row r="67" spans="1:10" s="241" customFormat="1" ht="39.75" customHeight="1">
      <c r="A67" s="233">
        <v>61</v>
      </c>
      <c r="B67" s="234" t="s">
        <v>78</v>
      </c>
      <c r="C67" s="233" t="s">
        <v>2</v>
      </c>
      <c r="D67" s="235">
        <v>200</v>
      </c>
      <c r="E67" s="236">
        <v>0</v>
      </c>
      <c r="F67" s="237">
        <f t="shared" si="0"/>
        <v>0</v>
      </c>
      <c r="G67" s="238">
        <v>0.08</v>
      </c>
      <c r="H67" s="239">
        <f t="shared" si="2"/>
        <v>0</v>
      </c>
      <c r="I67" s="237">
        <f t="shared" si="1"/>
        <v>0</v>
      </c>
      <c r="J67" s="240"/>
    </row>
    <row r="68" spans="1:10" s="241" customFormat="1" ht="39.75" customHeight="1">
      <c r="A68" s="233">
        <v>62</v>
      </c>
      <c r="B68" s="234" t="s">
        <v>171</v>
      </c>
      <c r="C68" s="233" t="s">
        <v>2</v>
      </c>
      <c r="D68" s="235">
        <v>2000</v>
      </c>
      <c r="E68" s="236">
        <v>0</v>
      </c>
      <c r="F68" s="237">
        <f t="shared" si="0"/>
        <v>0</v>
      </c>
      <c r="G68" s="238">
        <v>0.08</v>
      </c>
      <c r="H68" s="239">
        <f t="shared" si="2"/>
        <v>0</v>
      </c>
      <c r="I68" s="237">
        <f t="shared" si="1"/>
        <v>0</v>
      </c>
      <c r="J68" s="240"/>
    </row>
    <row r="69" spans="1:10" s="241" customFormat="1" ht="39.75" customHeight="1">
      <c r="A69" s="233">
        <v>63</v>
      </c>
      <c r="B69" s="234" t="s">
        <v>79</v>
      </c>
      <c r="C69" s="233" t="s">
        <v>2</v>
      </c>
      <c r="D69" s="235">
        <v>4000</v>
      </c>
      <c r="E69" s="236">
        <v>0</v>
      </c>
      <c r="F69" s="237">
        <f t="shared" si="0"/>
        <v>0</v>
      </c>
      <c r="G69" s="238">
        <v>0.08</v>
      </c>
      <c r="H69" s="239">
        <f t="shared" si="2"/>
        <v>0</v>
      </c>
      <c r="I69" s="237">
        <f t="shared" si="1"/>
        <v>0</v>
      </c>
      <c r="J69" s="240"/>
    </row>
    <row r="70" spans="1:10" s="241" customFormat="1" ht="39.75" customHeight="1">
      <c r="A70" s="233">
        <v>64</v>
      </c>
      <c r="B70" s="234" t="s">
        <v>80</v>
      </c>
      <c r="C70" s="233" t="s">
        <v>2</v>
      </c>
      <c r="D70" s="235">
        <v>500</v>
      </c>
      <c r="E70" s="236">
        <v>0</v>
      </c>
      <c r="F70" s="237">
        <f t="shared" si="0"/>
        <v>0</v>
      </c>
      <c r="G70" s="238">
        <v>0.08</v>
      </c>
      <c r="H70" s="239">
        <f t="shared" si="2"/>
        <v>0</v>
      </c>
      <c r="I70" s="237">
        <f t="shared" si="1"/>
        <v>0</v>
      </c>
      <c r="J70" s="240"/>
    </row>
    <row r="71" spans="1:10" s="241" customFormat="1" ht="39.75" customHeight="1">
      <c r="A71" s="233">
        <v>65</v>
      </c>
      <c r="B71" s="234" t="s">
        <v>81</v>
      </c>
      <c r="C71" s="233" t="s">
        <v>2</v>
      </c>
      <c r="D71" s="235">
        <v>2500</v>
      </c>
      <c r="E71" s="236">
        <v>0</v>
      </c>
      <c r="F71" s="237">
        <f t="shared" si="0"/>
        <v>0</v>
      </c>
      <c r="G71" s="238">
        <v>0.08</v>
      </c>
      <c r="H71" s="239">
        <f t="shared" si="2"/>
        <v>0</v>
      </c>
      <c r="I71" s="237">
        <f t="shared" si="1"/>
        <v>0</v>
      </c>
      <c r="J71" s="240"/>
    </row>
    <row r="72" spans="1:10" s="241" customFormat="1" ht="39.75" customHeight="1">
      <c r="A72" s="233">
        <v>66</v>
      </c>
      <c r="B72" s="234" t="s">
        <v>82</v>
      </c>
      <c r="C72" s="233" t="s">
        <v>2</v>
      </c>
      <c r="D72" s="235">
        <v>500</v>
      </c>
      <c r="E72" s="236">
        <v>0</v>
      </c>
      <c r="F72" s="237">
        <f aca="true" t="shared" si="3" ref="F72:F135">D72*E72</f>
        <v>0</v>
      </c>
      <c r="G72" s="238">
        <v>0.08</v>
      </c>
      <c r="H72" s="239">
        <f t="shared" si="2"/>
        <v>0</v>
      </c>
      <c r="I72" s="237">
        <f aca="true" t="shared" si="4" ref="I72:I135">F72+H72</f>
        <v>0</v>
      </c>
      <c r="J72" s="240"/>
    </row>
    <row r="73" spans="1:10" s="241" customFormat="1" ht="154.5" customHeight="1">
      <c r="A73" s="233">
        <v>67</v>
      </c>
      <c r="B73" s="234" t="s">
        <v>541</v>
      </c>
      <c r="C73" s="233" t="s">
        <v>2</v>
      </c>
      <c r="D73" s="235">
        <v>12000</v>
      </c>
      <c r="E73" s="236">
        <v>0</v>
      </c>
      <c r="F73" s="237">
        <f t="shared" si="3"/>
        <v>0</v>
      </c>
      <c r="G73" s="238">
        <v>0.08</v>
      </c>
      <c r="H73" s="239">
        <f aca="true" t="shared" si="5" ref="H73:H136">F73*G73</f>
        <v>0</v>
      </c>
      <c r="I73" s="237">
        <f t="shared" si="4"/>
        <v>0</v>
      </c>
      <c r="J73" s="240"/>
    </row>
    <row r="74" spans="1:10" s="241" customFormat="1" ht="39.75" customHeight="1">
      <c r="A74" s="233">
        <v>68</v>
      </c>
      <c r="B74" s="234" t="s">
        <v>83</v>
      </c>
      <c r="C74" s="233" t="s">
        <v>2</v>
      </c>
      <c r="D74" s="235">
        <v>5000</v>
      </c>
      <c r="E74" s="236">
        <v>0</v>
      </c>
      <c r="F74" s="237">
        <f t="shared" si="3"/>
        <v>0</v>
      </c>
      <c r="G74" s="238">
        <v>0.08</v>
      </c>
      <c r="H74" s="239">
        <f t="shared" si="5"/>
        <v>0</v>
      </c>
      <c r="I74" s="237">
        <f t="shared" si="4"/>
        <v>0</v>
      </c>
      <c r="J74" s="240"/>
    </row>
    <row r="75" spans="1:10" s="241" customFormat="1" ht="39.75" customHeight="1">
      <c r="A75" s="233">
        <v>69</v>
      </c>
      <c r="B75" s="234" t="s">
        <v>84</v>
      </c>
      <c r="C75" s="233" t="s">
        <v>1</v>
      </c>
      <c r="D75" s="235">
        <v>20</v>
      </c>
      <c r="E75" s="236">
        <v>0</v>
      </c>
      <c r="F75" s="237">
        <f t="shared" si="3"/>
        <v>0</v>
      </c>
      <c r="G75" s="238">
        <v>0.08</v>
      </c>
      <c r="H75" s="239">
        <f t="shared" si="5"/>
        <v>0</v>
      </c>
      <c r="I75" s="237">
        <f t="shared" si="4"/>
        <v>0</v>
      </c>
      <c r="J75" s="240"/>
    </row>
    <row r="76" spans="1:10" s="241" customFormat="1" ht="39.75" customHeight="1">
      <c r="A76" s="233">
        <v>70</v>
      </c>
      <c r="B76" s="234" t="s">
        <v>85</v>
      </c>
      <c r="C76" s="233" t="s">
        <v>1</v>
      </c>
      <c r="D76" s="235">
        <v>130</v>
      </c>
      <c r="E76" s="236">
        <v>0</v>
      </c>
      <c r="F76" s="237">
        <f t="shared" si="3"/>
        <v>0</v>
      </c>
      <c r="G76" s="238">
        <v>0.08</v>
      </c>
      <c r="H76" s="239">
        <f t="shared" si="5"/>
        <v>0</v>
      </c>
      <c r="I76" s="237">
        <f t="shared" si="4"/>
        <v>0</v>
      </c>
      <c r="J76" s="240"/>
    </row>
    <row r="77" spans="1:10" s="241" customFormat="1" ht="39.75" customHeight="1">
      <c r="A77" s="233">
        <v>71</v>
      </c>
      <c r="B77" s="234" t="s">
        <v>86</v>
      </c>
      <c r="C77" s="233" t="s">
        <v>1</v>
      </c>
      <c r="D77" s="235">
        <v>30</v>
      </c>
      <c r="E77" s="236">
        <v>0</v>
      </c>
      <c r="F77" s="237">
        <f t="shared" si="3"/>
        <v>0</v>
      </c>
      <c r="G77" s="238">
        <v>0.08</v>
      </c>
      <c r="H77" s="239">
        <f t="shared" si="5"/>
        <v>0</v>
      </c>
      <c r="I77" s="237">
        <f t="shared" si="4"/>
        <v>0</v>
      </c>
      <c r="J77" s="240"/>
    </row>
    <row r="78" spans="1:10" s="241" customFormat="1" ht="39.75" customHeight="1">
      <c r="A78" s="233">
        <v>72</v>
      </c>
      <c r="B78" s="234" t="s">
        <v>87</v>
      </c>
      <c r="C78" s="233" t="s">
        <v>1</v>
      </c>
      <c r="D78" s="235">
        <v>70</v>
      </c>
      <c r="E78" s="236">
        <v>0</v>
      </c>
      <c r="F78" s="237">
        <f t="shared" si="3"/>
        <v>0</v>
      </c>
      <c r="G78" s="238">
        <v>0.08</v>
      </c>
      <c r="H78" s="239">
        <f t="shared" si="5"/>
        <v>0</v>
      </c>
      <c r="I78" s="237">
        <f t="shared" si="4"/>
        <v>0</v>
      </c>
      <c r="J78" s="240"/>
    </row>
    <row r="79" spans="1:10" s="241" customFormat="1" ht="39.75" customHeight="1">
      <c r="A79" s="233">
        <v>73</v>
      </c>
      <c r="B79" s="234" t="s">
        <v>88</v>
      </c>
      <c r="C79" s="233" t="s">
        <v>1</v>
      </c>
      <c r="D79" s="235">
        <v>20</v>
      </c>
      <c r="E79" s="236">
        <v>0</v>
      </c>
      <c r="F79" s="237">
        <f t="shared" si="3"/>
        <v>0</v>
      </c>
      <c r="G79" s="238">
        <v>0.08</v>
      </c>
      <c r="H79" s="239">
        <f t="shared" si="5"/>
        <v>0</v>
      </c>
      <c r="I79" s="237">
        <f t="shared" si="4"/>
        <v>0</v>
      </c>
      <c r="J79" s="240"/>
    </row>
    <row r="80" spans="1:10" s="241" customFormat="1" ht="39.75" customHeight="1">
      <c r="A80" s="233">
        <v>74</v>
      </c>
      <c r="B80" s="234" t="s">
        <v>89</v>
      </c>
      <c r="C80" s="233" t="s">
        <v>1</v>
      </c>
      <c r="D80" s="235">
        <v>20</v>
      </c>
      <c r="E80" s="236">
        <v>0</v>
      </c>
      <c r="F80" s="237">
        <f t="shared" si="3"/>
        <v>0</v>
      </c>
      <c r="G80" s="238">
        <v>0.08</v>
      </c>
      <c r="H80" s="239">
        <f t="shared" si="5"/>
        <v>0</v>
      </c>
      <c r="I80" s="237">
        <f t="shared" si="4"/>
        <v>0</v>
      </c>
      <c r="J80" s="240"/>
    </row>
    <row r="81" spans="1:10" s="241" customFormat="1" ht="39.75" customHeight="1">
      <c r="A81" s="233">
        <v>75</v>
      </c>
      <c r="B81" s="234" t="s">
        <v>90</v>
      </c>
      <c r="C81" s="233" t="s">
        <v>1</v>
      </c>
      <c r="D81" s="235">
        <v>10</v>
      </c>
      <c r="E81" s="236">
        <v>0</v>
      </c>
      <c r="F81" s="237">
        <f t="shared" si="3"/>
        <v>0</v>
      </c>
      <c r="G81" s="238">
        <v>0.08</v>
      </c>
      <c r="H81" s="239">
        <f t="shared" si="5"/>
        <v>0</v>
      </c>
      <c r="I81" s="237">
        <f t="shared" si="4"/>
        <v>0</v>
      </c>
      <c r="J81" s="240"/>
    </row>
    <row r="82" spans="1:10" s="241" customFormat="1" ht="39.75" customHeight="1">
      <c r="A82" s="233">
        <v>76</v>
      </c>
      <c r="B82" s="234" t="s">
        <v>91</v>
      </c>
      <c r="C82" s="233" t="s">
        <v>1</v>
      </c>
      <c r="D82" s="235">
        <v>20</v>
      </c>
      <c r="E82" s="236">
        <v>0</v>
      </c>
      <c r="F82" s="237">
        <f t="shared" si="3"/>
        <v>0</v>
      </c>
      <c r="G82" s="238">
        <v>0.08</v>
      </c>
      <c r="H82" s="239">
        <f t="shared" si="5"/>
        <v>0</v>
      </c>
      <c r="I82" s="237">
        <f t="shared" si="4"/>
        <v>0</v>
      </c>
      <c r="J82" s="240"/>
    </row>
    <row r="83" spans="1:10" ht="39.75" customHeight="1">
      <c r="A83" s="30">
        <v>77</v>
      </c>
      <c r="B83" s="28" t="s">
        <v>92</v>
      </c>
      <c r="C83" s="30" t="s">
        <v>2</v>
      </c>
      <c r="D83" s="112">
        <v>20</v>
      </c>
      <c r="E83" s="225">
        <v>0</v>
      </c>
      <c r="F83" s="33">
        <f t="shared" si="3"/>
        <v>0</v>
      </c>
      <c r="G83" s="219">
        <v>0.08</v>
      </c>
      <c r="H83" s="36">
        <f t="shared" si="5"/>
        <v>0</v>
      </c>
      <c r="I83" s="33">
        <f t="shared" si="4"/>
        <v>0</v>
      </c>
      <c r="J83" s="21"/>
    </row>
    <row r="84" spans="1:10" s="241" customFormat="1" ht="39.75" customHeight="1">
      <c r="A84" s="233">
        <v>78</v>
      </c>
      <c r="B84" s="234" t="s">
        <v>542</v>
      </c>
      <c r="C84" s="233" t="s">
        <v>2</v>
      </c>
      <c r="D84" s="235">
        <v>10</v>
      </c>
      <c r="E84" s="236">
        <v>0</v>
      </c>
      <c r="F84" s="237">
        <f t="shared" si="3"/>
        <v>0</v>
      </c>
      <c r="G84" s="242">
        <v>0.08</v>
      </c>
      <c r="H84" s="239">
        <f t="shared" si="5"/>
        <v>0</v>
      </c>
      <c r="I84" s="237">
        <f t="shared" si="4"/>
        <v>0</v>
      </c>
      <c r="J84" s="240"/>
    </row>
    <row r="85" spans="1:10" ht="39.75" customHeight="1">
      <c r="A85" s="30">
        <v>79</v>
      </c>
      <c r="B85" s="28" t="s">
        <v>93</v>
      </c>
      <c r="C85" s="30" t="s">
        <v>2</v>
      </c>
      <c r="D85" s="112">
        <v>10</v>
      </c>
      <c r="E85" s="225">
        <v>0</v>
      </c>
      <c r="F85" s="33">
        <f t="shared" si="3"/>
        <v>0</v>
      </c>
      <c r="G85" s="219">
        <v>0.08</v>
      </c>
      <c r="H85" s="36">
        <f t="shared" si="5"/>
        <v>0</v>
      </c>
      <c r="I85" s="33">
        <f t="shared" si="4"/>
        <v>0</v>
      </c>
      <c r="J85" s="21"/>
    </row>
    <row r="86" spans="1:10" ht="39.75" customHeight="1">
      <c r="A86" s="30">
        <v>80</v>
      </c>
      <c r="B86" s="28" t="s">
        <v>94</v>
      </c>
      <c r="C86" s="30" t="s">
        <v>2</v>
      </c>
      <c r="D86" s="112">
        <v>50</v>
      </c>
      <c r="E86" s="225">
        <v>0</v>
      </c>
      <c r="F86" s="33">
        <f t="shared" si="3"/>
        <v>0</v>
      </c>
      <c r="G86" s="219">
        <v>0.08</v>
      </c>
      <c r="H86" s="36">
        <f t="shared" si="5"/>
        <v>0</v>
      </c>
      <c r="I86" s="33">
        <f t="shared" si="4"/>
        <v>0</v>
      </c>
      <c r="J86" s="21"/>
    </row>
    <row r="87" spans="1:10" ht="39.75" customHeight="1">
      <c r="A87" s="30">
        <v>81</v>
      </c>
      <c r="B87" s="28" t="s">
        <v>95</v>
      </c>
      <c r="C87" s="30" t="s">
        <v>2</v>
      </c>
      <c r="D87" s="112">
        <v>20</v>
      </c>
      <c r="E87" s="225">
        <v>0</v>
      </c>
      <c r="F87" s="33">
        <f t="shared" si="3"/>
        <v>0</v>
      </c>
      <c r="G87" s="219">
        <v>0.08</v>
      </c>
      <c r="H87" s="36">
        <f t="shared" si="5"/>
        <v>0</v>
      </c>
      <c r="I87" s="33">
        <f t="shared" si="4"/>
        <v>0</v>
      </c>
      <c r="J87" s="21"/>
    </row>
    <row r="88" spans="1:10" s="241" customFormat="1" ht="39.75" customHeight="1">
      <c r="A88" s="233">
        <v>82</v>
      </c>
      <c r="B88" s="234" t="s">
        <v>96</v>
      </c>
      <c r="C88" s="233" t="s">
        <v>2</v>
      </c>
      <c r="D88" s="235">
        <v>3500</v>
      </c>
      <c r="E88" s="236">
        <v>0</v>
      </c>
      <c r="F88" s="237">
        <f t="shared" si="3"/>
        <v>0</v>
      </c>
      <c r="G88" s="242">
        <v>0.23</v>
      </c>
      <c r="H88" s="239">
        <f t="shared" si="5"/>
        <v>0</v>
      </c>
      <c r="I88" s="237">
        <f t="shared" si="4"/>
        <v>0</v>
      </c>
      <c r="J88" s="240"/>
    </row>
    <row r="89" spans="1:10" s="241" customFormat="1" ht="39.75" customHeight="1">
      <c r="A89" s="233">
        <v>83</v>
      </c>
      <c r="B89" s="234" t="s">
        <v>97</v>
      </c>
      <c r="C89" s="233" t="s">
        <v>2</v>
      </c>
      <c r="D89" s="235">
        <v>15000</v>
      </c>
      <c r="E89" s="236">
        <v>0</v>
      </c>
      <c r="F89" s="237">
        <f t="shared" si="3"/>
        <v>0</v>
      </c>
      <c r="G89" s="242">
        <v>0.23</v>
      </c>
      <c r="H89" s="239">
        <f t="shared" si="5"/>
        <v>0</v>
      </c>
      <c r="I89" s="237">
        <f t="shared" si="4"/>
        <v>0</v>
      </c>
      <c r="J89" s="240"/>
    </row>
    <row r="90" spans="1:10" ht="39.75" customHeight="1">
      <c r="A90" s="30">
        <v>84</v>
      </c>
      <c r="B90" s="28" t="s">
        <v>98</v>
      </c>
      <c r="C90" s="30" t="s">
        <v>2</v>
      </c>
      <c r="D90" s="112">
        <v>30</v>
      </c>
      <c r="E90" s="225">
        <v>0</v>
      </c>
      <c r="F90" s="33">
        <f t="shared" si="3"/>
        <v>0</v>
      </c>
      <c r="G90" s="219">
        <v>0.23</v>
      </c>
      <c r="H90" s="36">
        <f t="shared" si="5"/>
        <v>0</v>
      </c>
      <c r="I90" s="33">
        <f t="shared" si="4"/>
        <v>0</v>
      </c>
      <c r="J90" s="21"/>
    </row>
    <row r="91" spans="1:10" s="241" customFormat="1" ht="39.75" customHeight="1">
      <c r="A91" s="233">
        <v>85</v>
      </c>
      <c r="B91" s="234" t="s">
        <v>99</v>
      </c>
      <c r="C91" s="233" t="s">
        <v>2</v>
      </c>
      <c r="D91" s="235">
        <v>30</v>
      </c>
      <c r="E91" s="236">
        <v>0</v>
      </c>
      <c r="F91" s="237">
        <f t="shared" si="3"/>
        <v>0</v>
      </c>
      <c r="G91" s="242">
        <v>0.23</v>
      </c>
      <c r="H91" s="239">
        <f t="shared" si="5"/>
        <v>0</v>
      </c>
      <c r="I91" s="237">
        <f t="shared" si="4"/>
        <v>0</v>
      </c>
      <c r="J91" s="240"/>
    </row>
    <row r="92" spans="1:10" s="241" customFormat="1" ht="44.25" customHeight="1">
      <c r="A92" s="233">
        <v>86</v>
      </c>
      <c r="B92" s="234" t="s">
        <v>100</v>
      </c>
      <c r="C92" s="233" t="s">
        <v>2</v>
      </c>
      <c r="D92" s="235">
        <v>1200</v>
      </c>
      <c r="E92" s="236">
        <v>0</v>
      </c>
      <c r="F92" s="237">
        <f t="shared" si="3"/>
        <v>0</v>
      </c>
      <c r="G92" s="242">
        <v>0.23</v>
      </c>
      <c r="H92" s="239">
        <f t="shared" si="5"/>
        <v>0</v>
      </c>
      <c r="I92" s="237">
        <f t="shared" si="4"/>
        <v>0</v>
      </c>
      <c r="J92" s="240"/>
    </row>
    <row r="93" spans="1:10" s="241" customFormat="1" ht="39.75" customHeight="1">
      <c r="A93" s="233">
        <v>87</v>
      </c>
      <c r="B93" s="234" t="s">
        <v>101</v>
      </c>
      <c r="C93" s="233" t="s">
        <v>2</v>
      </c>
      <c r="D93" s="235">
        <v>4000</v>
      </c>
      <c r="E93" s="236">
        <v>0</v>
      </c>
      <c r="F93" s="237">
        <f t="shared" si="3"/>
        <v>0</v>
      </c>
      <c r="G93" s="238">
        <v>0.08</v>
      </c>
      <c r="H93" s="239">
        <f t="shared" si="5"/>
        <v>0</v>
      </c>
      <c r="I93" s="237">
        <f t="shared" si="4"/>
        <v>0</v>
      </c>
      <c r="J93" s="240"/>
    </row>
    <row r="94" spans="1:10" s="241" customFormat="1" ht="39.75" customHeight="1">
      <c r="A94" s="233">
        <v>88</v>
      </c>
      <c r="B94" s="234" t="s">
        <v>102</v>
      </c>
      <c r="C94" s="233" t="s">
        <v>2</v>
      </c>
      <c r="D94" s="235">
        <v>15000</v>
      </c>
      <c r="E94" s="236">
        <v>0</v>
      </c>
      <c r="F94" s="237">
        <f t="shared" si="3"/>
        <v>0</v>
      </c>
      <c r="G94" s="238">
        <v>0.08</v>
      </c>
      <c r="H94" s="239">
        <f t="shared" si="5"/>
        <v>0</v>
      </c>
      <c r="I94" s="237">
        <f t="shared" si="4"/>
        <v>0</v>
      </c>
      <c r="J94" s="240"/>
    </row>
    <row r="95" spans="1:10" ht="51.75" customHeight="1">
      <c r="A95" s="30">
        <v>89</v>
      </c>
      <c r="B95" s="28" t="s">
        <v>103</v>
      </c>
      <c r="C95" s="30" t="s">
        <v>2</v>
      </c>
      <c r="D95" s="112">
        <v>4000</v>
      </c>
      <c r="E95" s="225">
        <v>0</v>
      </c>
      <c r="F95" s="33">
        <f t="shared" si="3"/>
        <v>0</v>
      </c>
      <c r="G95" s="35">
        <v>0.08</v>
      </c>
      <c r="H95" s="36">
        <f t="shared" si="5"/>
        <v>0</v>
      </c>
      <c r="I95" s="33">
        <f t="shared" si="4"/>
        <v>0</v>
      </c>
      <c r="J95" s="21"/>
    </row>
    <row r="96" spans="1:10" s="241" customFormat="1" ht="46.5" customHeight="1">
      <c r="A96" s="233">
        <v>90</v>
      </c>
      <c r="B96" s="234" t="s">
        <v>104</v>
      </c>
      <c r="C96" s="233" t="s">
        <v>2</v>
      </c>
      <c r="D96" s="235">
        <v>3000</v>
      </c>
      <c r="E96" s="236">
        <v>0</v>
      </c>
      <c r="F96" s="237">
        <f t="shared" si="3"/>
        <v>0</v>
      </c>
      <c r="G96" s="238">
        <v>0.08</v>
      </c>
      <c r="H96" s="239">
        <f t="shared" si="5"/>
        <v>0</v>
      </c>
      <c r="I96" s="237">
        <f t="shared" si="4"/>
        <v>0</v>
      </c>
      <c r="J96" s="240"/>
    </row>
    <row r="97" spans="1:10" s="241" customFormat="1" ht="87" customHeight="1">
      <c r="A97" s="233">
        <v>91</v>
      </c>
      <c r="B97" s="234" t="s">
        <v>513</v>
      </c>
      <c r="C97" s="233" t="s">
        <v>2</v>
      </c>
      <c r="D97" s="235">
        <v>30</v>
      </c>
      <c r="E97" s="236">
        <v>0</v>
      </c>
      <c r="F97" s="237">
        <f t="shared" si="3"/>
        <v>0</v>
      </c>
      <c r="G97" s="238">
        <v>0.08</v>
      </c>
      <c r="H97" s="239">
        <f t="shared" si="5"/>
        <v>0</v>
      </c>
      <c r="I97" s="237">
        <f t="shared" si="4"/>
        <v>0</v>
      </c>
      <c r="J97" s="240"/>
    </row>
    <row r="98" spans="1:10" s="241" customFormat="1" ht="94.5" customHeight="1">
      <c r="A98" s="233">
        <v>92</v>
      </c>
      <c r="B98" s="234" t="s">
        <v>514</v>
      </c>
      <c r="C98" s="233" t="s">
        <v>2</v>
      </c>
      <c r="D98" s="235">
        <v>10</v>
      </c>
      <c r="E98" s="236">
        <v>0</v>
      </c>
      <c r="F98" s="237">
        <f t="shared" si="3"/>
        <v>0</v>
      </c>
      <c r="G98" s="238">
        <v>0.08</v>
      </c>
      <c r="H98" s="239">
        <f t="shared" si="5"/>
        <v>0</v>
      </c>
      <c r="I98" s="237">
        <f t="shared" si="4"/>
        <v>0</v>
      </c>
      <c r="J98" s="240"/>
    </row>
    <row r="99" spans="1:10" s="241" customFormat="1" ht="87.75" customHeight="1">
      <c r="A99" s="233">
        <v>93</v>
      </c>
      <c r="B99" s="234" t="s">
        <v>515</v>
      </c>
      <c r="C99" s="233" t="s">
        <v>2</v>
      </c>
      <c r="D99" s="235">
        <v>10</v>
      </c>
      <c r="E99" s="236">
        <v>0</v>
      </c>
      <c r="F99" s="237">
        <f t="shared" si="3"/>
        <v>0</v>
      </c>
      <c r="G99" s="238">
        <v>0.08</v>
      </c>
      <c r="H99" s="239">
        <f t="shared" si="5"/>
        <v>0</v>
      </c>
      <c r="I99" s="237">
        <f t="shared" si="4"/>
        <v>0</v>
      </c>
      <c r="J99" s="240"/>
    </row>
    <row r="100" spans="1:10" s="241" customFormat="1" ht="30" customHeight="1">
      <c r="A100" s="233">
        <v>94</v>
      </c>
      <c r="B100" s="234" t="s">
        <v>105</v>
      </c>
      <c r="C100" s="233" t="s">
        <v>2</v>
      </c>
      <c r="D100" s="235">
        <v>30</v>
      </c>
      <c r="E100" s="236">
        <v>0</v>
      </c>
      <c r="F100" s="237">
        <f t="shared" si="3"/>
        <v>0</v>
      </c>
      <c r="G100" s="238">
        <v>0.08</v>
      </c>
      <c r="H100" s="239">
        <f t="shared" si="5"/>
        <v>0</v>
      </c>
      <c r="I100" s="237">
        <f t="shared" si="4"/>
        <v>0</v>
      </c>
      <c r="J100" s="240"/>
    </row>
    <row r="101" spans="1:10" s="241" customFormat="1" ht="30" customHeight="1">
      <c r="A101" s="233">
        <v>95</v>
      </c>
      <c r="B101" s="234" t="s">
        <v>106</v>
      </c>
      <c r="C101" s="233" t="s">
        <v>2</v>
      </c>
      <c r="D101" s="235">
        <v>50</v>
      </c>
      <c r="E101" s="236">
        <v>0</v>
      </c>
      <c r="F101" s="237">
        <f t="shared" si="3"/>
        <v>0</v>
      </c>
      <c r="G101" s="238">
        <v>0.08</v>
      </c>
      <c r="H101" s="239">
        <f t="shared" si="5"/>
        <v>0</v>
      </c>
      <c r="I101" s="237">
        <f t="shared" si="4"/>
        <v>0</v>
      </c>
      <c r="J101" s="240"/>
    </row>
    <row r="102" spans="1:10" s="241" customFormat="1" ht="30" customHeight="1">
      <c r="A102" s="233">
        <v>96</v>
      </c>
      <c r="B102" s="234" t="s">
        <v>107</v>
      </c>
      <c r="C102" s="233" t="s">
        <v>2</v>
      </c>
      <c r="D102" s="235">
        <v>20</v>
      </c>
      <c r="E102" s="236">
        <v>0</v>
      </c>
      <c r="F102" s="237">
        <f t="shared" si="3"/>
        <v>0</v>
      </c>
      <c r="G102" s="238">
        <v>0.08</v>
      </c>
      <c r="H102" s="239">
        <f t="shared" si="5"/>
        <v>0</v>
      </c>
      <c r="I102" s="237">
        <f t="shared" si="4"/>
        <v>0</v>
      </c>
      <c r="J102" s="240"/>
    </row>
    <row r="103" spans="1:10" s="241" customFormat="1" ht="30" customHeight="1">
      <c r="A103" s="233">
        <v>97</v>
      </c>
      <c r="B103" s="234" t="s">
        <v>108</v>
      </c>
      <c r="C103" s="233" t="s">
        <v>2</v>
      </c>
      <c r="D103" s="235">
        <v>50</v>
      </c>
      <c r="E103" s="236">
        <v>0</v>
      </c>
      <c r="F103" s="237">
        <f t="shared" si="3"/>
        <v>0</v>
      </c>
      <c r="G103" s="238">
        <v>0.08</v>
      </c>
      <c r="H103" s="239">
        <f t="shared" si="5"/>
        <v>0</v>
      </c>
      <c r="I103" s="237">
        <f t="shared" si="4"/>
        <v>0</v>
      </c>
      <c r="J103" s="240"/>
    </row>
    <row r="104" spans="1:10" s="241" customFormat="1" ht="30" customHeight="1">
      <c r="A104" s="233">
        <v>98</v>
      </c>
      <c r="B104" s="234" t="s">
        <v>109</v>
      </c>
      <c r="C104" s="233" t="s">
        <v>2</v>
      </c>
      <c r="D104" s="235">
        <v>30</v>
      </c>
      <c r="E104" s="236">
        <v>0</v>
      </c>
      <c r="F104" s="237">
        <f t="shared" si="3"/>
        <v>0</v>
      </c>
      <c r="G104" s="238">
        <v>0.08</v>
      </c>
      <c r="H104" s="239">
        <f t="shared" si="5"/>
        <v>0</v>
      </c>
      <c r="I104" s="237">
        <f t="shared" si="4"/>
        <v>0</v>
      </c>
      <c r="J104" s="240"/>
    </row>
    <row r="105" spans="1:10" s="241" customFormat="1" ht="30" customHeight="1">
      <c r="A105" s="233">
        <v>99</v>
      </c>
      <c r="B105" s="234" t="s">
        <v>110</v>
      </c>
      <c r="C105" s="233" t="s">
        <v>2</v>
      </c>
      <c r="D105" s="235">
        <v>30</v>
      </c>
      <c r="E105" s="236">
        <v>0</v>
      </c>
      <c r="F105" s="237">
        <f t="shared" si="3"/>
        <v>0</v>
      </c>
      <c r="G105" s="238">
        <v>0.08</v>
      </c>
      <c r="H105" s="239">
        <f t="shared" si="5"/>
        <v>0</v>
      </c>
      <c r="I105" s="237">
        <f t="shared" si="4"/>
        <v>0</v>
      </c>
      <c r="J105" s="240"/>
    </row>
    <row r="106" spans="1:10" s="241" customFormat="1" ht="30" customHeight="1">
      <c r="A106" s="233">
        <v>100</v>
      </c>
      <c r="B106" s="234" t="s">
        <v>111</v>
      </c>
      <c r="C106" s="233" t="s">
        <v>2</v>
      </c>
      <c r="D106" s="235">
        <v>30</v>
      </c>
      <c r="E106" s="236">
        <v>0</v>
      </c>
      <c r="F106" s="237">
        <f t="shared" si="3"/>
        <v>0</v>
      </c>
      <c r="G106" s="238">
        <v>0.08</v>
      </c>
      <c r="H106" s="239">
        <f t="shared" si="5"/>
        <v>0</v>
      </c>
      <c r="I106" s="237">
        <f t="shared" si="4"/>
        <v>0</v>
      </c>
      <c r="J106" s="240"/>
    </row>
    <row r="107" spans="1:10" s="241" customFormat="1" ht="30" customHeight="1">
      <c r="A107" s="233">
        <v>101</v>
      </c>
      <c r="B107" s="234" t="s">
        <v>112</v>
      </c>
      <c r="C107" s="233" t="s">
        <v>2</v>
      </c>
      <c r="D107" s="235">
        <v>30</v>
      </c>
      <c r="E107" s="236">
        <v>0</v>
      </c>
      <c r="F107" s="237">
        <f t="shared" si="3"/>
        <v>0</v>
      </c>
      <c r="G107" s="238">
        <v>0.08</v>
      </c>
      <c r="H107" s="239">
        <f t="shared" si="5"/>
        <v>0</v>
      </c>
      <c r="I107" s="237">
        <f t="shared" si="4"/>
        <v>0</v>
      </c>
      <c r="J107" s="240"/>
    </row>
    <row r="108" spans="1:10" s="241" customFormat="1" ht="30" customHeight="1">
      <c r="A108" s="233">
        <v>102</v>
      </c>
      <c r="B108" s="234" t="s">
        <v>113</v>
      </c>
      <c r="C108" s="233" t="s">
        <v>2</v>
      </c>
      <c r="D108" s="235">
        <v>30</v>
      </c>
      <c r="E108" s="236">
        <v>0</v>
      </c>
      <c r="F108" s="237">
        <f t="shared" si="3"/>
        <v>0</v>
      </c>
      <c r="G108" s="238">
        <v>0.08</v>
      </c>
      <c r="H108" s="239">
        <f t="shared" si="5"/>
        <v>0</v>
      </c>
      <c r="I108" s="237">
        <f t="shared" si="4"/>
        <v>0</v>
      </c>
      <c r="J108" s="240"/>
    </row>
    <row r="109" spans="1:10" s="241" customFormat="1" ht="30" customHeight="1">
      <c r="A109" s="233">
        <v>103</v>
      </c>
      <c r="B109" s="234" t="s">
        <v>114</v>
      </c>
      <c r="C109" s="233" t="s">
        <v>2</v>
      </c>
      <c r="D109" s="235">
        <v>60</v>
      </c>
      <c r="E109" s="236">
        <v>0</v>
      </c>
      <c r="F109" s="237">
        <f t="shared" si="3"/>
        <v>0</v>
      </c>
      <c r="G109" s="238">
        <v>0.08</v>
      </c>
      <c r="H109" s="239">
        <f t="shared" si="5"/>
        <v>0</v>
      </c>
      <c r="I109" s="237">
        <f t="shared" si="4"/>
        <v>0</v>
      </c>
      <c r="J109" s="240"/>
    </row>
    <row r="110" spans="1:10" s="241" customFormat="1" ht="30" customHeight="1">
      <c r="A110" s="233">
        <v>104</v>
      </c>
      <c r="B110" s="234" t="s">
        <v>115</v>
      </c>
      <c r="C110" s="233" t="s">
        <v>2</v>
      </c>
      <c r="D110" s="235">
        <v>30</v>
      </c>
      <c r="E110" s="236">
        <v>0</v>
      </c>
      <c r="F110" s="237">
        <f t="shared" si="3"/>
        <v>0</v>
      </c>
      <c r="G110" s="238">
        <v>0.08</v>
      </c>
      <c r="H110" s="239">
        <f t="shared" si="5"/>
        <v>0</v>
      </c>
      <c r="I110" s="237">
        <f t="shared" si="4"/>
        <v>0</v>
      </c>
      <c r="J110" s="240"/>
    </row>
    <row r="111" spans="1:10" s="241" customFormat="1" ht="30" customHeight="1">
      <c r="A111" s="233">
        <v>105</v>
      </c>
      <c r="B111" s="234" t="s">
        <v>116</v>
      </c>
      <c r="C111" s="233" t="s">
        <v>2</v>
      </c>
      <c r="D111" s="235">
        <v>800</v>
      </c>
      <c r="E111" s="236">
        <v>0</v>
      </c>
      <c r="F111" s="237">
        <f t="shared" si="3"/>
        <v>0</v>
      </c>
      <c r="G111" s="238">
        <v>0.08</v>
      </c>
      <c r="H111" s="239">
        <f t="shared" si="5"/>
        <v>0</v>
      </c>
      <c r="I111" s="237">
        <f t="shared" si="4"/>
        <v>0</v>
      </c>
      <c r="J111" s="240"/>
    </row>
    <row r="112" spans="1:10" s="241" customFormat="1" ht="30" customHeight="1">
      <c r="A112" s="233">
        <v>106</v>
      </c>
      <c r="B112" s="234" t="s">
        <v>117</v>
      </c>
      <c r="C112" s="233" t="s">
        <v>2</v>
      </c>
      <c r="D112" s="235">
        <v>1000</v>
      </c>
      <c r="E112" s="236">
        <v>0</v>
      </c>
      <c r="F112" s="237">
        <f t="shared" si="3"/>
        <v>0</v>
      </c>
      <c r="G112" s="238">
        <v>0.08</v>
      </c>
      <c r="H112" s="239">
        <f t="shared" si="5"/>
        <v>0</v>
      </c>
      <c r="I112" s="237">
        <f t="shared" si="4"/>
        <v>0</v>
      </c>
      <c r="J112" s="240"/>
    </row>
    <row r="113" spans="1:10" ht="30" customHeight="1">
      <c r="A113" s="30">
        <v>107</v>
      </c>
      <c r="B113" s="28" t="s">
        <v>118</v>
      </c>
      <c r="C113" s="30" t="s">
        <v>2</v>
      </c>
      <c r="D113" s="112">
        <v>1000</v>
      </c>
      <c r="E113" s="225">
        <v>0</v>
      </c>
      <c r="F113" s="33">
        <f t="shared" si="3"/>
        <v>0</v>
      </c>
      <c r="G113" s="35">
        <v>0.08</v>
      </c>
      <c r="H113" s="36">
        <f t="shared" si="5"/>
        <v>0</v>
      </c>
      <c r="I113" s="33">
        <f t="shared" si="4"/>
        <v>0</v>
      </c>
      <c r="J113" s="21"/>
    </row>
    <row r="114" spans="1:10" s="241" customFormat="1" ht="30" customHeight="1">
      <c r="A114" s="233">
        <v>108</v>
      </c>
      <c r="B114" s="234" t="s">
        <v>119</v>
      </c>
      <c r="C114" s="233" t="s">
        <v>2</v>
      </c>
      <c r="D114" s="235">
        <v>400</v>
      </c>
      <c r="E114" s="236">
        <v>0</v>
      </c>
      <c r="F114" s="237">
        <f t="shared" si="3"/>
        <v>0</v>
      </c>
      <c r="G114" s="238">
        <v>0.08</v>
      </c>
      <c r="H114" s="239">
        <f t="shared" si="5"/>
        <v>0</v>
      </c>
      <c r="I114" s="237">
        <f t="shared" si="4"/>
        <v>0</v>
      </c>
      <c r="J114" s="240"/>
    </row>
    <row r="115" spans="1:10" s="241" customFormat="1" ht="30" customHeight="1">
      <c r="A115" s="233">
        <v>109</v>
      </c>
      <c r="B115" s="234" t="s">
        <v>120</v>
      </c>
      <c r="C115" s="233" t="s">
        <v>2</v>
      </c>
      <c r="D115" s="235">
        <v>50</v>
      </c>
      <c r="E115" s="236">
        <v>0</v>
      </c>
      <c r="F115" s="237">
        <f t="shared" si="3"/>
        <v>0</v>
      </c>
      <c r="G115" s="238">
        <v>0.08</v>
      </c>
      <c r="H115" s="239">
        <f t="shared" si="5"/>
        <v>0</v>
      </c>
      <c r="I115" s="237">
        <f t="shared" si="4"/>
        <v>0</v>
      </c>
      <c r="J115" s="240"/>
    </row>
    <row r="116" spans="1:10" ht="30" customHeight="1">
      <c r="A116" s="30">
        <v>110</v>
      </c>
      <c r="B116" s="28" t="s">
        <v>121</v>
      </c>
      <c r="C116" s="30" t="s">
        <v>2</v>
      </c>
      <c r="D116" s="112">
        <v>50</v>
      </c>
      <c r="E116" s="225">
        <v>0</v>
      </c>
      <c r="F116" s="33">
        <f t="shared" si="3"/>
        <v>0</v>
      </c>
      <c r="G116" s="35">
        <v>0.08</v>
      </c>
      <c r="H116" s="36">
        <f t="shared" si="5"/>
        <v>0</v>
      </c>
      <c r="I116" s="33">
        <f t="shared" si="4"/>
        <v>0</v>
      </c>
      <c r="J116" s="21"/>
    </row>
    <row r="117" spans="1:10" s="241" customFormat="1" ht="30" customHeight="1">
      <c r="A117" s="233">
        <v>111</v>
      </c>
      <c r="B117" s="234" t="s">
        <v>122</v>
      </c>
      <c r="C117" s="233" t="s">
        <v>2</v>
      </c>
      <c r="D117" s="235">
        <v>10</v>
      </c>
      <c r="E117" s="236">
        <v>0</v>
      </c>
      <c r="F117" s="237">
        <f t="shared" si="3"/>
        <v>0</v>
      </c>
      <c r="G117" s="238">
        <v>0.08</v>
      </c>
      <c r="H117" s="239">
        <f t="shared" si="5"/>
        <v>0</v>
      </c>
      <c r="I117" s="237">
        <f t="shared" si="4"/>
        <v>0</v>
      </c>
      <c r="J117" s="240"/>
    </row>
    <row r="118" spans="1:10" ht="30" customHeight="1">
      <c r="A118" s="30">
        <v>112</v>
      </c>
      <c r="B118" s="28" t="s">
        <v>123</v>
      </c>
      <c r="C118" s="30" t="s">
        <v>2</v>
      </c>
      <c r="D118" s="112">
        <v>10</v>
      </c>
      <c r="E118" s="225">
        <v>0</v>
      </c>
      <c r="F118" s="33">
        <f t="shared" si="3"/>
        <v>0</v>
      </c>
      <c r="G118" s="35">
        <v>0.08</v>
      </c>
      <c r="H118" s="36">
        <f t="shared" si="5"/>
        <v>0</v>
      </c>
      <c r="I118" s="33">
        <f t="shared" si="4"/>
        <v>0</v>
      </c>
      <c r="J118" s="21"/>
    </row>
    <row r="119" spans="1:10" ht="30" customHeight="1">
      <c r="A119" s="30">
        <v>113</v>
      </c>
      <c r="B119" s="28" t="s">
        <v>124</v>
      </c>
      <c r="C119" s="30" t="s">
        <v>2</v>
      </c>
      <c r="D119" s="112">
        <v>10</v>
      </c>
      <c r="E119" s="225">
        <v>0</v>
      </c>
      <c r="F119" s="33">
        <f t="shared" si="3"/>
        <v>0</v>
      </c>
      <c r="G119" s="35">
        <v>0.08</v>
      </c>
      <c r="H119" s="36">
        <f t="shared" si="5"/>
        <v>0</v>
      </c>
      <c r="I119" s="33">
        <f t="shared" si="4"/>
        <v>0</v>
      </c>
      <c r="J119" s="21"/>
    </row>
    <row r="120" spans="1:10" ht="30" customHeight="1">
      <c r="A120" s="30">
        <v>114</v>
      </c>
      <c r="B120" s="28" t="s">
        <v>125</v>
      </c>
      <c r="C120" s="30" t="s">
        <v>2</v>
      </c>
      <c r="D120" s="112">
        <v>10</v>
      </c>
      <c r="E120" s="225">
        <v>0</v>
      </c>
      <c r="F120" s="33">
        <f t="shared" si="3"/>
        <v>0</v>
      </c>
      <c r="G120" s="35">
        <v>0.08</v>
      </c>
      <c r="H120" s="36">
        <f t="shared" si="5"/>
        <v>0</v>
      </c>
      <c r="I120" s="33">
        <f t="shared" si="4"/>
        <v>0</v>
      </c>
      <c r="J120" s="21"/>
    </row>
    <row r="121" spans="1:10" ht="30" customHeight="1">
      <c r="A121" s="30">
        <v>115</v>
      </c>
      <c r="B121" s="28" t="s">
        <v>126</v>
      </c>
      <c r="C121" s="30" t="s">
        <v>2</v>
      </c>
      <c r="D121" s="112">
        <v>10</v>
      </c>
      <c r="E121" s="225">
        <v>0</v>
      </c>
      <c r="F121" s="33">
        <f t="shared" si="3"/>
        <v>0</v>
      </c>
      <c r="G121" s="35">
        <v>0.08</v>
      </c>
      <c r="H121" s="36">
        <f t="shared" si="5"/>
        <v>0</v>
      </c>
      <c r="I121" s="33">
        <f t="shared" si="4"/>
        <v>0</v>
      </c>
      <c r="J121" s="21"/>
    </row>
    <row r="122" spans="1:10" ht="30" customHeight="1">
      <c r="A122" s="30">
        <v>116</v>
      </c>
      <c r="B122" s="28" t="s">
        <v>127</v>
      </c>
      <c r="C122" s="30" t="s">
        <v>2</v>
      </c>
      <c r="D122" s="112">
        <v>10</v>
      </c>
      <c r="E122" s="225">
        <v>0</v>
      </c>
      <c r="F122" s="33">
        <f t="shared" si="3"/>
        <v>0</v>
      </c>
      <c r="G122" s="35">
        <v>0.08</v>
      </c>
      <c r="H122" s="36">
        <f t="shared" si="5"/>
        <v>0</v>
      </c>
      <c r="I122" s="33">
        <f t="shared" si="4"/>
        <v>0</v>
      </c>
      <c r="J122" s="21"/>
    </row>
    <row r="123" spans="1:10" ht="30" customHeight="1">
      <c r="A123" s="30">
        <v>117</v>
      </c>
      <c r="B123" s="28" t="s">
        <v>128</v>
      </c>
      <c r="C123" s="30" t="s">
        <v>2</v>
      </c>
      <c r="D123" s="112">
        <v>10</v>
      </c>
      <c r="E123" s="225">
        <v>0</v>
      </c>
      <c r="F123" s="33">
        <f t="shared" si="3"/>
        <v>0</v>
      </c>
      <c r="G123" s="35">
        <v>0.08</v>
      </c>
      <c r="H123" s="36">
        <f t="shared" si="5"/>
        <v>0</v>
      </c>
      <c r="I123" s="33">
        <f t="shared" si="4"/>
        <v>0</v>
      </c>
      <c r="J123" s="21"/>
    </row>
    <row r="124" spans="1:10" s="241" customFormat="1" ht="30" customHeight="1">
      <c r="A124" s="233">
        <v>118</v>
      </c>
      <c r="B124" s="234" t="s">
        <v>129</v>
      </c>
      <c r="C124" s="233" t="s">
        <v>2</v>
      </c>
      <c r="D124" s="235">
        <v>15</v>
      </c>
      <c r="E124" s="236">
        <v>0</v>
      </c>
      <c r="F124" s="237">
        <f t="shared" si="3"/>
        <v>0</v>
      </c>
      <c r="G124" s="238">
        <v>0.08</v>
      </c>
      <c r="H124" s="239">
        <f t="shared" si="5"/>
        <v>0</v>
      </c>
      <c r="I124" s="237">
        <f t="shared" si="4"/>
        <v>0</v>
      </c>
      <c r="J124" s="240"/>
    </row>
    <row r="125" spans="1:10" s="241" customFormat="1" ht="30" customHeight="1">
      <c r="A125" s="233">
        <v>119</v>
      </c>
      <c r="B125" s="234" t="s">
        <v>130</v>
      </c>
      <c r="C125" s="233" t="s">
        <v>2</v>
      </c>
      <c r="D125" s="235">
        <v>20</v>
      </c>
      <c r="E125" s="236">
        <v>0</v>
      </c>
      <c r="F125" s="237">
        <f t="shared" si="3"/>
        <v>0</v>
      </c>
      <c r="G125" s="238">
        <v>0.08</v>
      </c>
      <c r="H125" s="239">
        <f t="shared" si="5"/>
        <v>0</v>
      </c>
      <c r="I125" s="237">
        <f t="shared" si="4"/>
        <v>0</v>
      </c>
      <c r="J125" s="240"/>
    </row>
    <row r="126" spans="1:10" s="241" customFormat="1" ht="30" customHeight="1">
      <c r="A126" s="233">
        <v>120</v>
      </c>
      <c r="B126" s="234" t="s">
        <v>131</v>
      </c>
      <c r="C126" s="233" t="s">
        <v>2</v>
      </c>
      <c r="D126" s="235">
        <v>200</v>
      </c>
      <c r="E126" s="236">
        <v>0</v>
      </c>
      <c r="F126" s="237">
        <f t="shared" si="3"/>
        <v>0</v>
      </c>
      <c r="G126" s="238">
        <v>0.08</v>
      </c>
      <c r="H126" s="239">
        <f t="shared" si="5"/>
        <v>0</v>
      </c>
      <c r="I126" s="237">
        <f t="shared" si="4"/>
        <v>0</v>
      </c>
      <c r="J126" s="240"/>
    </row>
    <row r="127" spans="1:10" ht="30" customHeight="1">
      <c r="A127" s="30">
        <v>121</v>
      </c>
      <c r="B127" s="28" t="s">
        <v>132</v>
      </c>
      <c r="C127" s="30" t="s">
        <v>2</v>
      </c>
      <c r="D127" s="112">
        <v>200</v>
      </c>
      <c r="E127" s="225">
        <v>0</v>
      </c>
      <c r="F127" s="33">
        <f t="shared" si="3"/>
        <v>0</v>
      </c>
      <c r="G127" s="35">
        <v>0.08</v>
      </c>
      <c r="H127" s="36">
        <f t="shared" si="5"/>
        <v>0</v>
      </c>
      <c r="I127" s="33">
        <f t="shared" si="4"/>
        <v>0</v>
      </c>
      <c r="J127" s="21"/>
    </row>
    <row r="128" spans="1:10" s="241" customFormat="1" ht="30" customHeight="1">
      <c r="A128" s="233">
        <v>122</v>
      </c>
      <c r="B128" s="234" t="s">
        <v>133</v>
      </c>
      <c r="C128" s="233" t="s">
        <v>2</v>
      </c>
      <c r="D128" s="235">
        <v>120</v>
      </c>
      <c r="E128" s="236">
        <v>0</v>
      </c>
      <c r="F128" s="237">
        <f t="shared" si="3"/>
        <v>0</v>
      </c>
      <c r="G128" s="238">
        <v>0.08</v>
      </c>
      <c r="H128" s="239">
        <f t="shared" si="5"/>
        <v>0</v>
      </c>
      <c r="I128" s="237">
        <f t="shared" si="4"/>
        <v>0</v>
      </c>
      <c r="J128" s="240"/>
    </row>
    <row r="129" spans="1:10" s="241" customFormat="1" ht="30" customHeight="1">
      <c r="A129" s="233">
        <v>123</v>
      </c>
      <c r="B129" s="234" t="s">
        <v>134</v>
      </c>
      <c r="C129" s="233" t="s">
        <v>2</v>
      </c>
      <c r="D129" s="235">
        <v>10</v>
      </c>
      <c r="E129" s="236">
        <v>0</v>
      </c>
      <c r="F129" s="237">
        <f t="shared" si="3"/>
        <v>0</v>
      </c>
      <c r="G129" s="238">
        <v>0.08</v>
      </c>
      <c r="H129" s="239">
        <f t="shared" si="5"/>
        <v>0</v>
      </c>
      <c r="I129" s="237">
        <f t="shared" si="4"/>
        <v>0</v>
      </c>
      <c r="J129" s="240"/>
    </row>
    <row r="130" spans="1:10" ht="30" customHeight="1">
      <c r="A130" s="30">
        <v>124</v>
      </c>
      <c r="B130" s="28" t="s">
        <v>135</v>
      </c>
      <c r="C130" s="30" t="s">
        <v>2</v>
      </c>
      <c r="D130" s="112">
        <v>10</v>
      </c>
      <c r="E130" s="225">
        <v>0</v>
      </c>
      <c r="F130" s="33">
        <f t="shared" si="3"/>
        <v>0</v>
      </c>
      <c r="G130" s="35">
        <v>0.08</v>
      </c>
      <c r="H130" s="36">
        <f t="shared" si="5"/>
        <v>0</v>
      </c>
      <c r="I130" s="33">
        <f t="shared" si="4"/>
        <v>0</v>
      </c>
      <c r="J130" s="21"/>
    </row>
    <row r="131" spans="1:10" ht="30" customHeight="1">
      <c r="A131" s="30">
        <v>125</v>
      </c>
      <c r="B131" s="28" t="s">
        <v>136</v>
      </c>
      <c r="C131" s="30" t="s">
        <v>2</v>
      </c>
      <c r="D131" s="112">
        <v>10</v>
      </c>
      <c r="E131" s="225">
        <v>0</v>
      </c>
      <c r="F131" s="33">
        <f t="shared" si="3"/>
        <v>0</v>
      </c>
      <c r="G131" s="35">
        <v>0.08</v>
      </c>
      <c r="H131" s="36">
        <f t="shared" si="5"/>
        <v>0</v>
      </c>
      <c r="I131" s="33">
        <f t="shared" si="4"/>
        <v>0</v>
      </c>
      <c r="J131" s="21"/>
    </row>
    <row r="132" spans="1:10" s="241" customFormat="1" ht="30" customHeight="1">
      <c r="A132" s="233">
        <v>126</v>
      </c>
      <c r="B132" s="234" t="s">
        <v>137</v>
      </c>
      <c r="C132" s="233" t="s">
        <v>2</v>
      </c>
      <c r="D132" s="235">
        <v>30</v>
      </c>
      <c r="E132" s="236">
        <v>0</v>
      </c>
      <c r="F132" s="237">
        <f t="shared" si="3"/>
        <v>0</v>
      </c>
      <c r="G132" s="238">
        <v>0.08</v>
      </c>
      <c r="H132" s="239">
        <f t="shared" si="5"/>
        <v>0</v>
      </c>
      <c r="I132" s="237">
        <f t="shared" si="4"/>
        <v>0</v>
      </c>
      <c r="J132" s="240"/>
    </row>
    <row r="133" spans="1:10" ht="30" customHeight="1">
      <c r="A133" s="30">
        <v>127</v>
      </c>
      <c r="B133" s="28" t="s">
        <v>138</v>
      </c>
      <c r="C133" s="30" t="s">
        <v>2</v>
      </c>
      <c r="D133" s="112">
        <v>30</v>
      </c>
      <c r="E133" s="225">
        <v>0</v>
      </c>
      <c r="F133" s="33">
        <f t="shared" si="3"/>
        <v>0</v>
      </c>
      <c r="G133" s="35">
        <v>0.08</v>
      </c>
      <c r="H133" s="36">
        <f t="shared" si="5"/>
        <v>0</v>
      </c>
      <c r="I133" s="33">
        <f t="shared" si="4"/>
        <v>0</v>
      </c>
      <c r="J133" s="21"/>
    </row>
    <row r="134" spans="1:10" s="241" customFormat="1" ht="30" customHeight="1">
      <c r="A134" s="233">
        <v>128</v>
      </c>
      <c r="B134" s="234" t="s">
        <v>139</v>
      </c>
      <c r="C134" s="233" t="s">
        <v>2</v>
      </c>
      <c r="D134" s="235">
        <v>30</v>
      </c>
      <c r="E134" s="236">
        <v>0</v>
      </c>
      <c r="F134" s="237">
        <f t="shared" si="3"/>
        <v>0</v>
      </c>
      <c r="G134" s="238">
        <v>0.08</v>
      </c>
      <c r="H134" s="239">
        <f t="shared" si="5"/>
        <v>0</v>
      </c>
      <c r="I134" s="237">
        <f t="shared" si="4"/>
        <v>0</v>
      </c>
      <c r="J134" s="240"/>
    </row>
    <row r="135" spans="1:10" s="241" customFormat="1" ht="30" customHeight="1">
      <c r="A135" s="233">
        <v>129</v>
      </c>
      <c r="B135" s="234" t="s">
        <v>167</v>
      </c>
      <c r="C135" s="233" t="s">
        <v>2</v>
      </c>
      <c r="D135" s="235">
        <v>100</v>
      </c>
      <c r="E135" s="236">
        <v>0</v>
      </c>
      <c r="F135" s="237">
        <f t="shared" si="3"/>
        <v>0</v>
      </c>
      <c r="G135" s="238">
        <v>0.08</v>
      </c>
      <c r="H135" s="239">
        <f t="shared" si="5"/>
        <v>0</v>
      </c>
      <c r="I135" s="237">
        <f t="shared" si="4"/>
        <v>0</v>
      </c>
      <c r="J135" s="240"/>
    </row>
    <row r="136" spans="1:10" s="241" customFormat="1" ht="116.25" customHeight="1">
      <c r="A136" s="233">
        <v>130</v>
      </c>
      <c r="B136" s="234" t="s">
        <v>168</v>
      </c>
      <c r="C136" s="233" t="s">
        <v>1</v>
      </c>
      <c r="D136" s="235">
        <v>50</v>
      </c>
      <c r="E136" s="236">
        <v>0</v>
      </c>
      <c r="F136" s="237">
        <f aca="true" t="shared" si="6" ref="F136:F167">D136*E136</f>
        <v>0</v>
      </c>
      <c r="G136" s="238">
        <v>0.08</v>
      </c>
      <c r="H136" s="239">
        <f t="shared" si="5"/>
        <v>0</v>
      </c>
      <c r="I136" s="237">
        <f aca="true" t="shared" si="7" ref="I136:I167">F136+H136</f>
        <v>0</v>
      </c>
      <c r="J136" s="240"/>
    </row>
    <row r="137" spans="1:10" ht="125.25" customHeight="1">
      <c r="A137" s="30">
        <v>131</v>
      </c>
      <c r="B137" s="28" t="s">
        <v>173</v>
      </c>
      <c r="C137" s="30" t="s">
        <v>2</v>
      </c>
      <c r="D137" s="112">
        <v>200</v>
      </c>
      <c r="E137" s="225">
        <v>0</v>
      </c>
      <c r="F137" s="33">
        <f t="shared" si="6"/>
        <v>0</v>
      </c>
      <c r="G137" s="35">
        <v>0.08</v>
      </c>
      <c r="H137" s="36">
        <f aca="true" t="shared" si="8" ref="H137:H167">F137*G137</f>
        <v>0</v>
      </c>
      <c r="I137" s="33">
        <f t="shared" si="7"/>
        <v>0</v>
      </c>
      <c r="J137" s="21"/>
    </row>
    <row r="138" spans="1:10" s="241" customFormat="1" ht="45.75" customHeight="1">
      <c r="A138" s="233">
        <v>132</v>
      </c>
      <c r="B138" s="234" t="s">
        <v>140</v>
      </c>
      <c r="C138" s="233" t="s">
        <v>2</v>
      </c>
      <c r="D138" s="235">
        <v>2000</v>
      </c>
      <c r="E138" s="236">
        <v>0</v>
      </c>
      <c r="F138" s="237">
        <f t="shared" si="6"/>
        <v>0</v>
      </c>
      <c r="G138" s="238">
        <v>0.08</v>
      </c>
      <c r="H138" s="239">
        <f t="shared" si="8"/>
        <v>0</v>
      </c>
      <c r="I138" s="237">
        <f t="shared" si="7"/>
        <v>0</v>
      </c>
      <c r="J138" s="240"/>
    </row>
    <row r="139" spans="1:10" s="241" customFormat="1" ht="30" customHeight="1">
      <c r="A139" s="233">
        <v>133</v>
      </c>
      <c r="B139" s="234" t="s">
        <v>141</v>
      </c>
      <c r="C139" s="233" t="s">
        <v>1</v>
      </c>
      <c r="D139" s="235">
        <v>250</v>
      </c>
      <c r="E139" s="236">
        <v>0</v>
      </c>
      <c r="F139" s="237">
        <f t="shared" si="6"/>
        <v>0</v>
      </c>
      <c r="G139" s="238">
        <v>0.08</v>
      </c>
      <c r="H139" s="239">
        <f t="shared" si="8"/>
        <v>0</v>
      </c>
      <c r="I139" s="237">
        <f t="shared" si="7"/>
        <v>0</v>
      </c>
      <c r="J139" s="240"/>
    </row>
    <row r="140" spans="1:10" s="241" customFormat="1" ht="30" customHeight="1">
      <c r="A140" s="233">
        <v>134</v>
      </c>
      <c r="B140" s="234" t="s">
        <v>142</v>
      </c>
      <c r="C140" s="233" t="s">
        <v>1</v>
      </c>
      <c r="D140" s="235">
        <v>5</v>
      </c>
      <c r="E140" s="236">
        <v>0</v>
      </c>
      <c r="F140" s="237">
        <f t="shared" si="6"/>
        <v>0</v>
      </c>
      <c r="G140" s="238">
        <v>0.08</v>
      </c>
      <c r="H140" s="239">
        <f t="shared" si="8"/>
        <v>0</v>
      </c>
      <c r="I140" s="237">
        <f t="shared" si="7"/>
        <v>0</v>
      </c>
      <c r="J140" s="240"/>
    </row>
    <row r="141" spans="1:10" s="241" customFormat="1" ht="30" customHeight="1">
      <c r="A141" s="233">
        <v>135</v>
      </c>
      <c r="B141" s="234" t="s">
        <v>143</v>
      </c>
      <c r="C141" s="233" t="s">
        <v>2</v>
      </c>
      <c r="D141" s="235">
        <v>1200</v>
      </c>
      <c r="E141" s="236">
        <v>0</v>
      </c>
      <c r="F141" s="237">
        <f t="shared" si="6"/>
        <v>0</v>
      </c>
      <c r="G141" s="238">
        <v>0.08</v>
      </c>
      <c r="H141" s="239">
        <f t="shared" si="8"/>
        <v>0</v>
      </c>
      <c r="I141" s="237">
        <f t="shared" si="7"/>
        <v>0</v>
      </c>
      <c r="J141" s="240"/>
    </row>
    <row r="142" spans="1:10" s="241" customFormat="1" ht="30" customHeight="1">
      <c r="A142" s="233">
        <v>136</v>
      </c>
      <c r="B142" s="234" t="s">
        <v>144</v>
      </c>
      <c r="C142" s="233" t="s">
        <v>2</v>
      </c>
      <c r="D142" s="235">
        <v>2000</v>
      </c>
      <c r="E142" s="236">
        <v>0</v>
      </c>
      <c r="F142" s="237">
        <f t="shared" si="6"/>
        <v>0</v>
      </c>
      <c r="G142" s="238">
        <v>0.08</v>
      </c>
      <c r="H142" s="239">
        <f t="shared" si="8"/>
        <v>0</v>
      </c>
      <c r="I142" s="237">
        <f t="shared" si="7"/>
        <v>0</v>
      </c>
      <c r="J142" s="240"/>
    </row>
    <row r="143" spans="1:10" s="241" customFormat="1" ht="30" customHeight="1">
      <c r="A143" s="233">
        <v>137</v>
      </c>
      <c r="B143" s="234" t="s">
        <v>166</v>
      </c>
      <c r="C143" s="233" t="s">
        <v>2</v>
      </c>
      <c r="D143" s="235">
        <v>30</v>
      </c>
      <c r="E143" s="236">
        <v>0</v>
      </c>
      <c r="F143" s="237">
        <f t="shared" si="6"/>
        <v>0</v>
      </c>
      <c r="G143" s="238">
        <v>0.08</v>
      </c>
      <c r="H143" s="239">
        <f t="shared" si="8"/>
        <v>0</v>
      </c>
      <c r="I143" s="237">
        <f t="shared" si="7"/>
        <v>0</v>
      </c>
      <c r="J143" s="240"/>
    </row>
    <row r="144" spans="1:10" s="241" customFormat="1" ht="30" customHeight="1">
      <c r="A144" s="233">
        <v>138</v>
      </c>
      <c r="B144" s="234" t="s">
        <v>458</v>
      </c>
      <c r="C144" s="233" t="s">
        <v>2</v>
      </c>
      <c r="D144" s="235">
        <v>2400</v>
      </c>
      <c r="E144" s="236">
        <v>0</v>
      </c>
      <c r="F144" s="237">
        <f t="shared" si="6"/>
        <v>0</v>
      </c>
      <c r="G144" s="238">
        <v>0.08</v>
      </c>
      <c r="H144" s="239">
        <f t="shared" si="8"/>
        <v>0</v>
      </c>
      <c r="I144" s="237">
        <f t="shared" si="7"/>
        <v>0</v>
      </c>
      <c r="J144" s="240"/>
    </row>
    <row r="145" spans="1:10" s="241" customFormat="1" ht="55.5" customHeight="1">
      <c r="A145" s="233">
        <v>139</v>
      </c>
      <c r="B145" s="234" t="s">
        <v>145</v>
      </c>
      <c r="C145" s="233" t="s">
        <v>2</v>
      </c>
      <c r="D145" s="235">
        <v>15000</v>
      </c>
      <c r="E145" s="236">
        <v>0</v>
      </c>
      <c r="F145" s="237">
        <f t="shared" si="6"/>
        <v>0</v>
      </c>
      <c r="G145" s="238">
        <v>0.08</v>
      </c>
      <c r="H145" s="239">
        <f t="shared" si="8"/>
        <v>0</v>
      </c>
      <c r="I145" s="237">
        <f t="shared" si="7"/>
        <v>0</v>
      </c>
      <c r="J145" s="240"/>
    </row>
    <row r="146" spans="1:10" s="241" customFormat="1" ht="164.25" customHeight="1">
      <c r="A146" s="233">
        <v>140</v>
      </c>
      <c r="B146" s="234" t="s">
        <v>146</v>
      </c>
      <c r="C146" s="233" t="s">
        <v>2</v>
      </c>
      <c r="D146" s="235">
        <v>550</v>
      </c>
      <c r="E146" s="236">
        <v>0</v>
      </c>
      <c r="F146" s="237">
        <f t="shared" si="6"/>
        <v>0</v>
      </c>
      <c r="G146" s="238">
        <v>0.08</v>
      </c>
      <c r="H146" s="239">
        <f t="shared" si="8"/>
        <v>0</v>
      </c>
      <c r="I146" s="237">
        <f t="shared" si="7"/>
        <v>0</v>
      </c>
      <c r="J146" s="240"/>
    </row>
    <row r="147" spans="1:10" s="241" customFormat="1" ht="112.5" customHeight="1">
      <c r="A147" s="233">
        <v>141</v>
      </c>
      <c r="B147" s="234" t="s">
        <v>147</v>
      </c>
      <c r="C147" s="233" t="s">
        <v>2</v>
      </c>
      <c r="D147" s="235">
        <v>500</v>
      </c>
      <c r="E147" s="236">
        <v>0</v>
      </c>
      <c r="F147" s="237">
        <f t="shared" si="6"/>
        <v>0</v>
      </c>
      <c r="G147" s="238">
        <v>0.08</v>
      </c>
      <c r="H147" s="239">
        <f t="shared" si="8"/>
        <v>0</v>
      </c>
      <c r="I147" s="237">
        <f t="shared" si="7"/>
        <v>0</v>
      </c>
      <c r="J147" s="240"/>
    </row>
    <row r="148" spans="1:10" s="241" customFormat="1" ht="102.75" customHeight="1">
      <c r="A148" s="233">
        <v>142</v>
      </c>
      <c r="B148" s="234" t="s">
        <v>492</v>
      </c>
      <c r="C148" s="233" t="s">
        <v>1</v>
      </c>
      <c r="D148" s="235">
        <v>100</v>
      </c>
      <c r="E148" s="236">
        <v>0</v>
      </c>
      <c r="F148" s="237">
        <f t="shared" si="6"/>
        <v>0</v>
      </c>
      <c r="G148" s="238">
        <v>0.08</v>
      </c>
      <c r="H148" s="239">
        <f t="shared" si="8"/>
        <v>0</v>
      </c>
      <c r="I148" s="237">
        <f t="shared" si="7"/>
        <v>0</v>
      </c>
      <c r="J148" s="240"/>
    </row>
    <row r="149" spans="1:10" s="241" customFormat="1" ht="45.75" customHeight="1">
      <c r="A149" s="233">
        <v>143</v>
      </c>
      <c r="B149" s="234" t="s">
        <v>148</v>
      </c>
      <c r="C149" s="233" t="s">
        <v>2</v>
      </c>
      <c r="D149" s="235">
        <v>5</v>
      </c>
      <c r="E149" s="236">
        <v>0</v>
      </c>
      <c r="F149" s="237">
        <f t="shared" si="6"/>
        <v>0</v>
      </c>
      <c r="G149" s="238">
        <v>0.08</v>
      </c>
      <c r="H149" s="239">
        <f t="shared" si="8"/>
        <v>0</v>
      </c>
      <c r="I149" s="237">
        <f t="shared" si="7"/>
        <v>0</v>
      </c>
      <c r="J149" s="240"/>
    </row>
    <row r="150" spans="1:10" s="241" customFormat="1" ht="48.75" customHeight="1">
      <c r="A150" s="233">
        <v>144</v>
      </c>
      <c r="B150" s="234" t="s">
        <v>149</v>
      </c>
      <c r="C150" s="233" t="s">
        <v>2</v>
      </c>
      <c r="D150" s="235">
        <v>5</v>
      </c>
      <c r="E150" s="236">
        <v>0</v>
      </c>
      <c r="F150" s="237">
        <f t="shared" si="6"/>
        <v>0</v>
      </c>
      <c r="G150" s="238">
        <v>0.08</v>
      </c>
      <c r="H150" s="239">
        <f t="shared" si="8"/>
        <v>0</v>
      </c>
      <c r="I150" s="237">
        <f t="shared" si="7"/>
        <v>0</v>
      </c>
      <c r="J150" s="240"/>
    </row>
    <row r="151" spans="1:10" s="241" customFormat="1" ht="30" customHeight="1">
      <c r="A151" s="233">
        <v>145</v>
      </c>
      <c r="B151" s="234" t="s">
        <v>150</v>
      </c>
      <c r="C151" s="233" t="s">
        <v>2</v>
      </c>
      <c r="D151" s="235">
        <v>1500</v>
      </c>
      <c r="E151" s="236">
        <v>0</v>
      </c>
      <c r="F151" s="237">
        <f t="shared" si="6"/>
        <v>0</v>
      </c>
      <c r="G151" s="238">
        <v>0.08</v>
      </c>
      <c r="H151" s="239">
        <f t="shared" si="8"/>
        <v>0</v>
      </c>
      <c r="I151" s="237">
        <f t="shared" si="7"/>
        <v>0</v>
      </c>
      <c r="J151" s="240"/>
    </row>
    <row r="152" spans="1:10" s="241" customFormat="1" ht="30" customHeight="1">
      <c r="A152" s="233">
        <v>146</v>
      </c>
      <c r="B152" s="234" t="s">
        <v>151</v>
      </c>
      <c r="C152" s="233" t="s">
        <v>2</v>
      </c>
      <c r="D152" s="235">
        <v>5000</v>
      </c>
      <c r="E152" s="236">
        <v>0</v>
      </c>
      <c r="F152" s="237">
        <f t="shared" si="6"/>
        <v>0</v>
      </c>
      <c r="G152" s="238">
        <v>0.08</v>
      </c>
      <c r="H152" s="239">
        <f t="shared" si="8"/>
        <v>0</v>
      </c>
      <c r="I152" s="237">
        <f t="shared" si="7"/>
        <v>0</v>
      </c>
      <c r="J152" s="240"/>
    </row>
    <row r="153" spans="1:10" s="241" customFormat="1" ht="30" customHeight="1">
      <c r="A153" s="233">
        <v>147</v>
      </c>
      <c r="B153" s="234" t="s">
        <v>152</v>
      </c>
      <c r="C153" s="233" t="s">
        <v>2</v>
      </c>
      <c r="D153" s="235">
        <v>2000</v>
      </c>
      <c r="E153" s="236">
        <v>0</v>
      </c>
      <c r="F153" s="237">
        <f t="shared" si="6"/>
        <v>0</v>
      </c>
      <c r="G153" s="238">
        <v>0.08</v>
      </c>
      <c r="H153" s="239">
        <f t="shared" si="8"/>
        <v>0</v>
      </c>
      <c r="I153" s="237">
        <f t="shared" si="7"/>
        <v>0</v>
      </c>
      <c r="J153" s="240"/>
    </row>
    <row r="154" spans="1:10" s="241" customFormat="1" ht="117.75" customHeight="1">
      <c r="A154" s="233">
        <v>148</v>
      </c>
      <c r="B154" s="234" t="s">
        <v>493</v>
      </c>
      <c r="C154" s="233" t="s">
        <v>2</v>
      </c>
      <c r="D154" s="235">
        <v>800</v>
      </c>
      <c r="E154" s="236">
        <v>0</v>
      </c>
      <c r="F154" s="237">
        <f t="shared" si="6"/>
        <v>0</v>
      </c>
      <c r="G154" s="238">
        <v>0.08</v>
      </c>
      <c r="H154" s="239">
        <f t="shared" si="8"/>
        <v>0</v>
      </c>
      <c r="I154" s="237">
        <f t="shared" si="7"/>
        <v>0</v>
      </c>
      <c r="J154" s="240"/>
    </row>
    <row r="155" spans="1:10" s="241" customFormat="1" ht="37.5" customHeight="1">
      <c r="A155" s="233">
        <v>149</v>
      </c>
      <c r="B155" s="234" t="s">
        <v>153</v>
      </c>
      <c r="C155" s="233" t="s">
        <v>2</v>
      </c>
      <c r="D155" s="235">
        <v>3000</v>
      </c>
      <c r="E155" s="236">
        <v>0</v>
      </c>
      <c r="F155" s="237">
        <f t="shared" si="6"/>
        <v>0</v>
      </c>
      <c r="G155" s="238">
        <v>0.08</v>
      </c>
      <c r="H155" s="239">
        <f t="shared" si="8"/>
        <v>0</v>
      </c>
      <c r="I155" s="237">
        <f t="shared" si="7"/>
        <v>0</v>
      </c>
      <c r="J155" s="240"/>
    </row>
    <row r="156" spans="1:10" s="241" customFormat="1" ht="39.75" customHeight="1">
      <c r="A156" s="233">
        <v>150</v>
      </c>
      <c r="B156" s="234" t="s">
        <v>154</v>
      </c>
      <c r="C156" s="233" t="s">
        <v>2</v>
      </c>
      <c r="D156" s="235">
        <v>500</v>
      </c>
      <c r="E156" s="236">
        <v>0</v>
      </c>
      <c r="F156" s="237">
        <f t="shared" si="6"/>
        <v>0</v>
      </c>
      <c r="G156" s="238">
        <v>0.08</v>
      </c>
      <c r="H156" s="239">
        <f t="shared" si="8"/>
        <v>0</v>
      </c>
      <c r="I156" s="237">
        <f t="shared" si="7"/>
        <v>0</v>
      </c>
      <c r="J156" s="240"/>
    </row>
    <row r="157" spans="1:10" s="241" customFormat="1" ht="51.75" customHeight="1">
      <c r="A157" s="233">
        <v>151</v>
      </c>
      <c r="B157" s="234" t="s">
        <v>155</v>
      </c>
      <c r="C157" s="233" t="s">
        <v>2</v>
      </c>
      <c r="D157" s="235">
        <v>250</v>
      </c>
      <c r="E157" s="236">
        <v>0</v>
      </c>
      <c r="F157" s="237">
        <f t="shared" si="6"/>
        <v>0</v>
      </c>
      <c r="G157" s="238">
        <v>0.08</v>
      </c>
      <c r="H157" s="239">
        <f t="shared" si="8"/>
        <v>0</v>
      </c>
      <c r="I157" s="237">
        <f t="shared" si="7"/>
        <v>0</v>
      </c>
      <c r="J157" s="240"/>
    </row>
    <row r="158" spans="1:10" s="241" customFormat="1" ht="96.75" customHeight="1">
      <c r="A158" s="233">
        <v>152</v>
      </c>
      <c r="B158" s="234" t="s">
        <v>156</v>
      </c>
      <c r="C158" s="233" t="s">
        <v>2</v>
      </c>
      <c r="D158" s="235">
        <v>2000</v>
      </c>
      <c r="E158" s="236">
        <v>0</v>
      </c>
      <c r="F158" s="237">
        <f t="shared" si="6"/>
        <v>0</v>
      </c>
      <c r="G158" s="238">
        <v>0.08</v>
      </c>
      <c r="H158" s="239">
        <f t="shared" si="8"/>
        <v>0</v>
      </c>
      <c r="I158" s="237">
        <f t="shared" si="7"/>
        <v>0</v>
      </c>
      <c r="J158" s="240"/>
    </row>
    <row r="159" spans="1:10" ht="30" customHeight="1">
      <c r="A159" s="30">
        <v>153</v>
      </c>
      <c r="B159" s="28" t="s">
        <v>157</v>
      </c>
      <c r="C159" s="30" t="s">
        <v>2</v>
      </c>
      <c r="D159" s="112">
        <v>300</v>
      </c>
      <c r="E159" s="225">
        <v>0</v>
      </c>
      <c r="F159" s="33">
        <f t="shared" si="6"/>
        <v>0</v>
      </c>
      <c r="G159" s="35">
        <v>0.08</v>
      </c>
      <c r="H159" s="36">
        <f t="shared" si="8"/>
        <v>0</v>
      </c>
      <c r="I159" s="33">
        <f t="shared" si="7"/>
        <v>0</v>
      </c>
      <c r="J159" s="21"/>
    </row>
    <row r="160" spans="1:10" ht="30" customHeight="1">
      <c r="A160" s="30">
        <v>154</v>
      </c>
      <c r="B160" s="28" t="s">
        <v>158</v>
      </c>
      <c r="C160" s="30" t="s">
        <v>2</v>
      </c>
      <c r="D160" s="112">
        <v>500</v>
      </c>
      <c r="E160" s="225">
        <v>0</v>
      </c>
      <c r="F160" s="33">
        <f t="shared" si="6"/>
        <v>0</v>
      </c>
      <c r="G160" s="35">
        <v>0.08</v>
      </c>
      <c r="H160" s="36">
        <f t="shared" si="8"/>
        <v>0</v>
      </c>
      <c r="I160" s="33">
        <f t="shared" si="7"/>
        <v>0</v>
      </c>
      <c r="J160" s="21"/>
    </row>
    <row r="161" spans="1:10" ht="30" customHeight="1">
      <c r="A161" s="30">
        <v>155</v>
      </c>
      <c r="B161" s="28" t="s">
        <v>159</v>
      </c>
      <c r="C161" s="30" t="s">
        <v>2</v>
      </c>
      <c r="D161" s="112">
        <v>250</v>
      </c>
      <c r="E161" s="225">
        <v>0</v>
      </c>
      <c r="F161" s="33">
        <f t="shared" si="6"/>
        <v>0</v>
      </c>
      <c r="G161" s="35">
        <v>0.08</v>
      </c>
      <c r="H161" s="36">
        <f t="shared" si="8"/>
        <v>0</v>
      </c>
      <c r="I161" s="33">
        <f t="shared" si="7"/>
        <v>0</v>
      </c>
      <c r="J161" s="21"/>
    </row>
    <row r="162" spans="1:10" ht="30" customHeight="1">
      <c r="A162" s="30">
        <v>156</v>
      </c>
      <c r="B162" s="28" t="s">
        <v>160</v>
      </c>
      <c r="C162" s="30" t="s">
        <v>2</v>
      </c>
      <c r="D162" s="112">
        <v>150</v>
      </c>
      <c r="E162" s="225">
        <v>0</v>
      </c>
      <c r="F162" s="33">
        <f t="shared" si="6"/>
        <v>0</v>
      </c>
      <c r="G162" s="35">
        <v>0.08</v>
      </c>
      <c r="H162" s="36">
        <f t="shared" si="8"/>
        <v>0</v>
      </c>
      <c r="I162" s="33">
        <f t="shared" si="7"/>
        <v>0</v>
      </c>
      <c r="J162" s="21"/>
    </row>
    <row r="163" spans="1:10" ht="30" customHeight="1">
      <c r="A163" s="30">
        <v>157</v>
      </c>
      <c r="B163" s="28" t="s">
        <v>161</v>
      </c>
      <c r="C163" s="30" t="s">
        <v>2</v>
      </c>
      <c r="D163" s="112">
        <v>50</v>
      </c>
      <c r="E163" s="225">
        <v>0</v>
      </c>
      <c r="F163" s="33">
        <f t="shared" si="6"/>
        <v>0</v>
      </c>
      <c r="G163" s="35">
        <v>0.08</v>
      </c>
      <c r="H163" s="36">
        <f t="shared" si="8"/>
        <v>0</v>
      </c>
      <c r="I163" s="33">
        <f t="shared" si="7"/>
        <v>0</v>
      </c>
      <c r="J163" s="21"/>
    </row>
    <row r="164" spans="1:10" ht="30" customHeight="1">
      <c r="A164" s="30">
        <v>158</v>
      </c>
      <c r="B164" s="28" t="s">
        <v>162</v>
      </c>
      <c r="C164" s="30" t="s">
        <v>2</v>
      </c>
      <c r="D164" s="112">
        <v>50</v>
      </c>
      <c r="E164" s="225">
        <v>0</v>
      </c>
      <c r="F164" s="33">
        <f t="shared" si="6"/>
        <v>0</v>
      </c>
      <c r="G164" s="35">
        <v>0.08</v>
      </c>
      <c r="H164" s="36">
        <f t="shared" si="8"/>
        <v>0</v>
      </c>
      <c r="I164" s="33">
        <f t="shared" si="7"/>
        <v>0</v>
      </c>
      <c r="J164" s="21"/>
    </row>
    <row r="165" spans="1:10" ht="30" customHeight="1">
      <c r="A165" s="30">
        <v>159</v>
      </c>
      <c r="B165" s="28" t="s">
        <v>163</v>
      </c>
      <c r="C165" s="30" t="s">
        <v>2</v>
      </c>
      <c r="D165" s="112">
        <v>20</v>
      </c>
      <c r="E165" s="225">
        <v>0</v>
      </c>
      <c r="F165" s="33">
        <f t="shared" si="6"/>
        <v>0</v>
      </c>
      <c r="G165" s="35">
        <v>0.08</v>
      </c>
      <c r="H165" s="36">
        <f t="shared" si="8"/>
        <v>0</v>
      </c>
      <c r="I165" s="33">
        <f t="shared" si="7"/>
        <v>0</v>
      </c>
      <c r="J165" s="21"/>
    </row>
    <row r="166" spans="1:10" s="241" customFormat="1" ht="30" customHeight="1">
      <c r="A166" s="233">
        <v>160</v>
      </c>
      <c r="B166" s="234" t="s">
        <v>164</v>
      </c>
      <c r="C166" s="233" t="s">
        <v>2</v>
      </c>
      <c r="D166" s="235">
        <v>50</v>
      </c>
      <c r="E166" s="236">
        <v>0</v>
      </c>
      <c r="F166" s="237">
        <f t="shared" si="6"/>
        <v>0</v>
      </c>
      <c r="G166" s="238">
        <v>0.08</v>
      </c>
      <c r="H166" s="239">
        <f t="shared" si="8"/>
        <v>0</v>
      </c>
      <c r="I166" s="237">
        <f t="shared" si="7"/>
        <v>0</v>
      </c>
      <c r="J166" s="240"/>
    </row>
    <row r="167" spans="1:10" s="241" customFormat="1" ht="30" customHeight="1" thickBot="1">
      <c r="A167" s="233">
        <v>161</v>
      </c>
      <c r="B167" s="234" t="s">
        <v>165</v>
      </c>
      <c r="C167" s="233" t="s">
        <v>2</v>
      </c>
      <c r="D167" s="243">
        <v>650</v>
      </c>
      <c r="E167" s="236">
        <v>0</v>
      </c>
      <c r="F167" s="237">
        <f t="shared" si="6"/>
        <v>0</v>
      </c>
      <c r="G167" s="238">
        <v>0.08</v>
      </c>
      <c r="H167" s="239">
        <f t="shared" si="8"/>
        <v>0</v>
      </c>
      <c r="I167" s="237">
        <f t="shared" si="7"/>
        <v>0</v>
      </c>
      <c r="J167" s="240"/>
    </row>
    <row r="168" spans="1:10" ht="42" customHeight="1" thickBot="1">
      <c r="A168" s="289"/>
      <c r="B168" s="289"/>
      <c r="C168" s="290"/>
      <c r="D168" s="287" t="s">
        <v>0</v>
      </c>
      <c r="E168" s="288"/>
      <c r="F168" s="53">
        <f>SUM(F7:F167)</f>
        <v>0</v>
      </c>
      <c r="G168" s="73"/>
      <c r="H168" s="76">
        <f>SUM(H7:H167)</f>
        <v>0</v>
      </c>
      <c r="I168" s="210">
        <f>SUM(I7:I167)</f>
        <v>0</v>
      </c>
      <c r="J168" s="26"/>
    </row>
  </sheetData>
  <sheetProtection/>
  <mergeCells count="4">
    <mergeCell ref="A2:J2"/>
    <mergeCell ref="A3:J3"/>
    <mergeCell ref="D168:E168"/>
    <mergeCell ref="A168:C168"/>
  </mergeCells>
  <conditionalFormatting sqref="E7:E167">
    <cfRule type="cellIs" priority="1" dxfId="30" operator="lessThan" stopIfTrue="1">
      <formula>0.001</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3" tint="0.39998000860214233"/>
  </sheetPr>
  <dimension ref="A1:J20"/>
  <sheetViews>
    <sheetView view="pageBreakPreview" zoomScale="90" zoomScaleSheetLayoutView="90" zoomScalePageLayoutView="0" workbookViewId="0" topLeftCell="A1">
      <selection activeCell="M12" sqref="M12"/>
    </sheetView>
  </sheetViews>
  <sheetFormatPr defaultColWidth="9.00390625" defaultRowHeight="12.75"/>
  <cols>
    <col min="1" max="1" width="4.25390625" style="0" customWidth="1"/>
    <col min="2" max="2" width="43.75390625" style="0" customWidth="1"/>
    <col min="3" max="3" width="6.75390625" style="0" customWidth="1"/>
    <col min="4" max="4" width="6.875" style="0" customWidth="1"/>
    <col min="5" max="5" width="11.75390625" style="0" customWidth="1"/>
    <col min="6" max="6" width="14.125" style="0" customWidth="1"/>
    <col min="7" max="7" width="5.875" style="0" customWidth="1"/>
    <col min="8" max="8" width="11.375" style="0" bestFit="1" customWidth="1"/>
    <col min="9" max="9" width="13.00390625" style="0" customWidth="1"/>
    <col min="10" max="10" width="24.125" style="0" customWidth="1"/>
  </cols>
  <sheetData>
    <row r="1" spans="1:10" ht="12.75">
      <c r="A1" s="13"/>
      <c r="B1" s="14"/>
      <c r="C1" s="13"/>
      <c r="D1" s="13"/>
      <c r="E1" s="13"/>
      <c r="F1" s="13"/>
      <c r="G1" s="13"/>
      <c r="H1" s="13"/>
      <c r="I1" s="7"/>
      <c r="J1" s="15" t="s">
        <v>308</v>
      </c>
    </row>
    <row r="2" spans="1:10" ht="15.75">
      <c r="A2" s="286" t="s">
        <v>12</v>
      </c>
      <c r="B2" s="286"/>
      <c r="C2" s="286"/>
      <c r="D2" s="286"/>
      <c r="E2" s="286"/>
      <c r="F2" s="286"/>
      <c r="G2" s="286"/>
      <c r="H2" s="286"/>
      <c r="I2" s="286"/>
      <c r="J2" s="286"/>
    </row>
    <row r="3" spans="1:10" ht="15.75">
      <c r="A3" s="286" t="s">
        <v>313</v>
      </c>
      <c r="B3" s="286"/>
      <c r="C3" s="286"/>
      <c r="D3" s="286"/>
      <c r="E3" s="286"/>
      <c r="F3" s="286"/>
      <c r="G3" s="286"/>
      <c r="H3" s="286"/>
      <c r="I3" s="286"/>
      <c r="J3" s="286"/>
    </row>
    <row r="4" spans="1:10" ht="15.75">
      <c r="A4" s="13"/>
      <c r="B4" s="16"/>
      <c r="C4" s="13"/>
      <c r="D4" s="17"/>
      <c r="E4" s="18"/>
      <c r="F4" s="13"/>
      <c r="G4" s="13"/>
      <c r="H4" s="17"/>
      <c r="I4" s="7"/>
      <c r="J4" s="17"/>
    </row>
    <row r="5" spans="1:10" ht="38.25">
      <c r="A5" s="41" t="s">
        <v>3</v>
      </c>
      <c r="B5" s="41" t="s">
        <v>13</v>
      </c>
      <c r="C5" s="41" t="s">
        <v>4</v>
      </c>
      <c r="D5" s="41" t="s">
        <v>5</v>
      </c>
      <c r="E5" s="41" t="s">
        <v>9</v>
      </c>
      <c r="F5" s="41" t="s">
        <v>6</v>
      </c>
      <c r="G5" s="41" t="s">
        <v>10</v>
      </c>
      <c r="H5" s="41" t="s">
        <v>11</v>
      </c>
      <c r="I5" s="41" t="s">
        <v>7</v>
      </c>
      <c r="J5" s="41" t="s">
        <v>307</v>
      </c>
    </row>
    <row r="6" spans="1:10" ht="12.75">
      <c r="A6" s="41" t="s">
        <v>14</v>
      </c>
      <c r="B6" s="41" t="s">
        <v>23</v>
      </c>
      <c r="C6" s="41" t="s">
        <v>15</v>
      </c>
      <c r="D6" s="41" t="s">
        <v>16</v>
      </c>
      <c r="E6" s="41" t="s">
        <v>17</v>
      </c>
      <c r="F6" s="41" t="s">
        <v>18</v>
      </c>
      <c r="G6" s="41" t="s">
        <v>19</v>
      </c>
      <c r="H6" s="41" t="s">
        <v>20</v>
      </c>
      <c r="I6" s="41" t="s">
        <v>21</v>
      </c>
      <c r="J6" s="41" t="s">
        <v>22</v>
      </c>
    </row>
    <row r="7" spans="1:10" s="241" customFormat="1" ht="52.5" customHeight="1">
      <c r="A7" s="233">
        <v>1</v>
      </c>
      <c r="B7" s="352" t="s">
        <v>553</v>
      </c>
      <c r="C7" s="233" t="s">
        <v>2</v>
      </c>
      <c r="D7" s="353">
        <v>15</v>
      </c>
      <c r="E7" s="236">
        <v>0</v>
      </c>
      <c r="F7" s="239">
        <f>E7*D7</f>
        <v>0</v>
      </c>
      <c r="G7" s="238">
        <v>0.08</v>
      </c>
      <c r="H7" s="354">
        <f>F7*G7</f>
        <v>0</v>
      </c>
      <c r="I7" s="314">
        <f>F7+H7</f>
        <v>0</v>
      </c>
      <c r="J7" s="240"/>
    </row>
    <row r="8" spans="1:10" s="241" customFormat="1" ht="52.5" customHeight="1">
      <c r="A8" s="233">
        <v>2</v>
      </c>
      <c r="B8" s="352" t="s">
        <v>554</v>
      </c>
      <c r="C8" s="233" t="s">
        <v>2</v>
      </c>
      <c r="D8" s="259">
        <v>160</v>
      </c>
      <c r="E8" s="236">
        <v>0</v>
      </c>
      <c r="F8" s="239">
        <f aca="true" t="shared" si="0" ref="F8:F13">E8*D8</f>
        <v>0</v>
      </c>
      <c r="G8" s="238">
        <v>0.08</v>
      </c>
      <c r="H8" s="354">
        <f aca="true" t="shared" si="1" ref="H8:H13">F8*G8</f>
        <v>0</v>
      </c>
      <c r="I8" s="314">
        <f aca="true" t="shared" si="2" ref="I8:I13">F8+H8</f>
        <v>0</v>
      </c>
      <c r="J8" s="240"/>
    </row>
    <row r="9" spans="1:10" s="241" customFormat="1" ht="52.5" customHeight="1">
      <c r="A9" s="233">
        <v>3</v>
      </c>
      <c r="B9" s="352" t="s">
        <v>555</v>
      </c>
      <c r="C9" s="233" t="s">
        <v>2</v>
      </c>
      <c r="D9" s="259">
        <v>140</v>
      </c>
      <c r="E9" s="236">
        <v>0</v>
      </c>
      <c r="F9" s="239">
        <f t="shared" si="0"/>
        <v>0</v>
      </c>
      <c r="G9" s="238">
        <v>0.08</v>
      </c>
      <c r="H9" s="354">
        <f t="shared" si="1"/>
        <v>0</v>
      </c>
      <c r="I9" s="314">
        <f t="shared" si="2"/>
        <v>0</v>
      </c>
      <c r="J9" s="240"/>
    </row>
    <row r="10" spans="1:10" s="241" customFormat="1" ht="51.75" customHeight="1">
      <c r="A10" s="233">
        <v>4</v>
      </c>
      <c r="B10" s="352" t="s">
        <v>556</v>
      </c>
      <c r="C10" s="233" t="s">
        <v>2</v>
      </c>
      <c r="D10" s="259">
        <v>15</v>
      </c>
      <c r="E10" s="236">
        <v>0</v>
      </c>
      <c r="F10" s="239">
        <f t="shared" si="0"/>
        <v>0</v>
      </c>
      <c r="G10" s="238">
        <v>0.08</v>
      </c>
      <c r="H10" s="354">
        <f t="shared" si="1"/>
        <v>0</v>
      </c>
      <c r="I10" s="314">
        <f t="shared" si="2"/>
        <v>0</v>
      </c>
      <c r="J10" s="240"/>
    </row>
    <row r="11" spans="1:10" s="241" customFormat="1" ht="53.25" customHeight="1">
      <c r="A11" s="233">
        <v>5</v>
      </c>
      <c r="B11" s="352" t="s">
        <v>557</v>
      </c>
      <c r="C11" s="233" t="s">
        <v>2</v>
      </c>
      <c r="D11" s="259">
        <v>100</v>
      </c>
      <c r="E11" s="236">
        <v>0</v>
      </c>
      <c r="F11" s="239">
        <f t="shared" si="0"/>
        <v>0</v>
      </c>
      <c r="G11" s="238">
        <v>0.08</v>
      </c>
      <c r="H11" s="354">
        <f t="shared" si="1"/>
        <v>0</v>
      </c>
      <c r="I11" s="314">
        <f t="shared" si="2"/>
        <v>0</v>
      </c>
      <c r="J11" s="240"/>
    </row>
    <row r="12" spans="1:10" s="241" customFormat="1" ht="60.75" customHeight="1">
      <c r="A12" s="233">
        <v>6</v>
      </c>
      <c r="B12" s="352" t="s">
        <v>558</v>
      </c>
      <c r="C12" s="233" t="s">
        <v>2</v>
      </c>
      <c r="D12" s="259">
        <v>60</v>
      </c>
      <c r="E12" s="236">
        <v>0</v>
      </c>
      <c r="F12" s="239">
        <f t="shared" si="0"/>
        <v>0</v>
      </c>
      <c r="G12" s="238">
        <v>0.08</v>
      </c>
      <c r="H12" s="354">
        <f t="shared" si="1"/>
        <v>0</v>
      </c>
      <c r="I12" s="314">
        <f t="shared" si="2"/>
        <v>0</v>
      </c>
      <c r="J12" s="240"/>
    </row>
    <row r="13" spans="1:10" s="241" customFormat="1" ht="51.75" customHeight="1" thickBot="1">
      <c r="A13" s="233">
        <v>7</v>
      </c>
      <c r="B13" s="355" t="s">
        <v>559</v>
      </c>
      <c r="C13" s="233" t="s">
        <v>2</v>
      </c>
      <c r="D13" s="356">
        <v>50</v>
      </c>
      <c r="E13" s="236">
        <v>0</v>
      </c>
      <c r="F13" s="239">
        <f t="shared" si="0"/>
        <v>0</v>
      </c>
      <c r="G13" s="238">
        <v>0.08</v>
      </c>
      <c r="H13" s="354">
        <f t="shared" si="1"/>
        <v>0</v>
      </c>
      <c r="I13" s="314">
        <f t="shared" si="2"/>
        <v>0</v>
      </c>
      <c r="J13" s="240"/>
    </row>
    <row r="14" spans="1:10" ht="27" customHeight="1" thickBot="1">
      <c r="A14" s="50"/>
      <c r="B14" s="101"/>
      <c r="C14" s="25"/>
      <c r="D14" s="294" t="s">
        <v>0</v>
      </c>
      <c r="E14" s="295"/>
      <c r="F14" s="98">
        <f>SUM(F7:F13)</f>
        <v>0</v>
      </c>
      <c r="G14" s="105"/>
      <c r="H14" s="106">
        <f>SUM(H7:H13)</f>
        <v>0</v>
      </c>
      <c r="I14" s="107">
        <f>SUM(I7:I13)</f>
        <v>0</v>
      </c>
      <c r="J14" s="26"/>
    </row>
    <row r="15" spans="1:10" ht="12.75">
      <c r="A15" s="26"/>
      <c r="B15" s="7"/>
      <c r="C15" s="7"/>
      <c r="D15" s="7"/>
      <c r="E15" s="7"/>
      <c r="F15" s="7"/>
      <c r="G15" s="7"/>
      <c r="H15" s="7"/>
      <c r="I15" s="7"/>
      <c r="J15" s="7"/>
    </row>
    <row r="16" ht="12.75">
      <c r="A16" s="4"/>
    </row>
    <row r="18" spans="6:10" ht="12.75">
      <c r="F18" s="2"/>
      <c r="G18" s="2"/>
      <c r="H18" s="3"/>
      <c r="I18" s="2"/>
      <c r="J18" s="2"/>
    </row>
    <row r="19" spans="6:10" ht="12.75">
      <c r="F19" s="2"/>
      <c r="G19" s="5"/>
      <c r="H19" s="5"/>
      <c r="I19" s="6"/>
      <c r="J19" s="9"/>
    </row>
    <row r="20" spans="7:10" ht="12.75">
      <c r="G20" s="5"/>
      <c r="H20" s="5"/>
      <c r="I20" s="8"/>
      <c r="J20" s="9"/>
    </row>
  </sheetData>
  <sheetProtection/>
  <mergeCells count="3">
    <mergeCell ref="A2:J2"/>
    <mergeCell ref="A3:J3"/>
    <mergeCell ref="D14:E1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5"/>
  <sheetViews>
    <sheetView view="pageBreakPreview" zoomScale="90" zoomScaleSheetLayoutView="90" zoomScalePageLayoutView="0" workbookViewId="0" topLeftCell="A1">
      <selection activeCell="D9" sqref="D9:E9"/>
    </sheetView>
  </sheetViews>
  <sheetFormatPr defaultColWidth="9.00390625" defaultRowHeight="12.75"/>
  <cols>
    <col min="1" max="1" width="4.625" style="0" customWidth="1"/>
    <col min="2" max="2" width="37.875" style="0" customWidth="1"/>
    <col min="3" max="3" width="7.25390625" style="0" customWidth="1"/>
    <col min="4" max="4" width="7.875" style="0" customWidth="1"/>
    <col min="6" max="6" width="12.75390625" style="0" customWidth="1"/>
    <col min="7" max="7" width="5.375" style="0" customWidth="1"/>
    <col min="8" max="8" width="11.75390625" style="0" customWidth="1"/>
    <col min="9" max="9" width="11.875" style="0" bestFit="1" customWidth="1"/>
    <col min="10" max="10" width="28.25390625" style="0" customWidth="1"/>
  </cols>
  <sheetData>
    <row r="1" spans="1:10" ht="12.75">
      <c r="A1" s="13"/>
      <c r="B1" s="14"/>
      <c r="C1" s="13"/>
      <c r="D1" s="13"/>
      <c r="E1" s="13"/>
      <c r="F1" s="13"/>
      <c r="G1" s="13"/>
      <c r="H1" s="13"/>
      <c r="I1" s="7"/>
      <c r="J1" s="15" t="s">
        <v>314</v>
      </c>
    </row>
    <row r="2" spans="1:10" ht="15.75">
      <c r="A2" s="286" t="s">
        <v>12</v>
      </c>
      <c r="B2" s="286"/>
      <c r="C2" s="286"/>
      <c r="D2" s="286"/>
      <c r="E2" s="286"/>
      <c r="F2" s="286"/>
      <c r="G2" s="286"/>
      <c r="H2" s="286"/>
      <c r="I2" s="286"/>
      <c r="J2" s="286"/>
    </row>
    <row r="3" spans="1:10" ht="15.75">
      <c r="A3" s="286" t="s">
        <v>315</v>
      </c>
      <c r="B3" s="286"/>
      <c r="C3" s="286"/>
      <c r="D3" s="286"/>
      <c r="E3" s="286"/>
      <c r="F3" s="286"/>
      <c r="G3" s="286"/>
      <c r="H3" s="286"/>
      <c r="I3" s="286"/>
      <c r="J3" s="286"/>
    </row>
    <row r="4" spans="1:10" ht="15.75">
      <c r="A4" s="13"/>
      <c r="B4" s="16"/>
      <c r="C4" s="13"/>
      <c r="D4" s="17"/>
      <c r="E4" s="18"/>
      <c r="F4" s="13"/>
      <c r="G4" s="13"/>
      <c r="H4" s="17"/>
      <c r="I4" s="7"/>
      <c r="J4" s="17"/>
    </row>
    <row r="5" spans="1:10" ht="33"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39.75" customHeight="1">
      <c r="A7" s="30">
        <v>1</v>
      </c>
      <c r="B7" s="96" t="s">
        <v>316</v>
      </c>
      <c r="C7" s="30" t="s">
        <v>2</v>
      </c>
      <c r="D7" s="22">
        <v>45</v>
      </c>
      <c r="E7" s="90">
        <v>0</v>
      </c>
      <c r="F7" s="109">
        <f>D7*E7</f>
        <v>0</v>
      </c>
      <c r="G7" s="46">
        <v>0.08</v>
      </c>
      <c r="H7" s="32">
        <f>F7*G7</f>
        <v>0</v>
      </c>
      <c r="I7" s="32">
        <f>F7+H7</f>
        <v>0</v>
      </c>
      <c r="J7" s="23"/>
    </row>
    <row r="8" spans="1:10" ht="39.75" customHeight="1" thickBot="1">
      <c r="A8" s="30">
        <v>2</v>
      </c>
      <c r="B8" s="96" t="s">
        <v>317</v>
      </c>
      <c r="C8" s="30" t="s">
        <v>2</v>
      </c>
      <c r="D8" s="43">
        <v>45</v>
      </c>
      <c r="E8" s="103">
        <v>0</v>
      </c>
      <c r="F8" s="109">
        <f>E8*D8</f>
        <v>0</v>
      </c>
      <c r="G8" s="46">
        <v>0.08</v>
      </c>
      <c r="H8" s="32">
        <f>F8*G8</f>
        <v>0</v>
      </c>
      <c r="I8" s="32">
        <f>F8+H8</f>
        <v>0</v>
      </c>
      <c r="J8" s="23"/>
    </row>
    <row r="9" spans="1:10" ht="27" customHeight="1" thickBot="1">
      <c r="A9" s="50"/>
      <c r="B9" s="101"/>
      <c r="C9" s="25"/>
      <c r="D9" s="296" t="s">
        <v>0</v>
      </c>
      <c r="E9" s="297"/>
      <c r="F9" s="110">
        <f>SUM(F7:F8)</f>
        <v>0</v>
      </c>
      <c r="G9" s="95"/>
      <c r="H9" s="52">
        <f>SUM(H7:H8)</f>
        <v>0</v>
      </c>
      <c r="I9" s="52">
        <f>SUM(I7:I8)</f>
        <v>0</v>
      </c>
      <c r="J9" s="26"/>
    </row>
    <row r="10" spans="1:10" ht="12.75">
      <c r="A10" s="7"/>
      <c r="B10" s="108"/>
      <c r="C10" s="7"/>
      <c r="D10" s="7"/>
      <c r="E10" s="7"/>
      <c r="F10" s="7"/>
      <c r="G10" s="7"/>
      <c r="H10" s="7"/>
      <c r="I10" s="7"/>
      <c r="J10" s="7"/>
    </row>
    <row r="11" spans="1:10" ht="50.25" customHeight="1">
      <c r="A11" s="7"/>
      <c r="B11" s="7"/>
      <c r="C11" s="7"/>
      <c r="D11" s="7"/>
      <c r="E11" s="7"/>
      <c r="F11" s="7"/>
      <c r="G11" s="7"/>
      <c r="H11" s="7"/>
      <c r="I11" s="7"/>
      <c r="J11" s="7"/>
    </row>
    <row r="14" spans="7:10" ht="12.75">
      <c r="G14" s="5"/>
      <c r="H14" s="5"/>
      <c r="I14" s="6"/>
      <c r="J14" s="9"/>
    </row>
    <row r="15" spans="7:10" ht="12.75">
      <c r="G15" s="5"/>
      <c r="H15" s="5"/>
      <c r="I15" s="8"/>
      <c r="J15" s="9"/>
    </row>
  </sheetData>
  <sheetProtection/>
  <mergeCells count="3">
    <mergeCell ref="A2:J2"/>
    <mergeCell ref="A3:J3"/>
    <mergeCell ref="D9:E9"/>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3" tint="0.39998000860214233"/>
  </sheetPr>
  <dimension ref="A1:J17"/>
  <sheetViews>
    <sheetView view="pageBreakPreview" zoomScale="90" zoomScaleSheetLayoutView="90" zoomScalePageLayoutView="0" workbookViewId="0" topLeftCell="A1">
      <selection activeCell="B8" sqref="B8"/>
    </sheetView>
  </sheetViews>
  <sheetFormatPr defaultColWidth="9.00390625" defaultRowHeight="12.75"/>
  <cols>
    <col min="1" max="1" width="4.25390625" style="0" customWidth="1"/>
    <col min="2" max="2" width="47.625" style="0" customWidth="1"/>
    <col min="3" max="3" width="6.375" style="0" customWidth="1"/>
    <col min="4" max="4" width="8.00390625" style="0" customWidth="1"/>
    <col min="5" max="5" width="9.75390625" style="0" bestFit="1" customWidth="1"/>
    <col min="6" max="6" width="11.875" style="0" customWidth="1"/>
    <col min="7" max="7" width="5.375" style="0" customWidth="1"/>
    <col min="8" max="8" width="10.25390625" style="0" customWidth="1"/>
    <col min="9" max="9" width="10.875" style="0" bestFit="1" customWidth="1"/>
    <col min="10" max="10" width="29.625" style="0" customWidth="1"/>
  </cols>
  <sheetData>
    <row r="1" spans="1:10" ht="12.75">
      <c r="A1" s="7"/>
      <c r="B1" s="7"/>
      <c r="C1" s="7"/>
      <c r="D1" s="7"/>
      <c r="E1" s="7"/>
      <c r="F1" s="7"/>
      <c r="G1" s="7"/>
      <c r="H1" s="7"/>
      <c r="I1" s="7"/>
      <c r="J1" s="15" t="s">
        <v>319</v>
      </c>
    </row>
    <row r="2" spans="1:10" ht="15.75">
      <c r="A2" s="286" t="s">
        <v>12</v>
      </c>
      <c r="B2" s="286"/>
      <c r="C2" s="286"/>
      <c r="D2" s="286"/>
      <c r="E2" s="286"/>
      <c r="F2" s="286"/>
      <c r="G2" s="286"/>
      <c r="H2" s="286"/>
      <c r="I2" s="286"/>
      <c r="J2" s="286"/>
    </row>
    <row r="3" spans="1:10" ht="15.75">
      <c r="A3" s="286" t="s">
        <v>318</v>
      </c>
      <c r="B3" s="286"/>
      <c r="C3" s="286"/>
      <c r="D3" s="286"/>
      <c r="E3" s="286"/>
      <c r="F3" s="286"/>
      <c r="G3" s="286"/>
      <c r="H3" s="286"/>
      <c r="I3" s="286"/>
      <c r="J3" s="286"/>
    </row>
    <row r="4" spans="1:10" ht="12.75">
      <c r="A4" s="24"/>
      <c r="B4" s="111"/>
      <c r="C4" s="24"/>
      <c r="D4" s="25"/>
      <c r="E4" s="18"/>
      <c r="F4" s="24"/>
      <c r="G4" s="24"/>
      <c r="H4" s="25"/>
      <c r="I4" s="26"/>
      <c r="J4" s="17"/>
    </row>
    <row r="5" spans="1:10" ht="42"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241" customFormat="1" ht="84" customHeight="1">
      <c r="A7" s="233">
        <v>1</v>
      </c>
      <c r="B7" s="267" t="s">
        <v>483</v>
      </c>
      <c r="C7" s="250" t="s">
        <v>24</v>
      </c>
      <c r="D7" s="235">
        <v>1</v>
      </c>
      <c r="E7" s="268">
        <v>0</v>
      </c>
      <c r="F7" s="269">
        <f>D7*E7</f>
        <v>0</v>
      </c>
      <c r="G7" s="247">
        <v>0.23</v>
      </c>
      <c r="H7" s="270">
        <f>F7*G7</f>
        <v>0</v>
      </c>
      <c r="I7" s="257">
        <f>F7+H7</f>
        <v>0</v>
      </c>
      <c r="J7" s="240"/>
    </row>
    <row r="8" spans="1:10" s="241" customFormat="1" ht="67.5" customHeight="1" thickBot="1">
      <c r="A8" s="233">
        <v>2</v>
      </c>
      <c r="B8" s="267" t="s">
        <v>485</v>
      </c>
      <c r="C8" s="250" t="s">
        <v>24</v>
      </c>
      <c r="D8" s="243">
        <v>18000</v>
      </c>
      <c r="E8" s="271">
        <v>0</v>
      </c>
      <c r="F8" s="272">
        <f>D8*E8</f>
        <v>0</v>
      </c>
      <c r="G8" s="247">
        <v>0.23</v>
      </c>
      <c r="H8" s="273">
        <f>F8*G8</f>
        <v>0</v>
      </c>
      <c r="I8" s="265">
        <f>F8+H8</f>
        <v>0</v>
      </c>
      <c r="J8" s="240"/>
    </row>
    <row r="9" spans="1:10" ht="26.25" customHeight="1" thickBot="1">
      <c r="A9" s="50"/>
      <c r="B9" s="83"/>
      <c r="C9" s="25"/>
      <c r="D9" s="287" t="s">
        <v>0</v>
      </c>
      <c r="E9" s="288"/>
      <c r="F9" s="74">
        <f>SUM(F7:F8)</f>
        <v>0</v>
      </c>
      <c r="G9" s="105"/>
      <c r="H9" s="74">
        <f>SUM(H7:H8)</f>
        <v>0</v>
      </c>
      <c r="I9" s="75">
        <f>SUM(I7:I8)</f>
        <v>0</v>
      </c>
      <c r="J9" s="7"/>
    </row>
    <row r="16" spans="7:10" ht="12.75">
      <c r="G16" s="5"/>
      <c r="H16" s="5"/>
      <c r="I16" s="6"/>
      <c r="J16" s="9"/>
    </row>
    <row r="17" spans="7:10" ht="12.75">
      <c r="G17" s="5"/>
      <c r="H17" s="5"/>
      <c r="I17" s="8"/>
      <c r="J17" s="9"/>
    </row>
  </sheetData>
  <sheetProtection/>
  <mergeCells count="3">
    <mergeCell ref="A3:J3"/>
    <mergeCell ref="D9:E9"/>
    <mergeCell ref="A2:J2"/>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5"/>
  <sheetViews>
    <sheetView view="pageBreakPreview" zoomScale="90" zoomScaleSheetLayoutView="90" zoomScalePageLayoutView="0" workbookViewId="0" topLeftCell="A1">
      <selection activeCell="D8" sqref="D8:E8"/>
    </sheetView>
  </sheetViews>
  <sheetFormatPr defaultColWidth="9.00390625" defaultRowHeight="12.75"/>
  <cols>
    <col min="1" max="1" width="6.00390625" style="0" customWidth="1"/>
    <col min="2" max="2" width="39.875" style="0" customWidth="1"/>
    <col min="3" max="3" width="6.625" style="0" customWidth="1"/>
    <col min="4" max="5" width="9.25390625" style="0" bestFit="1" customWidth="1"/>
    <col min="6" max="6" width="15.375" style="0" bestFit="1" customWidth="1"/>
    <col min="7" max="7" width="6.125" style="0" customWidth="1"/>
    <col min="8" max="8" width="10.875" style="0" bestFit="1" customWidth="1"/>
    <col min="9" max="9" width="14.125" style="0" customWidth="1"/>
    <col min="10" max="10" width="24.00390625" style="0" customWidth="1"/>
  </cols>
  <sheetData>
    <row r="1" spans="1:10" ht="12.75">
      <c r="A1" s="13"/>
      <c r="B1" s="14"/>
      <c r="C1" s="13"/>
      <c r="D1" s="13"/>
      <c r="E1" s="13"/>
      <c r="F1" s="13"/>
      <c r="G1" s="13"/>
      <c r="H1" s="291" t="s">
        <v>320</v>
      </c>
      <c r="I1" s="291"/>
      <c r="J1" s="291"/>
    </row>
    <row r="2" spans="1:10" ht="15.75">
      <c r="A2" s="286" t="s">
        <v>12</v>
      </c>
      <c r="B2" s="286"/>
      <c r="C2" s="286"/>
      <c r="D2" s="286"/>
      <c r="E2" s="286"/>
      <c r="F2" s="286"/>
      <c r="G2" s="286"/>
      <c r="H2" s="286"/>
      <c r="I2" s="286"/>
      <c r="J2" s="286"/>
    </row>
    <row r="3" spans="1:10" ht="15.75">
      <c r="A3" s="286" t="s">
        <v>321</v>
      </c>
      <c r="B3" s="286"/>
      <c r="C3" s="286"/>
      <c r="D3" s="286"/>
      <c r="E3" s="286"/>
      <c r="F3" s="286"/>
      <c r="G3" s="286"/>
      <c r="H3" s="286"/>
      <c r="I3" s="286"/>
      <c r="J3" s="286"/>
    </row>
    <row r="4" spans="1:10" ht="15.75">
      <c r="A4" s="13"/>
      <c r="B4" s="16"/>
      <c r="C4" s="13"/>
      <c r="D4" s="17"/>
      <c r="E4" s="18"/>
      <c r="F4" s="13"/>
      <c r="G4" s="13"/>
      <c r="H4" s="17"/>
      <c r="I4" s="7"/>
      <c r="J4" s="17"/>
    </row>
    <row r="5" spans="1:10" ht="43.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61.5" customHeight="1" thickBot="1">
      <c r="A7" s="30">
        <v>1</v>
      </c>
      <c r="B7" s="79" t="s">
        <v>322</v>
      </c>
      <c r="C7" s="29" t="s">
        <v>2</v>
      </c>
      <c r="D7" s="78">
        <v>30</v>
      </c>
      <c r="E7" s="103">
        <v>0</v>
      </c>
      <c r="F7" s="109">
        <f>E7*D7</f>
        <v>0</v>
      </c>
      <c r="G7" s="46">
        <v>0.08</v>
      </c>
      <c r="H7" s="109">
        <f>F7*G7</f>
        <v>0</v>
      </c>
      <c r="I7" s="115">
        <f>F7+H7</f>
        <v>0</v>
      </c>
      <c r="J7" s="23"/>
    </row>
    <row r="8" spans="1:10" ht="28.5" customHeight="1" thickBot="1">
      <c r="A8" s="50"/>
      <c r="B8" s="101"/>
      <c r="C8" s="25"/>
      <c r="D8" s="287" t="s">
        <v>0</v>
      </c>
      <c r="E8" s="288"/>
      <c r="F8" s="74">
        <f>F7</f>
        <v>0</v>
      </c>
      <c r="G8" s="95"/>
      <c r="H8" s="117">
        <f>H7</f>
        <v>0</v>
      </c>
      <c r="I8" s="118">
        <f>I7</f>
        <v>0</v>
      </c>
      <c r="J8" s="7"/>
    </row>
    <row r="14" spans="5:8" ht="12.75">
      <c r="E14" s="5"/>
      <c r="F14" s="5"/>
      <c r="G14" s="6"/>
      <c r="H14" s="9"/>
    </row>
    <row r="15" spans="5:8" ht="12.75">
      <c r="E15" s="5"/>
      <c r="F15" s="5"/>
      <c r="G15" s="8"/>
      <c r="H15" s="9"/>
    </row>
  </sheetData>
  <sheetProtection/>
  <mergeCells count="4">
    <mergeCell ref="H1:J1"/>
    <mergeCell ref="A2:J2"/>
    <mergeCell ref="A3:J3"/>
    <mergeCell ref="D8:E8"/>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30"/>
  <sheetViews>
    <sheetView view="pageBreakPreview" zoomScale="90" zoomScaleSheetLayoutView="90" zoomScalePageLayoutView="0" workbookViewId="0" topLeftCell="A1">
      <selection activeCell="D8" sqref="D8:E8"/>
    </sheetView>
  </sheetViews>
  <sheetFormatPr defaultColWidth="9.00390625" defaultRowHeight="12.75"/>
  <cols>
    <col min="1" max="1" width="5.125" style="0" customWidth="1"/>
    <col min="2" max="2" width="51.00390625" style="0" customWidth="1"/>
    <col min="3" max="3" width="5.75390625" style="0" customWidth="1"/>
    <col min="4" max="4" width="6.625" style="0" customWidth="1"/>
    <col min="5" max="5" width="9.25390625" style="0" bestFit="1" customWidth="1"/>
    <col min="6" max="6" width="13.25390625" style="0" customWidth="1"/>
    <col min="7" max="7" width="5.375" style="0" customWidth="1"/>
    <col min="8" max="8" width="10.125" style="0" customWidth="1"/>
    <col min="9" max="9" width="12.00390625" style="0" customWidth="1"/>
    <col min="10" max="10" width="25.125" style="0" customWidth="1"/>
  </cols>
  <sheetData>
    <row r="1" spans="1:10" ht="12.75">
      <c r="A1" s="13"/>
      <c r="B1" s="14"/>
      <c r="C1" s="13"/>
      <c r="D1" s="13"/>
      <c r="E1" s="13"/>
      <c r="F1" s="13"/>
      <c r="G1" s="13"/>
      <c r="H1" s="13"/>
      <c r="I1" s="7"/>
      <c r="J1" s="15" t="s">
        <v>323</v>
      </c>
    </row>
    <row r="2" spans="1:10" ht="15.75">
      <c r="A2" s="286" t="s">
        <v>12</v>
      </c>
      <c r="B2" s="286"/>
      <c r="C2" s="286"/>
      <c r="D2" s="286"/>
      <c r="E2" s="286"/>
      <c r="F2" s="286"/>
      <c r="G2" s="286"/>
      <c r="H2" s="286"/>
      <c r="I2" s="286"/>
      <c r="J2" s="286"/>
    </row>
    <row r="3" spans="1:10" ht="15.75">
      <c r="A3" s="286" t="s">
        <v>324</v>
      </c>
      <c r="B3" s="286"/>
      <c r="C3" s="286"/>
      <c r="D3" s="286"/>
      <c r="E3" s="286"/>
      <c r="F3" s="286"/>
      <c r="G3" s="286"/>
      <c r="H3" s="286"/>
      <c r="I3" s="286"/>
      <c r="J3" s="286"/>
    </row>
    <row r="4" spans="1:10" ht="15.75">
      <c r="A4" s="13"/>
      <c r="B4" s="63"/>
      <c r="C4" s="13"/>
      <c r="D4" s="292"/>
      <c r="E4" s="298"/>
      <c r="F4" s="13"/>
      <c r="G4" s="13"/>
      <c r="H4" s="17"/>
      <c r="I4" s="7"/>
      <c r="J4" s="17"/>
    </row>
    <row r="5" spans="1:10" ht="40.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135" customHeight="1" thickBot="1">
      <c r="A7" s="30">
        <v>1</v>
      </c>
      <c r="B7" s="55" t="s">
        <v>202</v>
      </c>
      <c r="C7" s="29" t="s">
        <v>2</v>
      </c>
      <c r="D7" s="120">
        <v>60</v>
      </c>
      <c r="E7" s="103">
        <v>0</v>
      </c>
      <c r="F7" s="114">
        <f>D7*E7</f>
        <v>0</v>
      </c>
      <c r="G7" s="46">
        <v>0.08</v>
      </c>
      <c r="H7" s="32">
        <f>F7*G7</f>
        <v>0</v>
      </c>
      <c r="I7" s="32">
        <f>F7+H7</f>
        <v>0</v>
      </c>
      <c r="J7" s="23"/>
    </row>
    <row r="8" spans="1:10" ht="39" customHeight="1" thickBot="1">
      <c r="A8" s="24"/>
      <c r="B8" s="101"/>
      <c r="C8" s="25"/>
      <c r="D8" s="299" t="s">
        <v>0</v>
      </c>
      <c r="E8" s="300"/>
      <c r="F8" s="122">
        <f>F7</f>
        <v>0</v>
      </c>
      <c r="G8" s="95"/>
      <c r="H8" s="121">
        <f>H7</f>
        <v>0</v>
      </c>
      <c r="I8" s="54">
        <f>I7</f>
        <v>0</v>
      </c>
      <c r="J8" s="26"/>
    </row>
    <row r="14" spans="7:11" ht="12.75">
      <c r="G14" s="2"/>
      <c r="H14" s="2"/>
      <c r="I14" s="3"/>
      <c r="J14" s="2"/>
      <c r="K14" s="2"/>
    </row>
    <row r="15" spans="7:11" ht="12.75">
      <c r="G15" s="2"/>
      <c r="H15" s="5"/>
      <c r="I15" s="5"/>
      <c r="J15" s="6"/>
      <c r="K15" s="9"/>
    </row>
    <row r="16" spans="8:11" ht="12.75">
      <c r="H16" s="5"/>
      <c r="I16" s="5"/>
      <c r="J16" s="8"/>
      <c r="K16" s="9"/>
    </row>
    <row r="30" ht="12.75">
      <c r="F30" s="119"/>
    </row>
  </sheetData>
  <sheetProtection/>
  <mergeCells count="4">
    <mergeCell ref="A2:J2"/>
    <mergeCell ref="D4:E4"/>
    <mergeCell ref="A3:J3"/>
    <mergeCell ref="D8:E8"/>
  </mergeCells>
  <conditionalFormatting sqref="B7">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18"/>
  <sheetViews>
    <sheetView view="pageBreakPreview" zoomScaleSheetLayoutView="100" zoomScalePageLayoutView="0" workbookViewId="0" topLeftCell="A1">
      <selection activeCell="D10" sqref="D10:E10"/>
    </sheetView>
  </sheetViews>
  <sheetFormatPr defaultColWidth="9.00390625" defaultRowHeight="12.75"/>
  <cols>
    <col min="1" max="1" width="5.00390625" style="0" customWidth="1"/>
    <col min="2" max="2" width="48.125" style="0" customWidth="1"/>
    <col min="3" max="3" width="5.125" style="0" customWidth="1"/>
    <col min="4" max="4" width="7.25390625" style="0" customWidth="1"/>
    <col min="5" max="5" width="9.25390625" style="0" bestFit="1" customWidth="1"/>
    <col min="6" max="6" width="11.375" style="0" bestFit="1" customWidth="1"/>
    <col min="7" max="7" width="6.375" style="0" customWidth="1"/>
    <col min="8" max="9" width="11.375" style="0" bestFit="1" customWidth="1"/>
    <col min="10" max="10" width="23.625" style="0" customWidth="1"/>
  </cols>
  <sheetData>
    <row r="1" spans="1:10" ht="12.75">
      <c r="A1" s="13"/>
      <c r="B1" s="14"/>
      <c r="C1" s="13"/>
      <c r="D1" s="13"/>
      <c r="E1" s="13"/>
      <c r="F1" s="13"/>
      <c r="G1" s="13"/>
      <c r="H1" s="13"/>
      <c r="I1" s="7"/>
      <c r="J1" s="15" t="s">
        <v>325</v>
      </c>
    </row>
    <row r="2" spans="1:10" ht="15.75">
      <c r="A2" s="286" t="s">
        <v>12</v>
      </c>
      <c r="B2" s="286"/>
      <c r="C2" s="286"/>
      <c r="D2" s="286"/>
      <c r="E2" s="286"/>
      <c r="F2" s="286"/>
      <c r="G2" s="286"/>
      <c r="H2" s="286"/>
      <c r="I2" s="286"/>
      <c r="J2" s="286"/>
    </row>
    <row r="3" spans="1:10" ht="15.75">
      <c r="A3" s="286" t="s">
        <v>326</v>
      </c>
      <c r="B3" s="286"/>
      <c r="C3" s="286"/>
      <c r="D3" s="286"/>
      <c r="E3" s="286"/>
      <c r="F3" s="286"/>
      <c r="G3" s="286"/>
      <c r="H3" s="286"/>
      <c r="I3" s="286"/>
      <c r="J3" s="286"/>
    </row>
    <row r="4" spans="1:10" ht="12.75">
      <c r="A4" s="7"/>
      <c r="B4" s="7"/>
      <c r="C4" s="7"/>
      <c r="D4" s="7"/>
      <c r="E4" s="7"/>
      <c r="F4" s="7"/>
      <c r="G4" s="7"/>
      <c r="H4" s="7"/>
      <c r="I4" s="7"/>
      <c r="J4" s="7"/>
    </row>
    <row r="5" spans="1:10" ht="12.75">
      <c r="A5" s="7"/>
      <c r="B5" s="7"/>
      <c r="C5" s="7"/>
      <c r="D5" s="7"/>
      <c r="E5" s="7"/>
      <c r="F5" s="7"/>
      <c r="G5" s="7"/>
      <c r="H5" s="7"/>
      <c r="I5" s="7"/>
      <c r="J5" s="7"/>
    </row>
    <row r="6" spans="1:10" ht="12.75">
      <c r="A6" s="7"/>
      <c r="B6" s="7"/>
      <c r="C6" s="7"/>
      <c r="D6" s="7"/>
      <c r="E6" s="7"/>
      <c r="F6" s="7"/>
      <c r="G6" s="7"/>
      <c r="H6" s="7"/>
      <c r="I6" s="7"/>
      <c r="J6" s="7"/>
    </row>
    <row r="7" spans="1:10" ht="39.75" customHeight="1">
      <c r="A7" s="41" t="s">
        <v>3</v>
      </c>
      <c r="B7" s="41" t="s">
        <v>13</v>
      </c>
      <c r="C7" s="41" t="s">
        <v>4</v>
      </c>
      <c r="D7" s="41" t="s">
        <v>5</v>
      </c>
      <c r="E7" s="41" t="s">
        <v>9</v>
      </c>
      <c r="F7" s="41" t="s">
        <v>6</v>
      </c>
      <c r="G7" s="41" t="s">
        <v>10</v>
      </c>
      <c r="H7" s="41" t="s">
        <v>11</v>
      </c>
      <c r="I7" s="41" t="s">
        <v>7</v>
      </c>
      <c r="J7" s="41" t="s">
        <v>8</v>
      </c>
    </row>
    <row r="8" spans="1:10" ht="12.75">
      <c r="A8" s="41" t="s">
        <v>14</v>
      </c>
      <c r="B8" s="41" t="s">
        <v>23</v>
      </c>
      <c r="C8" s="41" t="s">
        <v>15</v>
      </c>
      <c r="D8" s="41" t="s">
        <v>16</v>
      </c>
      <c r="E8" s="41" t="s">
        <v>17</v>
      </c>
      <c r="F8" s="41" t="s">
        <v>18</v>
      </c>
      <c r="G8" s="41" t="s">
        <v>19</v>
      </c>
      <c r="H8" s="41" t="s">
        <v>20</v>
      </c>
      <c r="I8" s="41" t="s">
        <v>21</v>
      </c>
      <c r="J8" s="41" t="s">
        <v>22</v>
      </c>
    </row>
    <row r="9" spans="1:10" ht="63.75" customHeight="1" thickBot="1">
      <c r="A9" s="30">
        <v>1</v>
      </c>
      <c r="B9" s="79" t="s">
        <v>203</v>
      </c>
      <c r="C9" s="30" t="s">
        <v>2</v>
      </c>
      <c r="D9" s="43">
        <v>500</v>
      </c>
      <c r="E9" s="103">
        <v>0</v>
      </c>
      <c r="F9" s="109">
        <f>D9*E9</f>
        <v>0</v>
      </c>
      <c r="G9" s="46">
        <v>0.23</v>
      </c>
      <c r="H9" s="116">
        <f>F9*G9</f>
        <v>0</v>
      </c>
      <c r="I9" s="72">
        <f>F9+H9</f>
        <v>0</v>
      </c>
      <c r="J9" s="21"/>
    </row>
    <row r="10" spans="1:10" ht="26.25" customHeight="1" thickBot="1">
      <c r="A10" s="24"/>
      <c r="B10" s="101"/>
      <c r="C10" s="25"/>
      <c r="D10" s="301" t="s">
        <v>0</v>
      </c>
      <c r="E10" s="302"/>
      <c r="F10" s="123">
        <f>F9</f>
        <v>0</v>
      </c>
      <c r="G10" s="95"/>
      <c r="H10" s="124">
        <f>H9</f>
        <v>0</v>
      </c>
      <c r="I10" s="104">
        <f>F10+H10</f>
        <v>0</v>
      </c>
      <c r="J10" s="26"/>
    </row>
    <row r="11" spans="1:10" ht="12.75">
      <c r="A11" s="7"/>
      <c r="B11" s="7"/>
      <c r="C11" s="7"/>
      <c r="D11" s="7"/>
      <c r="E11" s="7"/>
      <c r="F11" s="7"/>
      <c r="G11" s="7"/>
      <c r="H11" s="7"/>
      <c r="I11" s="7"/>
      <c r="J11" s="7"/>
    </row>
    <row r="12" spans="1:10" ht="12.75">
      <c r="A12" s="7"/>
      <c r="B12" s="7"/>
      <c r="C12" s="7"/>
      <c r="D12" s="7"/>
      <c r="E12" s="7"/>
      <c r="F12" s="7"/>
      <c r="G12" s="7"/>
      <c r="H12" s="7"/>
      <c r="I12" s="7"/>
      <c r="J12" s="7"/>
    </row>
    <row r="13" spans="1:10" ht="12.75">
      <c r="A13" s="7"/>
      <c r="B13" s="7"/>
      <c r="C13" s="7"/>
      <c r="D13" s="7"/>
      <c r="E13" s="7"/>
      <c r="F13" s="7"/>
      <c r="G13" s="7"/>
      <c r="H13" s="7"/>
      <c r="I13" s="7"/>
      <c r="J13" s="7"/>
    </row>
    <row r="14" spans="1:10" ht="12.75">
      <c r="A14" s="7"/>
      <c r="B14" s="7"/>
      <c r="C14" s="7"/>
      <c r="D14" s="7"/>
      <c r="E14" s="7"/>
      <c r="F14" s="7"/>
      <c r="G14" s="7"/>
      <c r="H14" s="7"/>
      <c r="I14" s="7"/>
      <c r="J14" s="7"/>
    </row>
    <row r="16" spans="7:11" ht="12.75">
      <c r="G16" s="2"/>
      <c r="H16" s="2"/>
      <c r="I16" s="3"/>
      <c r="J16" s="2"/>
      <c r="K16" s="2"/>
    </row>
    <row r="17" spans="7:11" ht="12.75">
      <c r="G17" s="2"/>
      <c r="H17" s="5"/>
      <c r="I17" s="5"/>
      <c r="J17" s="6"/>
      <c r="K17" s="9"/>
    </row>
    <row r="18" spans="8:11" ht="12.75">
      <c r="H18" s="5"/>
      <c r="I18" s="5"/>
      <c r="J18" s="8"/>
      <c r="K18" s="9"/>
    </row>
  </sheetData>
  <sheetProtection/>
  <mergeCells count="3">
    <mergeCell ref="A2:J2"/>
    <mergeCell ref="A3:J3"/>
    <mergeCell ref="D10:E10"/>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3" tint="0.39998000860214233"/>
  </sheetPr>
  <dimension ref="A1:J19"/>
  <sheetViews>
    <sheetView view="pageBreakPreview" zoomScale="80" zoomScaleSheetLayoutView="80" zoomScalePageLayoutView="0" workbookViewId="0" topLeftCell="A1">
      <selection activeCell="F11" sqref="F11"/>
    </sheetView>
  </sheetViews>
  <sheetFormatPr defaultColWidth="9.00390625" defaultRowHeight="12.75"/>
  <cols>
    <col min="1" max="1" width="5.125" style="0" customWidth="1"/>
    <col min="2" max="2" width="51.00390625" style="0" customWidth="1"/>
    <col min="3" max="3" width="6.375" style="0" customWidth="1"/>
    <col min="4" max="4" width="7.25390625" style="0" customWidth="1"/>
    <col min="5" max="5" width="11.375" style="0" customWidth="1"/>
    <col min="6" max="6" width="10.75390625" style="0" customWidth="1"/>
    <col min="7" max="7" width="6.25390625" style="0" customWidth="1"/>
    <col min="8" max="8" width="9.125" style="0" customWidth="1"/>
    <col min="9" max="9" width="11.75390625" style="0" customWidth="1"/>
    <col min="10" max="10" width="24.875" style="0" customWidth="1"/>
  </cols>
  <sheetData>
    <row r="1" spans="1:10" ht="12.75">
      <c r="A1" s="7"/>
      <c r="B1" s="7"/>
      <c r="C1" s="7"/>
      <c r="D1" s="7"/>
      <c r="E1" s="7"/>
      <c r="F1" s="7"/>
      <c r="G1" s="7"/>
      <c r="H1" s="7"/>
      <c r="I1" s="7"/>
      <c r="J1" s="15" t="s">
        <v>329</v>
      </c>
    </row>
    <row r="2" spans="1:10" ht="12.75">
      <c r="A2" s="7"/>
      <c r="B2" s="7"/>
      <c r="C2" s="7"/>
      <c r="D2" s="7"/>
      <c r="E2" s="7"/>
      <c r="F2" s="7"/>
      <c r="G2" s="7"/>
      <c r="H2" s="7"/>
      <c r="I2" s="7"/>
      <c r="J2" s="15"/>
    </row>
    <row r="3" spans="1:10" ht="15.75">
      <c r="A3" s="286" t="s">
        <v>12</v>
      </c>
      <c r="B3" s="286"/>
      <c r="C3" s="286"/>
      <c r="D3" s="286"/>
      <c r="E3" s="286"/>
      <c r="F3" s="286"/>
      <c r="G3" s="286"/>
      <c r="H3" s="286"/>
      <c r="I3" s="286"/>
      <c r="J3" s="286"/>
    </row>
    <row r="4" spans="1:10" ht="15.75">
      <c r="A4" s="286" t="s">
        <v>327</v>
      </c>
      <c r="B4" s="286"/>
      <c r="C4" s="286"/>
      <c r="D4" s="286"/>
      <c r="E4" s="286"/>
      <c r="F4" s="286"/>
      <c r="G4" s="286"/>
      <c r="H4" s="286"/>
      <c r="I4" s="286"/>
      <c r="J4" s="286"/>
    </row>
    <row r="5" spans="1:10" ht="12.75">
      <c r="A5" s="24"/>
      <c r="B5" s="111"/>
      <c r="C5" s="24"/>
      <c r="D5" s="25"/>
      <c r="E5" s="18"/>
      <c r="F5" s="24"/>
      <c r="G5" s="24"/>
      <c r="H5" s="25"/>
      <c r="I5" s="26"/>
      <c r="J5" s="17"/>
    </row>
    <row r="6" spans="1:10" ht="25.5">
      <c r="A6" s="41" t="s">
        <v>3</v>
      </c>
      <c r="B6" s="41" t="s">
        <v>13</v>
      </c>
      <c r="C6" s="41" t="s">
        <v>4</v>
      </c>
      <c r="D6" s="41" t="s">
        <v>5</v>
      </c>
      <c r="E6" s="41" t="s">
        <v>9</v>
      </c>
      <c r="F6" s="41" t="s">
        <v>6</v>
      </c>
      <c r="G6" s="41" t="s">
        <v>10</v>
      </c>
      <c r="H6" s="41" t="s">
        <v>11</v>
      </c>
      <c r="I6" s="41" t="s">
        <v>7</v>
      </c>
      <c r="J6" s="41" t="s">
        <v>8</v>
      </c>
    </row>
    <row r="7" spans="1:10" ht="12.75">
      <c r="A7" s="41" t="s">
        <v>14</v>
      </c>
      <c r="B7" s="41" t="s">
        <v>23</v>
      </c>
      <c r="C7" s="41" t="s">
        <v>15</v>
      </c>
      <c r="D7" s="41" t="s">
        <v>16</v>
      </c>
      <c r="E7" s="41" t="s">
        <v>17</v>
      </c>
      <c r="F7" s="41" t="s">
        <v>18</v>
      </c>
      <c r="G7" s="41" t="s">
        <v>19</v>
      </c>
      <c r="H7" s="41" t="s">
        <v>20</v>
      </c>
      <c r="I7" s="41" t="s">
        <v>21</v>
      </c>
      <c r="J7" s="41" t="s">
        <v>22</v>
      </c>
    </row>
    <row r="8" spans="1:10" s="241" customFormat="1" ht="146.25" customHeight="1">
      <c r="A8" s="233">
        <v>1</v>
      </c>
      <c r="B8" s="234" t="s">
        <v>535</v>
      </c>
      <c r="C8" s="250" t="s">
        <v>2</v>
      </c>
      <c r="D8" s="313">
        <v>400</v>
      </c>
      <c r="E8" s="270">
        <v>0</v>
      </c>
      <c r="F8" s="256">
        <f>D8*E8</f>
        <v>0</v>
      </c>
      <c r="G8" s="238"/>
      <c r="H8" s="270">
        <f>F8*G8</f>
        <v>0</v>
      </c>
      <c r="I8" s="314">
        <f>F8+H8</f>
        <v>0</v>
      </c>
      <c r="J8" s="240"/>
    </row>
    <row r="9" spans="1:10" s="241" customFormat="1" ht="86.25" customHeight="1">
      <c r="A9" s="318">
        <v>2</v>
      </c>
      <c r="B9" s="261" t="s">
        <v>511</v>
      </c>
      <c r="C9" s="316" t="s">
        <v>2</v>
      </c>
      <c r="D9" s="313">
        <v>1</v>
      </c>
      <c r="E9" s="270">
        <v>0</v>
      </c>
      <c r="F9" s="256">
        <f>D9*E9</f>
        <v>0</v>
      </c>
      <c r="G9" s="319"/>
      <c r="H9" s="270">
        <f>F9*G9</f>
        <v>0</v>
      </c>
      <c r="I9" s="314">
        <f>F9+H9</f>
        <v>0</v>
      </c>
      <c r="J9" s="320"/>
    </row>
    <row r="10" spans="1:10" s="241" customFormat="1" ht="204.75" customHeight="1">
      <c r="A10" s="233">
        <v>3</v>
      </c>
      <c r="B10" s="315" t="s">
        <v>536</v>
      </c>
      <c r="C10" s="316" t="s">
        <v>2</v>
      </c>
      <c r="D10" s="313">
        <v>2000</v>
      </c>
      <c r="E10" s="270">
        <v>0</v>
      </c>
      <c r="F10" s="256">
        <f>D10*E10</f>
        <v>0</v>
      </c>
      <c r="G10" s="238"/>
      <c r="H10" s="270">
        <f>F10*G10</f>
        <v>0</v>
      </c>
      <c r="I10" s="314">
        <f>F10+H10</f>
        <v>0</v>
      </c>
      <c r="J10" s="317"/>
    </row>
    <row r="11" spans="1:10" s="241" customFormat="1" ht="290.25" customHeight="1">
      <c r="A11" s="318">
        <v>4</v>
      </c>
      <c r="B11" s="315" t="s">
        <v>328</v>
      </c>
      <c r="C11" s="316" t="s">
        <v>2</v>
      </c>
      <c r="D11" s="313">
        <v>15</v>
      </c>
      <c r="E11" s="270">
        <v>0</v>
      </c>
      <c r="F11" s="256">
        <f>D11*E11</f>
        <v>0</v>
      </c>
      <c r="G11" s="238"/>
      <c r="H11" s="270">
        <f>F11*G11</f>
        <v>0</v>
      </c>
      <c r="I11" s="314">
        <f>F11+H11</f>
        <v>0</v>
      </c>
      <c r="J11" s="317"/>
    </row>
    <row r="12" spans="1:10" s="241" customFormat="1" ht="280.5" customHeight="1" thickBot="1">
      <c r="A12" s="233">
        <v>5</v>
      </c>
      <c r="B12" s="321" t="s">
        <v>512</v>
      </c>
      <c r="C12" s="316" t="s">
        <v>2</v>
      </c>
      <c r="D12" s="322">
        <v>15</v>
      </c>
      <c r="E12" s="270">
        <v>0</v>
      </c>
      <c r="F12" s="256">
        <f>D12*E12</f>
        <v>0</v>
      </c>
      <c r="G12" s="238"/>
      <c r="H12" s="270">
        <f>F12*G12</f>
        <v>0</v>
      </c>
      <c r="I12" s="314">
        <f>F12+H12</f>
        <v>0</v>
      </c>
      <c r="J12" s="317"/>
    </row>
    <row r="13" spans="1:10" ht="40.5" customHeight="1" thickBot="1">
      <c r="A13" s="13"/>
      <c r="B13" s="126"/>
      <c r="C13" s="7"/>
      <c r="D13" s="301" t="s">
        <v>0</v>
      </c>
      <c r="E13" s="302"/>
      <c r="F13" s="84">
        <f>SUM(F8:F12)</f>
        <v>0</v>
      </c>
      <c r="G13" s="95"/>
      <c r="H13" s="84">
        <f>SUM(H8:H12)</f>
        <v>0</v>
      </c>
      <c r="I13" s="62">
        <f>SUM(I8:I12)</f>
        <v>0</v>
      </c>
      <c r="J13" s="7"/>
    </row>
    <row r="16" ht="15.75">
      <c r="B16" s="10"/>
    </row>
    <row r="17" spans="6:10" ht="12.75">
      <c r="F17" s="2"/>
      <c r="G17" s="2"/>
      <c r="H17" s="3"/>
      <c r="I17" s="2"/>
      <c r="J17" s="2"/>
    </row>
    <row r="18" spans="6:10" ht="12.75">
      <c r="F18" s="2"/>
      <c r="G18" s="5"/>
      <c r="H18" s="5"/>
      <c r="I18" s="6"/>
      <c r="J18" s="9"/>
    </row>
    <row r="19" spans="7:10" ht="12.75">
      <c r="G19" s="5"/>
      <c r="H19" s="5"/>
      <c r="I19" s="8"/>
      <c r="J19" s="9"/>
    </row>
  </sheetData>
  <sheetProtection/>
  <mergeCells count="3">
    <mergeCell ref="A3:J3"/>
    <mergeCell ref="A4:J4"/>
    <mergeCell ref="D13:E13"/>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3" tint="0.39998000860214233"/>
  </sheetPr>
  <dimension ref="A1:J19"/>
  <sheetViews>
    <sheetView view="pageBreakPreview" zoomScale="80" zoomScaleSheetLayoutView="80" zoomScalePageLayoutView="0" workbookViewId="0" topLeftCell="A1">
      <selection activeCell="A7" sqref="A7:IV12"/>
    </sheetView>
  </sheetViews>
  <sheetFormatPr defaultColWidth="9.00390625" defaultRowHeight="12.75"/>
  <cols>
    <col min="1" max="1" width="5.25390625" style="0" customWidth="1"/>
    <col min="2" max="2" width="50.75390625" style="0" customWidth="1"/>
    <col min="3" max="3" width="6.25390625" style="0" customWidth="1"/>
    <col min="4" max="4" width="8.375" style="0" customWidth="1"/>
    <col min="5" max="5" width="10.25390625" style="0" customWidth="1"/>
    <col min="6" max="6" width="10.625" style="0" customWidth="1"/>
    <col min="7" max="7" width="5.75390625" style="0" customWidth="1"/>
    <col min="8" max="8" width="10.25390625" style="0" customWidth="1"/>
    <col min="9" max="9" width="11.00390625" style="0" customWidth="1"/>
    <col min="10" max="10" width="24.875" style="0" customWidth="1"/>
  </cols>
  <sheetData>
    <row r="1" spans="1:10" ht="12.75">
      <c r="A1" s="7"/>
      <c r="B1" s="7"/>
      <c r="C1" s="7"/>
      <c r="D1" s="7"/>
      <c r="E1" s="7"/>
      <c r="F1" s="7"/>
      <c r="G1" s="7"/>
      <c r="H1" s="7"/>
      <c r="I1" s="7"/>
      <c r="J1" s="15" t="s">
        <v>330</v>
      </c>
    </row>
    <row r="2" spans="1:10" ht="15.75">
      <c r="A2" s="286" t="s">
        <v>12</v>
      </c>
      <c r="B2" s="286"/>
      <c r="C2" s="286"/>
      <c r="D2" s="286"/>
      <c r="E2" s="286"/>
      <c r="F2" s="286"/>
      <c r="G2" s="286"/>
      <c r="H2" s="286"/>
      <c r="I2" s="286"/>
      <c r="J2" s="286"/>
    </row>
    <row r="3" spans="1:10" ht="15.75">
      <c r="A3" s="286" t="s">
        <v>331</v>
      </c>
      <c r="B3" s="286"/>
      <c r="C3" s="286"/>
      <c r="D3" s="286"/>
      <c r="E3" s="286"/>
      <c r="F3" s="286"/>
      <c r="G3" s="286"/>
      <c r="H3" s="286"/>
      <c r="I3" s="286"/>
      <c r="J3" s="286"/>
    </row>
    <row r="4" spans="1:10" ht="15.75">
      <c r="A4" s="24"/>
      <c r="B4" s="63"/>
      <c r="C4" s="24"/>
      <c r="D4" s="25"/>
      <c r="E4" s="18"/>
      <c r="F4" s="24"/>
      <c r="G4" s="24"/>
      <c r="H4" s="25"/>
      <c r="I4" s="26"/>
      <c r="J4" s="17"/>
    </row>
    <row r="5" spans="1:10" ht="25.5">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279" customFormat="1" ht="44.25" customHeight="1">
      <c r="A7" s="274">
        <v>1</v>
      </c>
      <c r="B7" s="311" t="s">
        <v>509</v>
      </c>
      <c r="C7" s="274" t="s">
        <v>2</v>
      </c>
      <c r="D7" s="235">
        <v>60</v>
      </c>
      <c r="E7" s="237">
        <v>0</v>
      </c>
      <c r="F7" s="237">
        <f aca="true" t="shared" si="0" ref="F7:F12">D7*E7</f>
        <v>0</v>
      </c>
      <c r="G7" s="277"/>
      <c r="H7" s="237">
        <f aca="true" t="shared" si="1" ref="H7:H12">F7*G7</f>
        <v>0</v>
      </c>
      <c r="I7" s="237">
        <f aca="true" t="shared" si="2" ref="I7:I12">F7+H7</f>
        <v>0</v>
      </c>
      <c r="J7" s="278"/>
    </row>
    <row r="8" spans="1:10" s="279" customFormat="1" ht="54" customHeight="1">
      <c r="A8" s="274">
        <v>2</v>
      </c>
      <c r="B8" s="311" t="s">
        <v>240</v>
      </c>
      <c r="C8" s="274" t="s">
        <v>2</v>
      </c>
      <c r="D8" s="235">
        <v>25000</v>
      </c>
      <c r="E8" s="237">
        <v>0</v>
      </c>
      <c r="F8" s="237">
        <f t="shared" si="0"/>
        <v>0</v>
      </c>
      <c r="G8" s="277"/>
      <c r="H8" s="237">
        <f t="shared" si="1"/>
        <v>0</v>
      </c>
      <c r="I8" s="237">
        <f t="shared" si="2"/>
        <v>0</v>
      </c>
      <c r="J8" s="278"/>
    </row>
    <row r="9" spans="1:10" s="279" customFormat="1" ht="104.25" customHeight="1">
      <c r="A9" s="274">
        <v>3</v>
      </c>
      <c r="B9" s="311" t="s">
        <v>510</v>
      </c>
      <c r="C9" s="274" t="s">
        <v>2</v>
      </c>
      <c r="D9" s="235">
        <v>5000</v>
      </c>
      <c r="E9" s="237">
        <v>0</v>
      </c>
      <c r="F9" s="237">
        <f t="shared" si="0"/>
        <v>0</v>
      </c>
      <c r="G9" s="277"/>
      <c r="H9" s="237">
        <f t="shared" si="1"/>
        <v>0</v>
      </c>
      <c r="I9" s="237">
        <f t="shared" si="2"/>
        <v>0</v>
      </c>
      <c r="J9" s="278"/>
    </row>
    <row r="10" spans="1:10" s="279" customFormat="1" ht="125.25" customHeight="1">
      <c r="A10" s="274">
        <v>4</v>
      </c>
      <c r="B10" s="275" t="s">
        <v>484</v>
      </c>
      <c r="C10" s="274" t="s">
        <v>2</v>
      </c>
      <c r="D10" s="276">
        <v>50</v>
      </c>
      <c r="E10" s="237">
        <v>0</v>
      </c>
      <c r="F10" s="237">
        <f t="shared" si="0"/>
        <v>0</v>
      </c>
      <c r="G10" s="277"/>
      <c r="H10" s="237">
        <f t="shared" si="1"/>
        <v>0</v>
      </c>
      <c r="I10" s="237">
        <f t="shared" si="2"/>
        <v>0</v>
      </c>
      <c r="J10" s="278"/>
    </row>
    <row r="11" spans="1:10" s="279" customFormat="1" ht="34.5" customHeight="1">
      <c r="A11" s="274">
        <v>5</v>
      </c>
      <c r="B11" s="311" t="s">
        <v>241</v>
      </c>
      <c r="C11" s="274" t="s">
        <v>2</v>
      </c>
      <c r="D11" s="243">
        <v>1000</v>
      </c>
      <c r="E11" s="237">
        <v>0</v>
      </c>
      <c r="F11" s="237">
        <f t="shared" si="0"/>
        <v>0</v>
      </c>
      <c r="G11" s="277"/>
      <c r="H11" s="237">
        <f t="shared" si="1"/>
        <v>0</v>
      </c>
      <c r="I11" s="237">
        <f t="shared" si="2"/>
        <v>0</v>
      </c>
      <c r="J11" s="278"/>
    </row>
    <row r="12" spans="1:10" s="279" customFormat="1" ht="90.75" customHeight="1" thickBot="1">
      <c r="A12" s="274">
        <v>6</v>
      </c>
      <c r="B12" s="311" t="s">
        <v>242</v>
      </c>
      <c r="C12" s="274" t="s">
        <v>2</v>
      </c>
      <c r="D12" s="243">
        <v>5200</v>
      </c>
      <c r="E12" s="237">
        <v>0</v>
      </c>
      <c r="F12" s="237">
        <f t="shared" si="0"/>
        <v>0</v>
      </c>
      <c r="G12" s="277"/>
      <c r="H12" s="237">
        <f t="shared" si="1"/>
        <v>0</v>
      </c>
      <c r="I12" s="237">
        <f t="shared" si="2"/>
        <v>0</v>
      </c>
      <c r="J12" s="278"/>
    </row>
    <row r="13" spans="1:10" ht="32.25" customHeight="1" thickBot="1">
      <c r="A13" s="13"/>
      <c r="B13" s="131"/>
      <c r="C13" s="7"/>
      <c r="D13" s="301" t="s">
        <v>0</v>
      </c>
      <c r="E13" s="302"/>
      <c r="F13" s="132">
        <f>SUM(F7:F12)</f>
        <v>0</v>
      </c>
      <c r="G13" s="95"/>
      <c r="H13" s="132">
        <f>SUM(H7:H12)</f>
        <v>0</v>
      </c>
      <c r="I13" s="133">
        <f>SUM(I7:I12)</f>
        <v>0</v>
      </c>
      <c r="J13" s="7"/>
    </row>
    <row r="14" spans="1:10" ht="12.75">
      <c r="A14" s="7"/>
      <c r="B14" s="7"/>
      <c r="C14" s="7"/>
      <c r="D14" s="7"/>
      <c r="E14" s="7"/>
      <c r="F14" s="7"/>
      <c r="G14" s="7"/>
      <c r="H14" s="7"/>
      <c r="I14" s="7"/>
      <c r="J14" s="7"/>
    </row>
    <row r="16" ht="15.75">
      <c r="B16" s="10"/>
    </row>
    <row r="17" spans="6:10" ht="12.75">
      <c r="F17" s="2"/>
      <c r="G17" s="2"/>
      <c r="H17" s="3"/>
      <c r="I17" s="2"/>
      <c r="J17" s="2"/>
    </row>
    <row r="18" spans="6:10" ht="12.75">
      <c r="F18" s="2"/>
      <c r="G18" s="5"/>
      <c r="H18" s="5"/>
      <c r="I18" s="6"/>
      <c r="J18" s="9"/>
    </row>
    <row r="19" spans="7:10" ht="12.75">
      <c r="G19" s="5"/>
      <c r="H19" s="5"/>
      <c r="I19" s="8"/>
      <c r="J19" s="9"/>
    </row>
  </sheetData>
  <sheetProtection/>
  <mergeCells count="3">
    <mergeCell ref="A2:J2"/>
    <mergeCell ref="A3:J3"/>
    <mergeCell ref="D13:E13"/>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15"/>
  <sheetViews>
    <sheetView view="pageBreakPreview" zoomScale="90" zoomScaleSheetLayoutView="90" zoomScalePageLayoutView="0" workbookViewId="0" topLeftCell="A1">
      <selection activeCell="D9" sqref="D9:E9"/>
    </sheetView>
  </sheetViews>
  <sheetFormatPr defaultColWidth="9.00390625" defaultRowHeight="12.75"/>
  <cols>
    <col min="1" max="1" width="4.375" style="0" customWidth="1"/>
    <col min="2" max="2" width="40.25390625" style="0" customWidth="1"/>
    <col min="3" max="3" width="6.625" style="0" customWidth="1"/>
    <col min="4" max="4" width="7.25390625" style="0" customWidth="1"/>
    <col min="6" max="6" width="11.75390625" style="0" customWidth="1"/>
    <col min="7" max="7" width="5.875" style="0" customWidth="1"/>
    <col min="8" max="8" width="13.375" style="0" customWidth="1"/>
    <col min="9" max="9" width="13.625" style="0" customWidth="1"/>
    <col min="10" max="10" width="22.875" style="0" customWidth="1"/>
  </cols>
  <sheetData>
    <row r="1" spans="1:10" ht="12.75">
      <c r="A1" s="7"/>
      <c r="B1" s="7"/>
      <c r="C1" s="7"/>
      <c r="D1" s="7"/>
      <c r="E1" s="7"/>
      <c r="F1" s="7"/>
      <c r="G1" s="7"/>
      <c r="H1" s="7"/>
      <c r="I1" s="7"/>
      <c r="J1" s="15" t="s">
        <v>333</v>
      </c>
    </row>
    <row r="2" spans="1:10" ht="15.75">
      <c r="A2" s="286" t="s">
        <v>12</v>
      </c>
      <c r="B2" s="286"/>
      <c r="C2" s="286"/>
      <c r="D2" s="286"/>
      <c r="E2" s="286"/>
      <c r="F2" s="286"/>
      <c r="G2" s="286"/>
      <c r="H2" s="286"/>
      <c r="I2" s="286"/>
      <c r="J2" s="286"/>
    </row>
    <row r="3" spans="1:10" ht="15.75">
      <c r="A3" s="286" t="s">
        <v>332</v>
      </c>
      <c r="B3" s="286"/>
      <c r="C3" s="286"/>
      <c r="D3" s="286"/>
      <c r="E3" s="286"/>
      <c r="F3" s="286"/>
      <c r="G3" s="286"/>
      <c r="H3" s="286"/>
      <c r="I3" s="286"/>
      <c r="J3" s="286"/>
    </row>
    <row r="4" spans="1:10" ht="15.75">
      <c r="A4" s="24"/>
      <c r="B4" s="63"/>
      <c r="C4" s="24"/>
      <c r="D4" s="25"/>
      <c r="E4" s="18"/>
      <c r="F4" s="24"/>
      <c r="G4" s="24"/>
      <c r="H4" s="25"/>
      <c r="I4" s="26"/>
      <c r="J4" s="17"/>
    </row>
    <row r="5" spans="1:10" ht="39.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55.5" customHeight="1">
      <c r="A7" s="30">
        <v>1</v>
      </c>
      <c r="B7" s="79" t="s">
        <v>243</v>
      </c>
      <c r="C7" s="135" t="s">
        <v>2</v>
      </c>
      <c r="D7" s="128">
        <v>800</v>
      </c>
      <c r="E7" s="90">
        <v>0</v>
      </c>
      <c r="F7" s="109">
        <f>D7*E7</f>
        <v>0</v>
      </c>
      <c r="G7" s="46">
        <v>0.23</v>
      </c>
      <c r="H7" s="32">
        <f>F7*G7</f>
        <v>0</v>
      </c>
      <c r="I7" s="32">
        <f>F7+H7</f>
        <v>0</v>
      </c>
      <c r="J7" s="21"/>
    </row>
    <row r="8" spans="1:10" ht="102.75" customHeight="1" thickBot="1">
      <c r="A8" s="64">
        <v>2</v>
      </c>
      <c r="B8" s="79" t="s">
        <v>353</v>
      </c>
      <c r="C8" s="135" t="s">
        <v>2</v>
      </c>
      <c r="D8" s="129">
        <v>1</v>
      </c>
      <c r="E8" s="103">
        <v>0</v>
      </c>
      <c r="F8" s="136">
        <f>D8*E8</f>
        <v>0</v>
      </c>
      <c r="G8" s="46">
        <v>0.23</v>
      </c>
      <c r="H8" s="40">
        <f>F8*G8</f>
        <v>0</v>
      </c>
      <c r="I8" s="40">
        <f>F8+H8</f>
        <v>0</v>
      </c>
      <c r="J8" s="66"/>
    </row>
    <row r="9" spans="1:10" ht="30.75" customHeight="1" thickBot="1">
      <c r="A9" s="13"/>
      <c r="B9" s="131"/>
      <c r="C9" s="7"/>
      <c r="D9" s="299" t="s">
        <v>0</v>
      </c>
      <c r="E9" s="300"/>
      <c r="F9" s="74">
        <f>SUM(F7:F8)</f>
        <v>0</v>
      </c>
      <c r="G9" s="105"/>
      <c r="H9" s="53">
        <f>SUM(H7:H8)</f>
        <v>0</v>
      </c>
      <c r="I9" s="54">
        <f>SUM(I7:I8)</f>
        <v>0</v>
      </c>
      <c r="J9" s="7"/>
    </row>
    <row r="12" ht="15.75">
      <c r="B12" s="10"/>
    </row>
    <row r="13" spans="6:10" ht="12.75">
      <c r="F13" s="2"/>
      <c r="G13" s="2"/>
      <c r="H13" s="3"/>
      <c r="I13" s="2"/>
      <c r="J13" s="2"/>
    </row>
    <row r="14" spans="6:10" ht="12.75">
      <c r="F14" s="2"/>
      <c r="G14" s="5"/>
      <c r="H14" s="5"/>
      <c r="I14" s="6"/>
      <c r="J14" s="9"/>
    </row>
    <row r="15" spans="7:10" ht="12.75">
      <c r="G15" s="5"/>
      <c r="H15" s="5"/>
      <c r="I15" s="8"/>
      <c r="J15" s="9"/>
    </row>
  </sheetData>
  <sheetProtection/>
  <mergeCells count="3">
    <mergeCell ref="A2:J2"/>
    <mergeCell ref="A3:J3"/>
    <mergeCell ref="D9:E9"/>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3" tint="0.39998000860214233"/>
  </sheetPr>
  <dimension ref="A1:J9"/>
  <sheetViews>
    <sheetView view="pageBreakPreview" zoomScale="90" zoomScaleSheetLayoutView="90" zoomScalePageLayoutView="0" workbookViewId="0" topLeftCell="A1">
      <selection activeCell="E7" sqref="E7"/>
    </sheetView>
  </sheetViews>
  <sheetFormatPr defaultColWidth="9.00390625" defaultRowHeight="12.75"/>
  <cols>
    <col min="1" max="1" width="4.875" style="0" customWidth="1"/>
    <col min="2" max="2" width="55.00390625" style="0" customWidth="1"/>
    <col min="3" max="3" width="6.875" style="0" customWidth="1"/>
    <col min="4" max="4" width="7.25390625" style="0" customWidth="1"/>
    <col min="5" max="5" width="7.625" style="0" customWidth="1"/>
    <col min="6" max="6" width="11.875" style="0" customWidth="1"/>
    <col min="7" max="7" width="5.625" style="0" customWidth="1"/>
    <col min="8" max="8" width="11.375" style="0" bestFit="1" customWidth="1"/>
    <col min="9" max="9" width="13.125" style="0" customWidth="1"/>
    <col min="10" max="10" width="17.625" style="0" customWidth="1"/>
  </cols>
  <sheetData>
    <row r="1" spans="1:10" ht="12.75">
      <c r="A1" s="13"/>
      <c r="B1" s="14"/>
      <c r="C1" s="13"/>
      <c r="D1" s="13"/>
      <c r="E1" s="13"/>
      <c r="F1" s="13"/>
      <c r="G1" s="13"/>
      <c r="H1" s="13"/>
      <c r="I1" s="291" t="s">
        <v>334</v>
      </c>
      <c r="J1" s="291"/>
    </row>
    <row r="2" spans="1:10" ht="15.75">
      <c r="A2" s="286" t="s">
        <v>12</v>
      </c>
      <c r="B2" s="286"/>
      <c r="C2" s="286"/>
      <c r="D2" s="286"/>
      <c r="E2" s="286"/>
      <c r="F2" s="286"/>
      <c r="G2" s="286"/>
      <c r="H2" s="286"/>
      <c r="I2" s="286"/>
      <c r="J2" s="286"/>
    </row>
    <row r="3" spans="1:10" ht="15.75">
      <c r="A3" s="286" t="s">
        <v>335</v>
      </c>
      <c r="B3" s="286"/>
      <c r="C3" s="286"/>
      <c r="D3" s="286"/>
      <c r="E3" s="286"/>
      <c r="F3" s="286"/>
      <c r="G3" s="286"/>
      <c r="H3" s="286"/>
      <c r="I3" s="286"/>
      <c r="J3" s="286"/>
    </row>
    <row r="4" spans="1:10" ht="15.75">
      <c r="A4" s="13"/>
      <c r="B4" s="16"/>
      <c r="C4" s="13"/>
      <c r="D4" s="17"/>
      <c r="E4" s="18"/>
      <c r="F4" s="13"/>
      <c r="G4" s="13"/>
      <c r="H4" s="17"/>
      <c r="I4" s="7"/>
      <c r="J4" s="17"/>
    </row>
    <row r="5" spans="1:10" ht="38.25">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241" customFormat="1" ht="103.5" customHeight="1">
      <c r="A7" s="233">
        <v>1</v>
      </c>
      <c r="B7" s="234" t="s">
        <v>537</v>
      </c>
      <c r="C7" s="316" t="s">
        <v>2</v>
      </c>
      <c r="D7" s="245">
        <v>800</v>
      </c>
      <c r="E7" s="323">
        <v>0</v>
      </c>
      <c r="F7" s="246">
        <f>D7*E7</f>
        <v>0</v>
      </c>
      <c r="G7" s="247"/>
      <c r="H7" s="236">
        <f>F7*G7</f>
        <v>0</v>
      </c>
      <c r="I7" s="236">
        <f>F7+H7</f>
        <v>0</v>
      </c>
      <c r="J7" s="240"/>
    </row>
    <row r="8" spans="1:10" s="241" customFormat="1" ht="53.25" customHeight="1" thickBot="1">
      <c r="A8" s="233">
        <v>2</v>
      </c>
      <c r="B8" s="261" t="s">
        <v>538</v>
      </c>
      <c r="C8" s="316" t="s">
        <v>2</v>
      </c>
      <c r="D8" s="324">
        <v>4000</v>
      </c>
      <c r="E8" s="325">
        <v>0</v>
      </c>
      <c r="F8" s="326">
        <f>D8*E8</f>
        <v>0</v>
      </c>
      <c r="G8" s="247"/>
      <c r="H8" s="252">
        <f>F8*G8</f>
        <v>0</v>
      </c>
      <c r="I8" s="252">
        <f>F8+H8</f>
        <v>0</v>
      </c>
      <c r="J8" s="240"/>
    </row>
    <row r="9" spans="1:10" ht="28.5" customHeight="1" thickBot="1">
      <c r="A9" s="50"/>
      <c r="B9" s="101"/>
      <c r="C9" s="25"/>
      <c r="D9" s="287" t="s">
        <v>0</v>
      </c>
      <c r="E9" s="288"/>
      <c r="F9" s="74">
        <f>SUM(F7:F8)</f>
        <v>0</v>
      </c>
      <c r="G9" s="95"/>
      <c r="H9" s="148">
        <f>SUM(H7:H8)</f>
        <v>0</v>
      </c>
      <c r="I9" s="54">
        <f>SUM(I7:I8)</f>
        <v>0</v>
      </c>
      <c r="J9" s="26"/>
    </row>
  </sheetData>
  <sheetProtection/>
  <mergeCells count="4">
    <mergeCell ref="A2:J2"/>
    <mergeCell ref="I1:J1"/>
    <mergeCell ref="A3:J3"/>
    <mergeCell ref="D9:E9"/>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J40"/>
  <sheetViews>
    <sheetView view="pageBreakPreview" zoomScale="90" zoomScaleSheetLayoutView="90" zoomScalePageLayoutView="0" workbookViewId="0" topLeftCell="A34">
      <selection activeCell="E34" sqref="E34:E35"/>
    </sheetView>
  </sheetViews>
  <sheetFormatPr defaultColWidth="9.00390625" defaultRowHeight="12.75"/>
  <cols>
    <col min="1" max="1" width="4.75390625" style="0" customWidth="1"/>
    <col min="2" max="2" width="50.00390625" style="0" customWidth="1"/>
    <col min="3" max="3" width="5.25390625" style="0" customWidth="1"/>
    <col min="4" max="4" width="8.125" style="0" customWidth="1"/>
    <col min="6" max="6" width="13.125" style="0" customWidth="1"/>
    <col min="7" max="7" width="5.375" style="0" customWidth="1"/>
    <col min="8" max="8" width="11.125" style="0" customWidth="1"/>
    <col min="9" max="9" width="13.00390625" style="0" customWidth="1"/>
    <col min="10" max="10" width="22.125" style="0" customWidth="1"/>
  </cols>
  <sheetData>
    <row r="1" spans="1:10" ht="12.75">
      <c r="A1" s="13"/>
      <c r="B1" s="14"/>
      <c r="C1" s="13"/>
      <c r="D1" s="13"/>
      <c r="E1" s="13"/>
      <c r="F1" s="13"/>
      <c r="G1" s="13"/>
      <c r="H1" s="13"/>
      <c r="I1" s="7"/>
      <c r="J1" s="15" t="s">
        <v>292</v>
      </c>
    </row>
    <row r="2" spans="1:10" ht="15.75">
      <c r="A2" s="286" t="s">
        <v>12</v>
      </c>
      <c r="B2" s="286"/>
      <c r="C2" s="286"/>
      <c r="D2" s="286"/>
      <c r="E2" s="286"/>
      <c r="F2" s="286"/>
      <c r="G2" s="286"/>
      <c r="H2" s="286"/>
      <c r="I2" s="286"/>
      <c r="J2" s="286"/>
    </row>
    <row r="3" spans="1:10" ht="15.75">
      <c r="A3" s="286" t="s">
        <v>456</v>
      </c>
      <c r="B3" s="286"/>
      <c r="C3" s="286"/>
      <c r="D3" s="286"/>
      <c r="E3" s="286"/>
      <c r="F3" s="286"/>
      <c r="G3" s="286"/>
      <c r="H3" s="286"/>
      <c r="I3" s="286"/>
      <c r="J3" s="286"/>
    </row>
    <row r="4" spans="1:10" ht="15.75">
      <c r="A4" s="13"/>
      <c r="B4" s="16"/>
      <c r="C4" s="13"/>
      <c r="D4" s="17"/>
      <c r="E4" s="18"/>
      <c r="F4" s="13"/>
      <c r="G4" s="13"/>
      <c r="H4" s="17"/>
      <c r="I4" s="7"/>
      <c r="J4" s="17"/>
    </row>
    <row r="5" spans="1:10" ht="48.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30" customHeight="1">
      <c r="A7" s="30">
        <v>1</v>
      </c>
      <c r="B7" s="20" t="s">
        <v>244</v>
      </c>
      <c r="C7" s="30" t="s">
        <v>269</v>
      </c>
      <c r="D7" s="217">
        <v>20</v>
      </c>
      <c r="E7" s="214">
        <v>0</v>
      </c>
      <c r="F7" s="214">
        <f>E7*D7</f>
        <v>0</v>
      </c>
      <c r="G7" s="215">
        <v>0.08</v>
      </c>
      <c r="H7" s="216">
        <f>F7*G7</f>
        <v>0</v>
      </c>
      <c r="I7" s="216">
        <f>F7+H7</f>
        <v>0</v>
      </c>
      <c r="J7" s="21"/>
    </row>
    <row r="8" spans="1:10" ht="30" customHeight="1">
      <c r="A8" s="30">
        <v>2</v>
      </c>
      <c r="B8" s="20" t="s">
        <v>245</v>
      </c>
      <c r="C8" s="30" t="s">
        <v>269</v>
      </c>
      <c r="D8" s="183">
        <v>800</v>
      </c>
      <c r="E8" s="214">
        <v>0</v>
      </c>
      <c r="F8" s="214">
        <f aca="true" t="shared" si="0" ref="F8:F39">E8*D8</f>
        <v>0</v>
      </c>
      <c r="G8" s="46">
        <v>0.08</v>
      </c>
      <c r="H8" s="44">
        <f>F8*G8</f>
        <v>0</v>
      </c>
      <c r="I8" s="44">
        <f>F8+H8</f>
        <v>0</v>
      </c>
      <c r="J8" s="21"/>
    </row>
    <row r="9" spans="1:10" ht="30" customHeight="1">
      <c r="A9" s="30">
        <v>3</v>
      </c>
      <c r="B9" s="20" t="s">
        <v>246</v>
      </c>
      <c r="C9" s="30" t="s">
        <v>269</v>
      </c>
      <c r="D9" s="183">
        <v>320</v>
      </c>
      <c r="E9" s="214">
        <v>0</v>
      </c>
      <c r="F9" s="214">
        <f t="shared" si="0"/>
        <v>0</v>
      </c>
      <c r="G9" s="46">
        <v>0.08</v>
      </c>
      <c r="H9" s="44">
        <f aca="true" t="shared" si="1" ref="H9:H39">F9*G9</f>
        <v>0</v>
      </c>
      <c r="I9" s="44">
        <f aca="true" t="shared" si="2" ref="I9:I39">F9+H9</f>
        <v>0</v>
      </c>
      <c r="J9" s="21"/>
    </row>
    <row r="10" spans="1:10" ht="30" customHeight="1">
      <c r="A10" s="30">
        <v>4</v>
      </c>
      <c r="B10" s="20" t="s">
        <v>247</v>
      </c>
      <c r="C10" s="30" t="s">
        <v>269</v>
      </c>
      <c r="D10" s="183">
        <v>700</v>
      </c>
      <c r="E10" s="214">
        <v>0</v>
      </c>
      <c r="F10" s="214">
        <f t="shared" si="0"/>
        <v>0</v>
      </c>
      <c r="G10" s="46">
        <v>0.08</v>
      </c>
      <c r="H10" s="44">
        <f t="shared" si="1"/>
        <v>0</v>
      </c>
      <c r="I10" s="44">
        <f t="shared" si="2"/>
        <v>0</v>
      </c>
      <c r="J10" s="21"/>
    </row>
    <row r="11" spans="1:10" ht="30" customHeight="1">
      <c r="A11" s="30">
        <v>5</v>
      </c>
      <c r="B11" s="20" t="s">
        <v>248</v>
      </c>
      <c r="C11" s="30" t="s">
        <v>269</v>
      </c>
      <c r="D11" s="183">
        <v>2400</v>
      </c>
      <c r="E11" s="214">
        <v>0</v>
      </c>
      <c r="F11" s="214">
        <f t="shared" si="0"/>
        <v>0</v>
      </c>
      <c r="G11" s="46">
        <v>0.08</v>
      </c>
      <c r="H11" s="44">
        <f t="shared" si="1"/>
        <v>0</v>
      </c>
      <c r="I11" s="44">
        <f t="shared" si="2"/>
        <v>0</v>
      </c>
      <c r="J11" s="21"/>
    </row>
    <row r="12" spans="1:10" ht="30" customHeight="1">
      <c r="A12" s="30">
        <v>6</v>
      </c>
      <c r="B12" s="20" t="s">
        <v>249</v>
      </c>
      <c r="C12" s="30" t="s">
        <v>269</v>
      </c>
      <c r="D12" s="183">
        <v>810</v>
      </c>
      <c r="E12" s="214">
        <v>0</v>
      </c>
      <c r="F12" s="214">
        <f t="shared" si="0"/>
        <v>0</v>
      </c>
      <c r="G12" s="46">
        <v>0.08</v>
      </c>
      <c r="H12" s="44">
        <f t="shared" si="1"/>
        <v>0</v>
      </c>
      <c r="I12" s="44">
        <f t="shared" si="2"/>
        <v>0</v>
      </c>
      <c r="J12" s="21"/>
    </row>
    <row r="13" spans="1:10" ht="30" customHeight="1">
      <c r="A13" s="30">
        <v>7</v>
      </c>
      <c r="B13" s="20" t="s">
        <v>250</v>
      </c>
      <c r="C13" s="30" t="s">
        <v>269</v>
      </c>
      <c r="D13" s="183">
        <v>470</v>
      </c>
      <c r="E13" s="214">
        <v>0</v>
      </c>
      <c r="F13" s="214">
        <f t="shared" si="0"/>
        <v>0</v>
      </c>
      <c r="G13" s="46">
        <v>0.08</v>
      </c>
      <c r="H13" s="44">
        <f t="shared" si="1"/>
        <v>0</v>
      </c>
      <c r="I13" s="44">
        <f t="shared" si="2"/>
        <v>0</v>
      </c>
      <c r="J13" s="21"/>
    </row>
    <row r="14" spans="1:10" ht="30" customHeight="1">
      <c r="A14" s="30">
        <v>8</v>
      </c>
      <c r="B14" s="20" t="s">
        <v>251</v>
      </c>
      <c r="C14" s="30" t="s">
        <v>269</v>
      </c>
      <c r="D14" s="183">
        <v>3000</v>
      </c>
      <c r="E14" s="214">
        <v>0</v>
      </c>
      <c r="F14" s="214">
        <f t="shared" si="0"/>
        <v>0</v>
      </c>
      <c r="G14" s="46">
        <v>0.08</v>
      </c>
      <c r="H14" s="44">
        <f t="shared" si="1"/>
        <v>0</v>
      </c>
      <c r="I14" s="44">
        <f t="shared" si="2"/>
        <v>0</v>
      </c>
      <c r="J14" s="21"/>
    </row>
    <row r="15" spans="1:10" ht="30" customHeight="1">
      <c r="A15" s="30">
        <v>9</v>
      </c>
      <c r="B15" s="20" t="s">
        <v>252</v>
      </c>
      <c r="C15" s="29" t="s">
        <v>24</v>
      </c>
      <c r="D15" s="183">
        <v>170</v>
      </c>
      <c r="E15" s="214">
        <v>0</v>
      </c>
      <c r="F15" s="214">
        <f t="shared" si="0"/>
        <v>0</v>
      </c>
      <c r="G15" s="46">
        <v>0.08</v>
      </c>
      <c r="H15" s="44">
        <f t="shared" si="1"/>
        <v>0</v>
      </c>
      <c r="I15" s="44">
        <f t="shared" si="2"/>
        <v>0</v>
      </c>
      <c r="J15" s="21"/>
    </row>
    <row r="16" spans="1:10" ht="30" customHeight="1">
      <c r="A16" s="30">
        <v>10</v>
      </c>
      <c r="B16" s="20" t="s">
        <v>253</v>
      </c>
      <c r="C16" s="29" t="s">
        <v>24</v>
      </c>
      <c r="D16" s="183">
        <v>60</v>
      </c>
      <c r="E16" s="214">
        <v>0</v>
      </c>
      <c r="F16" s="214">
        <f t="shared" si="0"/>
        <v>0</v>
      </c>
      <c r="G16" s="46">
        <v>0.08</v>
      </c>
      <c r="H16" s="44">
        <f t="shared" si="1"/>
        <v>0</v>
      </c>
      <c r="I16" s="44">
        <f t="shared" si="2"/>
        <v>0</v>
      </c>
      <c r="J16" s="21"/>
    </row>
    <row r="17" spans="1:10" ht="30" customHeight="1">
      <c r="A17" s="30">
        <v>11</v>
      </c>
      <c r="B17" s="20" t="s">
        <v>237</v>
      </c>
      <c r="C17" s="29" t="s">
        <v>24</v>
      </c>
      <c r="D17" s="183">
        <v>500</v>
      </c>
      <c r="E17" s="214">
        <v>0</v>
      </c>
      <c r="F17" s="214">
        <f t="shared" si="0"/>
        <v>0</v>
      </c>
      <c r="G17" s="46">
        <v>0.08</v>
      </c>
      <c r="H17" s="44">
        <f t="shared" si="1"/>
        <v>0</v>
      </c>
      <c r="I17" s="44">
        <f t="shared" si="2"/>
        <v>0</v>
      </c>
      <c r="J17" s="21"/>
    </row>
    <row r="18" spans="1:10" s="241" customFormat="1" ht="75.75" customHeight="1">
      <c r="A18" s="233">
        <v>12</v>
      </c>
      <c r="B18" s="244" t="s">
        <v>501</v>
      </c>
      <c r="C18" s="233" t="s">
        <v>2</v>
      </c>
      <c r="D18" s="235">
        <v>20000</v>
      </c>
      <c r="E18" s="285">
        <v>0</v>
      </c>
      <c r="F18" s="285">
        <f t="shared" si="0"/>
        <v>0</v>
      </c>
      <c r="G18" s="247">
        <v>0.08</v>
      </c>
      <c r="H18" s="270">
        <f t="shared" si="1"/>
        <v>0</v>
      </c>
      <c r="I18" s="270">
        <f t="shared" si="2"/>
        <v>0</v>
      </c>
      <c r="J18" s="240"/>
    </row>
    <row r="19" spans="1:10" s="241" customFormat="1" ht="105.75" customHeight="1">
      <c r="A19" s="233">
        <v>13</v>
      </c>
      <c r="B19" s="244" t="s">
        <v>502</v>
      </c>
      <c r="C19" s="233" t="s">
        <v>2</v>
      </c>
      <c r="D19" s="235">
        <v>133000</v>
      </c>
      <c r="E19" s="285">
        <v>0</v>
      </c>
      <c r="F19" s="285">
        <f t="shared" si="0"/>
        <v>0</v>
      </c>
      <c r="G19" s="247">
        <v>0.08</v>
      </c>
      <c r="H19" s="270">
        <f t="shared" si="1"/>
        <v>0</v>
      </c>
      <c r="I19" s="270">
        <f t="shared" si="2"/>
        <v>0</v>
      </c>
      <c r="J19" s="240"/>
    </row>
    <row r="20" spans="1:10" s="241" customFormat="1" ht="42.75" customHeight="1">
      <c r="A20" s="233">
        <v>14</v>
      </c>
      <c r="B20" s="244" t="s">
        <v>503</v>
      </c>
      <c r="C20" s="233" t="s">
        <v>2</v>
      </c>
      <c r="D20" s="235">
        <v>1500</v>
      </c>
      <c r="E20" s="285">
        <v>0</v>
      </c>
      <c r="F20" s="285">
        <f t="shared" si="0"/>
        <v>0</v>
      </c>
      <c r="G20" s="247">
        <v>0.08</v>
      </c>
      <c r="H20" s="270">
        <f t="shared" si="1"/>
        <v>0</v>
      </c>
      <c r="I20" s="270">
        <f t="shared" si="2"/>
        <v>0</v>
      </c>
      <c r="J20" s="240"/>
    </row>
    <row r="21" spans="1:10" ht="71.25" customHeight="1">
      <c r="A21" s="30">
        <v>15</v>
      </c>
      <c r="B21" s="20" t="s">
        <v>254</v>
      </c>
      <c r="C21" s="30" t="s">
        <v>2</v>
      </c>
      <c r="D21" s="112">
        <v>8000</v>
      </c>
      <c r="E21" s="214">
        <v>0</v>
      </c>
      <c r="F21" s="214">
        <f t="shared" si="0"/>
        <v>0</v>
      </c>
      <c r="G21" s="46">
        <v>0.08</v>
      </c>
      <c r="H21" s="44">
        <f t="shared" si="1"/>
        <v>0</v>
      </c>
      <c r="I21" s="44">
        <f t="shared" si="2"/>
        <v>0</v>
      </c>
      <c r="J21" s="21"/>
    </row>
    <row r="22" spans="1:10" s="241" customFormat="1" ht="57" customHeight="1">
      <c r="A22" s="233">
        <v>16</v>
      </c>
      <c r="B22" s="244" t="s">
        <v>494</v>
      </c>
      <c r="C22" s="233" t="s">
        <v>2</v>
      </c>
      <c r="D22" s="235">
        <v>3000</v>
      </c>
      <c r="E22" s="285">
        <v>0</v>
      </c>
      <c r="F22" s="285">
        <f t="shared" si="0"/>
        <v>0</v>
      </c>
      <c r="G22" s="247">
        <v>0.08</v>
      </c>
      <c r="H22" s="270">
        <f t="shared" si="1"/>
        <v>0</v>
      </c>
      <c r="I22" s="270">
        <f t="shared" si="2"/>
        <v>0</v>
      </c>
      <c r="J22" s="240"/>
    </row>
    <row r="23" spans="1:10" ht="30" customHeight="1">
      <c r="A23" s="30">
        <v>17</v>
      </c>
      <c r="B23" s="20" t="s">
        <v>255</v>
      </c>
      <c r="C23" s="30" t="s">
        <v>2</v>
      </c>
      <c r="D23" s="112">
        <v>300</v>
      </c>
      <c r="E23" s="214">
        <v>0</v>
      </c>
      <c r="F23" s="214">
        <f t="shared" si="0"/>
        <v>0</v>
      </c>
      <c r="G23" s="46">
        <v>0.08</v>
      </c>
      <c r="H23" s="44">
        <f t="shared" si="1"/>
        <v>0</v>
      </c>
      <c r="I23" s="44">
        <f t="shared" si="2"/>
        <v>0</v>
      </c>
      <c r="J23" s="21"/>
    </row>
    <row r="24" spans="1:10" ht="30" customHeight="1">
      <c r="A24" s="30">
        <v>18</v>
      </c>
      <c r="B24" s="20" t="s">
        <v>176</v>
      </c>
      <c r="C24" s="30" t="s">
        <v>2</v>
      </c>
      <c r="D24" s="112">
        <v>900</v>
      </c>
      <c r="E24" s="214">
        <v>0</v>
      </c>
      <c r="F24" s="214">
        <f t="shared" si="0"/>
        <v>0</v>
      </c>
      <c r="G24" s="46">
        <v>0.08</v>
      </c>
      <c r="H24" s="44">
        <f t="shared" si="1"/>
        <v>0</v>
      </c>
      <c r="I24" s="44">
        <f t="shared" si="2"/>
        <v>0</v>
      </c>
      <c r="J24" s="21"/>
    </row>
    <row r="25" spans="1:10" ht="30" customHeight="1">
      <c r="A25" s="30">
        <v>19</v>
      </c>
      <c r="B25" s="20" t="s">
        <v>177</v>
      </c>
      <c r="C25" s="30" t="s">
        <v>2</v>
      </c>
      <c r="D25" s="112">
        <v>6000</v>
      </c>
      <c r="E25" s="214">
        <v>0</v>
      </c>
      <c r="F25" s="214">
        <f t="shared" si="0"/>
        <v>0</v>
      </c>
      <c r="G25" s="46">
        <v>0.08</v>
      </c>
      <c r="H25" s="44">
        <f t="shared" si="1"/>
        <v>0</v>
      </c>
      <c r="I25" s="44">
        <f t="shared" si="2"/>
        <v>0</v>
      </c>
      <c r="J25" s="21"/>
    </row>
    <row r="26" spans="1:10" s="241" customFormat="1" ht="57" customHeight="1">
      <c r="A26" s="233">
        <v>20</v>
      </c>
      <c r="B26" s="244" t="s">
        <v>495</v>
      </c>
      <c r="C26" s="233" t="s">
        <v>2</v>
      </c>
      <c r="D26" s="235">
        <v>4500</v>
      </c>
      <c r="E26" s="285">
        <v>0</v>
      </c>
      <c r="F26" s="285">
        <f t="shared" si="0"/>
        <v>0</v>
      </c>
      <c r="G26" s="247">
        <v>0.08</v>
      </c>
      <c r="H26" s="270">
        <f t="shared" si="1"/>
        <v>0</v>
      </c>
      <c r="I26" s="270">
        <f t="shared" si="2"/>
        <v>0</v>
      </c>
      <c r="J26" s="240"/>
    </row>
    <row r="27" spans="1:10" s="241" customFormat="1" ht="90.75" customHeight="1">
      <c r="A27" s="233">
        <v>21</v>
      </c>
      <c r="B27" s="244" t="s">
        <v>496</v>
      </c>
      <c r="C27" s="233" t="s">
        <v>1</v>
      </c>
      <c r="D27" s="235">
        <v>4000</v>
      </c>
      <c r="E27" s="285">
        <v>0</v>
      </c>
      <c r="F27" s="285">
        <f t="shared" si="0"/>
        <v>0</v>
      </c>
      <c r="G27" s="247">
        <v>0.08</v>
      </c>
      <c r="H27" s="270">
        <f t="shared" si="1"/>
        <v>0</v>
      </c>
      <c r="I27" s="270">
        <f t="shared" si="2"/>
        <v>0</v>
      </c>
      <c r="J27" s="240"/>
    </row>
    <row r="28" spans="1:10" s="241" customFormat="1" ht="59.25" customHeight="1">
      <c r="A28" s="233">
        <v>22</v>
      </c>
      <c r="B28" s="244" t="s">
        <v>497</v>
      </c>
      <c r="C28" s="233" t="s">
        <v>1</v>
      </c>
      <c r="D28" s="235">
        <v>2200</v>
      </c>
      <c r="E28" s="285">
        <v>0</v>
      </c>
      <c r="F28" s="285">
        <f t="shared" si="0"/>
        <v>0</v>
      </c>
      <c r="G28" s="247">
        <v>0.08</v>
      </c>
      <c r="H28" s="270">
        <f t="shared" si="1"/>
        <v>0</v>
      </c>
      <c r="I28" s="270">
        <f t="shared" si="2"/>
        <v>0</v>
      </c>
      <c r="J28" s="240"/>
    </row>
    <row r="29" spans="1:10" s="241" customFormat="1" ht="56.25" customHeight="1">
      <c r="A29" s="233">
        <v>23</v>
      </c>
      <c r="B29" s="244" t="s">
        <v>498</v>
      </c>
      <c r="C29" s="233" t="s">
        <v>269</v>
      </c>
      <c r="D29" s="235">
        <v>1700</v>
      </c>
      <c r="E29" s="285">
        <v>0</v>
      </c>
      <c r="F29" s="285">
        <f t="shared" si="0"/>
        <v>0</v>
      </c>
      <c r="G29" s="247">
        <v>0.08</v>
      </c>
      <c r="H29" s="270">
        <f t="shared" si="1"/>
        <v>0</v>
      </c>
      <c r="I29" s="270">
        <f t="shared" si="2"/>
        <v>0</v>
      </c>
      <c r="J29" s="240"/>
    </row>
    <row r="30" spans="1:10" s="241" customFormat="1" ht="60" customHeight="1">
      <c r="A30" s="233">
        <v>24</v>
      </c>
      <c r="B30" s="244" t="s">
        <v>499</v>
      </c>
      <c r="C30" s="233" t="s">
        <v>269</v>
      </c>
      <c r="D30" s="235">
        <v>2100</v>
      </c>
      <c r="E30" s="285">
        <v>0</v>
      </c>
      <c r="F30" s="285">
        <f t="shared" si="0"/>
        <v>0</v>
      </c>
      <c r="G30" s="247">
        <v>0.08</v>
      </c>
      <c r="H30" s="270">
        <f t="shared" si="1"/>
        <v>0</v>
      </c>
      <c r="I30" s="270">
        <f t="shared" si="2"/>
        <v>0</v>
      </c>
      <c r="J30" s="240"/>
    </row>
    <row r="31" spans="1:10" s="241" customFormat="1" ht="59.25" customHeight="1">
      <c r="A31" s="233">
        <v>25</v>
      </c>
      <c r="B31" s="244" t="s">
        <v>500</v>
      </c>
      <c r="C31" s="233" t="s">
        <v>2</v>
      </c>
      <c r="D31" s="235">
        <v>4000</v>
      </c>
      <c r="E31" s="285">
        <v>0</v>
      </c>
      <c r="F31" s="285">
        <f t="shared" si="0"/>
        <v>0</v>
      </c>
      <c r="G31" s="247">
        <v>0.08</v>
      </c>
      <c r="H31" s="270">
        <f t="shared" si="1"/>
        <v>0</v>
      </c>
      <c r="I31" s="270">
        <f t="shared" si="2"/>
        <v>0</v>
      </c>
      <c r="J31" s="240"/>
    </row>
    <row r="32" spans="1:10" s="241" customFormat="1" ht="54.75" customHeight="1">
      <c r="A32" s="233">
        <v>26</v>
      </c>
      <c r="B32" s="244" t="s">
        <v>504</v>
      </c>
      <c r="C32" s="233" t="s">
        <v>2</v>
      </c>
      <c r="D32" s="235">
        <v>50000</v>
      </c>
      <c r="E32" s="285">
        <v>0</v>
      </c>
      <c r="F32" s="285">
        <f t="shared" si="0"/>
        <v>0</v>
      </c>
      <c r="G32" s="247">
        <v>0.08</v>
      </c>
      <c r="H32" s="270">
        <f t="shared" si="1"/>
        <v>0</v>
      </c>
      <c r="I32" s="270">
        <f t="shared" si="2"/>
        <v>0</v>
      </c>
      <c r="J32" s="240"/>
    </row>
    <row r="33" spans="1:10" ht="69" customHeight="1">
      <c r="A33" s="30">
        <v>27</v>
      </c>
      <c r="B33" s="20" t="s">
        <v>256</v>
      </c>
      <c r="C33" s="30" t="s">
        <v>2</v>
      </c>
      <c r="D33" s="112">
        <v>3700</v>
      </c>
      <c r="E33" s="214">
        <v>0</v>
      </c>
      <c r="F33" s="214">
        <f t="shared" si="0"/>
        <v>0</v>
      </c>
      <c r="G33" s="46">
        <v>0.08</v>
      </c>
      <c r="H33" s="44">
        <f t="shared" si="1"/>
        <v>0</v>
      </c>
      <c r="I33" s="44">
        <f t="shared" si="2"/>
        <v>0</v>
      </c>
      <c r="J33" s="21"/>
    </row>
    <row r="34" spans="1:10" ht="87.75" customHeight="1">
      <c r="A34" s="30">
        <v>28</v>
      </c>
      <c r="B34" s="48" t="s">
        <v>257</v>
      </c>
      <c r="C34" s="37" t="s">
        <v>2</v>
      </c>
      <c r="D34" s="113">
        <v>5000</v>
      </c>
      <c r="E34" s="214">
        <v>0</v>
      </c>
      <c r="F34" s="214">
        <f t="shared" si="0"/>
        <v>0</v>
      </c>
      <c r="G34" s="47">
        <v>0.08</v>
      </c>
      <c r="H34" s="45">
        <f t="shared" si="1"/>
        <v>0</v>
      </c>
      <c r="I34" s="45">
        <f t="shared" si="2"/>
        <v>0</v>
      </c>
      <c r="J34" s="21"/>
    </row>
    <row r="35" spans="1:10" s="241" customFormat="1" ht="166.5" customHeight="1">
      <c r="A35" s="233">
        <v>29</v>
      </c>
      <c r="B35" s="342" t="s">
        <v>543</v>
      </c>
      <c r="C35" s="233" t="s">
        <v>2</v>
      </c>
      <c r="D35" s="235">
        <v>1000</v>
      </c>
      <c r="E35" s="214">
        <v>0</v>
      </c>
      <c r="F35" s="285">
        <f t="shared" si="0"/>
        <v>0</v>
      </c>
      <c r="G35" s="247">
        <v>0.08</v>
      </c>
      <c r="H35" s="270">
        <f t="shared" si="1"/>
        <v>0</v>
      </c>
      <c r="I35" s="270">
        <f t="shared" si="2"/>
        <v>0</v>
      </c>
      <c r="J35" s="240"/>
    </row>
    <row r="36" spans="1:10" s="241" customFormat="1" ht="241.5" customHeight="1">
      <c r="A36" s="233">
        <v>30</v>
      </c>
      <c r="B36" s="327" t="s">
        <v>516</v>
      </c>
      <c r="C36" s="233" t="s">
        <v>2</v>
      </c>
      <c r="D36" s="235">
        <v>2500</v>
      </c>
      <c r="E36" s="285">
        <v>0</v>
      </c>
      <c r="F36" s="285">
        <f t="shared" si="0"/>
        <v>0</v>
      </c>
      <c r="G36" s="247">
        <v>0.08</v>
      </c>
      <c r="H36" s="270">
        <f t="shared" si="1"/>
        <v>0</v>
      </c>
      <c r="I36" s="270">
        <f t="shared" si="2"/>
        <v>0</v>
      </c>
      <c r="J36" s="240"/>
    </row>
    <row r="37" spans="1:10" ht="30" customHeight="1">
      <c r="A37" s="30">
        <v>31</v>
      </c>
      <c r="B37" s="20" t="s">
        <v>259</v>
      </c>
      <c r="C37" s="29" t="s">
        <v>2</v>
      </c>
      <c r="D37" s="183">
        <v>100</v>
      </c>
      <c r="E37" s="214">
        <v>0</v>
      </c>
      <c r="F37" s="214">
        <f t="shared" si="0"/>
        <v>0</v>
      </c>
      <c r="G37" s="46">
        <v>0.08</v>
      </c>
      <c r="H37" s="44">
        <f t="shared" si="1"/>
        <v>0</v>
      </c>
      <c r="I37" s="44">
        <f t="shared" si="2"/>
        <v>0</v>
      </c>
      <c r="J37" s="21"/>
    </row>
    <row r="38" spans="1:10" ht="30" customHeight="1">
      <c r="A38" s="30">
        <v>32</v>
      </c>
      <c r="B38" s="20" t="s">
        <v>260</v>
      </c>
      <c r="C38" s="29" t="s">
        <v>2</v>
      </c>
      <c r="D38" s="183">
        <v>50</v>
      </c>
      <c r="E38" s="214">
        <v>0</v>
      </c>
      <c r="F38" s="214">
        <f t="shared" si="0"/>
        <v>0</v>
      </c>
      <c r="G38" s="46">
        <v>0.08</v>
      </c>
      <c r="H38" s="44">
        <f t="shared" si="1"/>
        <v>0</v>
      </c>
      <c r="I38" s="44">
        <f t="shared" si="2"/>
        <v>0</v>
      </c>
      <c r="J38" s="21"/>
    </row>
    <row r="39" spans="1:10" ht="30" customHeight="1" thickBot="1">
      <c r="A39" s="30">
        <v>33</v>
      </c>
      <c r="B39" s="20" t="s">
        <v>258</v>
      </c>
      <c r="C39" s="30" t="s">
        <v>2</v>
      </c>
      <c r="D39" s="149">
        <v>30</v>
      </c>
      <c r="E39" s="214">
        <v>0</v>
      </c>
      <c r="F39" s="214">
        <f t="shared" si="0"/>
        <v>0</v>
      </c>
      <c r="G39" s="46">
        <v>0.08</v>
      </c>
      <c r="H39" s="45">
        <f t="shared" si="1"/>
        <v>0</v>
      </c>
      <c r="I39" s="45">
        <f t="shared" si="2"/>
        <v>0</v>
      </c>
      <c r="J39" s="21"/>
    </row>
    <row r="40" spans="1:10" ht="37.5" customHeight="1" thickBot="1">
      <c r="A40" s="50"/>
      <c r="B40" s="49"/>
      <c r="C40" s="25"/>
      <c r="D40" s="287" t="s">
        <v>0</v>
      </c>
      <c r="E40" s="288"/>
      <c r="F40" s="53">
        <f>SUM(F7:F39)</f>
        <v>0</v>
      </c>
      <c r="G40" s="73"/>
      <c r="H40" s="76">
        <f>SUM(H7:H39)</f>
        <v>0</v>
      </c>
      <c r="I40" s="210">
        <f>SUM(I7:I39)</f>
        <v>0</v>
      </c>
      <c r="J40" s="26"/>
    </row>
  </sheetData>
  <sheetProtection/>
  <mergeCells count="3">
    <mergeCell ref="A2:J2"/>
    <mergeCell ref="A3:J3"/>
    <mergeCell ref="D40:E40"/>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26"/>
  <sheetViews>
    <sheetView view="pageBreakPreview" zoomScale="80" zoomScaleSheetLayoutView="80" zoomScalePageLayoutView="0" workbookViewId="0" topLeftCell="A1">
      <selection activeCell="D8" sqref="D8:E8"/>
    </sheetView>
  </sheetViews>
  <sheetFormatPr defaultColWidth="9.00390625" defaultRowHeight="12.75"/>
  <cols>
    <col min="1" max="1" width="5.625" style="0" customWidth="1"/>
    <col min="2" max="2" width="50.125" style="0" customWidth="1"/>
    <col min="3" max="3" width="6.375" style="0" customWidth="1"/>
    <col min="4" max="4" width="8.375" style="0" customWidth="1"/>
    <col min="5" max="5" width="7.875" style="0" customWidth="1"/>
    <col min="6" max="6" width="12.75390625" style="0" bestFit="1" customWidth="1"/>
    <col min="7" max="7" width="6.375" style="0" customWidth="1"/>
    <col min="8" max="8" width="12.75390625" style="0" customWidth="1"/>
    <col min="9" max="9" width="11.75390625" style="0" customWidth="1"/>
    <col min="10" max="10" width="21.25390625" style="0" customWidth="1"/>
  </cols>
  <sheetData>
    <row r="1" spans="1:10" ht="12.75">
      <c r="A1" s="13"/>
      <c r="B1" s="14"/>
      <c r="C1" s="13"/>
      <c r="D1" s="13"/>
      <c r="E1" s="13"/>
      <c r="F1" s="13"/>
      <c r="G1" s="13"/>
      <c r="H1" s="13"/>
      <c r="I1" s="291" t="s">
        <v>336</v>
      </c>
      <c r="J1" s="291"/>
    </row>
    <row r="2" spans="1:10" ht="15.75">
      <c r="A2" s="286" t="s">
        <v>12</v>
      </c>
      <c r="B2" s="286"/>
      <c r="C2" s="286"/>
      <c r="D2" s="286"/>
      <c r="E2" s="286"/>
      <c r="F2" s="286"/>
      <c r="G2" s="286"/>
      <c r="H2" s="286"/>
      <c r="I2" s="286"/>
      <c r="J2" s="286"/>
    </row>
    <row r="3" spans="1:10" ht="15.75">
      <c r="A3" s="286" t="s">
        <v>338</v>
      </c>
      <c r="B3" s="286"/>
      <c r="C3" s="286"/>
      <c r="D3" s="286"/>
      <c r="E3" s="286"/>
      <c r="F3" s="286"/>
      <c r="G3" s="286"/>
      <c r="H3" s="286"/>
      <c r="I3" s="286"/>
      <c r="J3" s="286"/>
    </row>
    <row r="4" spans="1:10" ht="12.75">
      <c r="A4" s="13"/>
      <c r="B4" s="140"/>
      <c r="C4" s="13"/>
      <c r="D4" s="17"/>
      <c r="E4" s="18"/>
      <c r="F4" s="13"/>
      <c r="G4" s="13"/>
      <c r="H4" s="17"/>
      <c r="I4" s="7"/>
      <c r="J4" s="17"/>
    </row>
    <row r="5" spans="1:10" ht="38.25">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243" customHeight="1" thickBot="1">
      <c r="A7" s="30">
        <v>1</v>
      </c>
      <c r="B7" s="138" t="s">
        <v>337</v>
      </c>
      <c r="C7" s="69" t="s">
        <v>269</v>
      </c>
      <c r="D7" s="149">
        <v>10000</v>
      </c>
      <c r="E7" s="40">
        <v>0</v>
      </c>
      <c r="F7" s="136">
        <f>D7*E7</f>
        <v>0</v>
      </c>
      <c r="G7" s="46">
        <v>0.08</v>
      </c>
      <c r="H7" s="40">
        <f>F7*G7</f>
        <v>0</v>
      </c>
      <c r="I7" s="40">
        <f>F7+H7</f>
        <v>0</v>
      </c>
      <c r="J7" s="21"/>
    </row>
    <row r="8" spans="1:10" ht="38.25" customHeight="1" thickBot="1">
      <c r="A8" s="50"/>
      <c r="B8" s="101"/>
      <c r="C8" s="25"/>
      <c r="D8" s="287" t="s">
        <v>0</v>
      </c>
      <c r="E8" s="288"/>
      <c r="F8" s="74">
        <f>F7</f>
        <v>0</v>
      </c>
      <c r="G8" s="95"/>
      <c r="H8" s="53">
        <f>H7</f>
        <v>0</v>
      </c>
      <c r="I8" s="54">
        <f>I7</f>
        <v>0</v>
      </c>
      <c r="J8" s="26"/>
    </row>
    <row r="9" spans="1:10" ht="12.75">
      <c r="A9" s="26"/>
      <c r="B9" s="7"/>
      <c r="C9" s="7"/>
      <c r="D9" s="7"/>
      <c r="E9" s="7"/>
      <c r="F9" s="7"/>
      <c r="G9" s="7"/>
      <c r="H9" s="7"/>
      <c r="I9" s="7"/>
      <c r="J9" s="7"/>
    </row>
    <row r="10" spans="1:10" ht="12.75">
      <c r="A10" s="26"/>
      <c r="B10" s="7"/>
      <c r="C10" s="7"/>
      <c r="D10" s="7"/>
      <c r="E10" s="7"/>
      <c r="F10" s="7"/>
      <c r="G10" s="7"/>
      <c r="H10" s="7"/>
      <c r="I10" s="7"/>
      <c r="J10" s="7"/>
    </row>
    <row r="11" spans="1:10" ht="12.75">
      <c r="A11" s="7"/>
      <c r="B11" s="7"/>
      <c r="C11" s="7"/>
      <c r="D11" s="7"/>
      <c r="E11" s="7"/>
      <c r="F11" s="7"/>
      <c r="G11" s="7"/>
      <c r="H11" s="7"/>
      <c r="I11" s="7"/>
      <c r="J11" s="7"/>
    </row>
    <row r="12" spans="1:10" ht="12.75">
      <c r="A12" s="7"/>
      <c r="B12" s="7"/>
      <c r="C12" s="7"/>
      <c r="D12" s="7"/>
      <c r="E12" s="7"/>
      <c r="F12" s="13"/>
      <c r="G12" s="13"/>
      <c r="H12" s="137"/>
      <c r="I12" s="13"/>
      <c r="J12" s="13"/>
    </row>
    <row r="13" spans="1:10" ht="12.75">
      <c r="A13" s="7"/>
      <c r="B13" s="7"/>
      <c r="C13" s="7"/>
      <c r="D13" s="7"/>
      <c r="E13" s="7"/>
      <c r="F13" s="13"/>
      <c r="G13" s="5"/>
      <c r="H13" s="5"/>
      <c r="I13" s="6"/>
      <c r="J13" s="27"/>
    </row>
    <row r="14" spans="1:10" ht="12.75">
      <c r="A14" s="7"/>
      <c r="B14" s="7"/>
      <c r="C14" s="7"/>
      <c r="D14" s="7"/>
      <c r="E14" s="7"/>
      <c r="F14" s="7"/>
      <c r="G14" s="5"/>
      <c r="H14" s="5"/>
      <c r="I14" s="8"/>
      <c r="J14" s="27"/>
    </row>
    <row r="15" spans="1:10" ht="12.75">
      <c r="A15" s="7"/>
      <c r="B15" s="7"/>
      <c r="C15" s="7"/>
      <c r="D15" s="7"/>
      <c r="E15" s="7"/>
      <c r="F15" s="7"/>
      <c r="G15" s="7"/>
      <c r="H15" s="7"/>
      <c r="I15" s="7"/>
      <c r="J15" s="7"/>
    </row>
    <row r="16" spans="1:10" ht="12.75">
      <c r="A16" s="7"/>
      <c r="B16" s="7"/>
      <c r="C16" s="7"/>
      <c r="D16" s="7"/>
      <c r="E16" s="7"/>
      <c r="F16" s="7"/>
      <c r="G16" s="7"/>
      <c r="H16" s="7"/>
      <c r="I16" s="7"/>
      <c r="J16" s="7"/>
    </row>
    <row r="17" spans="1:10" ht="12.75">
      <c r="A17" s="7"/>
      <c r="B17" s="7"/>
      <c r="C17" s="7"/>
      <c r="D17" s="7"/>
      <c r="E17" s="7"/>
      <c r="F17" s="7"/>
      <c r="G17" s="7"/>
      <c r="H17" s="7"/>
      <c r="I17" s="7"/>
      <c r="J17" s="7"/>
    </row>
    <row r="18" spans="1:11" ht="15">
      <c r="A18" s="7"/>
      <c r="B18" s="141"/>
      <c r="C18" s="142"/>
      <c r="D18" s="142"/>
      <c r="E18" s="142"/>
      <c r="F18" s="142"/>
      <c r="G18" s="142"/>
      <c r="H18" s="143"/>
      <c r="I18" s="142"/>
      <c r="J18" s="142"/>
      <c r="K18" s="12"/>
    </row>
    <row r="19" spans="1:11" ht="48.75" customHeight="1">
      <c r="A19" s="7"/>
      <c r="B19" s="150"/>
      <c r="C19" s="141"/>
      <c r="D19" s="141"/>
      <c r="E19" s="141"/>
      <c r="F19" s="141"/>
      <c r="G19" s="141"/>
      <c r="H19" s="144"/>
      <c r="I19" s="141"/>
      <c r="J19" s="141"/>
      <c r="K19" s="12"/>
    </row>
    <row r="20" spans="1:11" ht="15">
      <c r="A20" s="7"/>
      <c r="B20" s="150"/>
      <c r="C20" s="142"/>
      <c r="D20" s="142"/>
      <c r="E20" s="142"/>
      <c r="F20" s="142"/>
      <c r="G20" s="142"/>
      <c r="H20" s="145"/>
      <c r="I20" s="146"/>
      <c r="J20" s="142"/>
      <c r="K20" s="12"/>
    </row>
    <row r="21" spans="1:11" ht="15">
      <c r="A21" s="7"/>
      <c r="B21" s="150"/>
      <c r="C21" s="142"/>
      <c r="D21" s="142"/>
      <c r="E21" s="142"/>
      <c r="F21" s="142"/>
      <c r="G21" s="142"/>
      <c r="H21" s="145"/>
      <c r="I21" s="146"/>
      <c r="J21" s="142"/>
      <c r="K21" s="12"/>
    </row>
    <row r="22" spans="1:11" ht="15">
      <c r="A22" s="7"/>
      <c r="B22" s="150"/>
      <c r="C22" s="142"/>
      <c r="D22" s="142"/>
      <c r="E22" s="142"/>
      <c r="F22" s="142"/>
      <c r="G22" s="142"/>
      <c r="H22" s="143"/>
      <c r="I22" s="142"/>
      <c r="J22" s="142"/>
      <c r="K22" s="12"/>
    </row>
    <row r="23" spans="1:11" ht="15">
      <c r="A23" s="7"/>
      <c r="B23" s="150"/>
      <c r="C23" s="142"/>
      <c r="D23" s="142"/>
      <c r="E23" s="142"/>
      <c r="F23" s="142"/>
      <c r="G23" s="142"/>
      <c r="H23" s="143"/>
      <c r="I23" s="142"/>
      <c r="J23" s="142"/>
      <c r="K23" s="12"/>
    </row>
    <row r="24" spans="1:11" ht="15">
      <c r="A24" s="7"/>
      <c r="B24" s="150"/>
      <c r="C24" s="142"/>
      <c r="D24" s="142"/>
      <c r="E24" s="142"/>
      <c r="F24" s="142"/>
      <c r="G24" s="142"/>
      <c r="H24" s="143"/>
      <c r="I24" s="142"/>
      <c r="J24" s="142"/>
      <c r="K24" s="12"/>
    </row>
    <row r="25" spans="1:10" ht="12.75">
      <c r="A25" s="147"/>
      <c r="B25" s="147"/>
      <c r="C25" s="147"/>
      <c r="D25" s="147"/>
      <c r="E25" s="147"/>
      <c r="F25" s="147"/>
      <c r="G25" s="147"/>
      <c r="H25" s="147"/>
      <c r="I25" s="147"/>
      <c r="J25" s="147"/>
    </row>
    <row r="26" spans="1:10" ht="12.75">
      <c r="A26" s="147"/>
      <c r="B26" s="147"/>
      <c r="C26" s="147"/>
      <c r="D26" s="147"/>
      <c r="E26" s="147"/>
      <c r="F26" s="147"/>
      <c r="G26" s="147"/>
      <c r="H26" s="147"/>
      <c r="I26" s="147"/>
      <c r="J26" s="147"/>
    </row>
  </sheetData>
  <sheetProtection/>
  <mergeCells count="4">
    <mergeCell ref="A2:J2"/>
    <mergeCell ref="I1:J1"/>
    <mergeCell ref="A3:J3"/>
    <mergeCell ref="D8:E8"/>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3" tint="0.39998000860214233"/>
  </sheetPr>
  <dimension ref="A1:K21"/>
  <sheetViews>
    <sheetView view="pageBreakPreview" zoomScale="80" zoomScaleSheetLayoutView="80" zoomScalePageLayoutView="0" workbookViewId="0" topLeftCell="A17">
      <selection activeCell="G18" sqref="G18"/>
    </sheetView>
  </sheetViews>
  <sheetFormatPr defaultColWidth="9.00390625" defaultRowHeight="12.75"/>
  <cols>
    <col min="1" max="1" width="4.875" style="0" customWidth="1"/>
    <col min="2" max="2" width="47.00390625" style="0" customWidth="1"/>
    <col min="3" max="3" width="6.875" style="0" customWidth="1"/>
    <col min="4" max="4" width="9.75390625" style="0" bestFit="1" customWidth="1"/>
    <col min="5" max="5" width="9.25390625" style="0" bestFit="1" customWidth="1"/>
    <col min="6" max="6" width="13.375" style="0" bestFit="1" customWidth="1"/>
    <col min="7" max="7" width="6.00390625" style="0" customWidth="1"/>
    <col min="8" max="8" width="12.00390625" style="0" bestFit="1" customWidth="1"/>
    <col min="9" max="9" width="14.125" style="0" customWidth="1"/>
    <col min="10" max="10" width="20.75390625" style="0" customWidth="1"/>
  </cols>
  <sheetData>
    <row r="1" spans="1:10" ht="12.75">
      <c r="A1" s="13"/>
      <c r="B1" s="14"/>
      <c r="C1" s="13"/>
      <c r="D1" s="13"/>
      <c r="E1" s="13"/>
      <c r="F1" s="13"/>
      <c r="G1" s="13"/>
      <c r="H1" s="13"/>
      <c r="I1" s="7"/>
      <c r="J1" s="15" t="s">
        <v>339</v>
      </c>
    </row>
    <row r="2" spans="1:10" ht="15.75">
      <c r="A2" s="286" t="s">
        <v>12</v>
      </c>
      <c r="B2" s="286"/>
      <c r="C2" s="286"/>
      <c r="D2" s="286"/>
      <c r="E2" s="286"/>
      <c r="F2" s="286"/>
      <c r="G2" s="286"/>
      <c r="H2" s="286"/>
      <c r="I2" s="286"/>
      <c r="J2" s="286"/>
    </row>
    <row r="3" spans="1:10" ht="15.75">
      <c r="A3" s="286" t="s">
        <v>342</v>
      </c>
      <c r="B3" s="286"/>
      <c r="C3" s="286"/>
      <c r="D3" s="286"/>
      <c r="E3" s="286"/>
      <c r="F3" s="286"/>
      <c r="G3" s="286"/>
      <c r="H3" s="286"/>
      <c r="I3" s="286"/>
      <c r="J3" s="286"/>
    </row>
    <row r="4" spans="1:10" ht="15.75">
      <c r="A4" s="13"/>
      <c r="B4" s="16"/>
      <c r="C4" s="13"/>
      <c r="D4" s="17"/>
      <c r="E4" s="18"/>
      <c r="F4" s="13"/>
      <c r="G4" s="13"/>
      <c r="H4" s="17"/>
      <c r="I4" s="7"/>
      <c r="J4" s="17"/>
    </row>
    <row r="5" spans="1:10" ht="63.75" customHeight="1">
      <c r="A5" s="41" t="s">
        <v>3</v>
      </c>
      <c r="B5" s="41" t="s">
        <v>13</v>
      </c>
      <c r="C5" s="41" t="s">
        <v>4</v>
      </c>
      <c r="D5" s="41" t="s">
        <v>5</v>
      </c>
      <c r="E5" s="41" t="s">
        <v>9</v>
      </c>
      <c r="F5" s="41" t="s">
        <v>6</v>
      </c>
      <c r="G5" s="41" t="s">
        <v>10</v>
      </c>
      <c r="H5" s="41" t="s">
        <v>11</v>
      </c>
      <c r="I5" s="41" t="s">
        <v>7</v>
      </c>
      <c r="J5" s="41" t="s">
        <v>341</v>
      </c>
    </row>
    <row r="6" spans="1:10" ht="12.75">
      <c r="A6" s="41" t="s">
        <v>14</v>
      </c>
      <c r="B6" s="41" t="s">
        <v>23</v>
      </c>
      <c r="C6" s="41" t="s">
        <v>15</v>
      </c>
      <c r="D6" s="41" t="s">
        <v>16</v>
      </c>
      <c r="E6" s="41" t="s">
        <v>17</v>
      </c>
      <c r="F6" s="41" t="s">
        <v>18</v>
      </c>
      <c r="G6" s="41" t="s">
        <v>19</v>
      </c>
      <c r="H6" s="41" t="s">
        <v>20</v>
      </c>
      <c r="I6" s="41" t="s">
        <v>21</v>
      </c>
      <c r="J6" s="41" t="s">
        <v>22</v>
      </c>
    </row>
    <row r="7" spans="1:10" ht="86.25" customHeight="1">
      <c r="A7" s="30">
        <v>1</v>
      </c>
      <c r="B7" s="20" t="s">
        <v>209</v>
      </c>
      <c r="C7" s="30" t="s">
        <v>2</v>
      </c>
      <c r="D7" s="139">
        <v>25000</v>
      </c>
      <c r="E7" s="152">
        <v>0</v>
      </c>
      <c r="F7" s="34">
        <f>D7*E7</f>
        <v>0</v>
      </c>
      <c r="G7" s="46">
        <v>0.08</v>
      </c>
      <c r="H7" s="32">
        <f>F7*G7</f>
        <v>0</v>
      </c>
      <c r="I7" s="32">
        <f>F7+H7</f>
        <v>0</v>
      </c>
      <c r="J7" s="23"/>
    </row>
    <row r="8" spans="1:10" ht="83.25" customHeight="1">
      <c r="A8" s="30">
        <v>2</v>
      </c>
      <c r="B8" s="20" t="s">
        <v>210</v>
      </c>
      <c r="C8" s="30" t="s">
        <v>2</v>
      </c>
      <c r="D8" s="139">
        <v>6000</v>
      </c>
      <c r="E8" s="152">
        <v>0</v>
      </c>
      <c r="F8" s="34">
        <f aca="true" t="shared" si="0" ref="F8:F18">D8*E8</f>
        <v>0</v>
      </c>
      <c r="G8" s="46">
        <v>0.08</v>
      </c>
      <c r="H8" s="32">
        <f aca="true" t="shared" si="1" ref="H8:H18">F8*G8</f>
        <v>0</v>
      </c>
      <c r="I8" s="32">
        <f aca="true" t="shared" si="2" ref="I8:I18">F8+H8</f>
        <v>0</v>
      </c>
      <c r="J8" s="23"/>
    </row>
    <row r="9" spans="1:10" ht="100.5" customHeight="1">
      <c r="A9" s="30">
        <v>3</v>
      </c>
      <c r="B9" s="20" t="s">
        <v>340</v>
      </c>
      <c r="C9" s="30" t="s">
        <v>2</v>
      </c>
      <c r="D9" s="139">
        <v>15000</v>
      </c>
      <c r="E9" s="152">
        <v>0</v>
      </c>
      <c r="F9" s="34">
        <f t="shared" si="0"/>
        <v>0</v>
      </c>
      <c r="G9" s="46">
        <v>0.08</v>
      </c>
      <c r="H9" s="32">
        <f t="shared" si="1"/>
        <v>0</v>
      </c>
      <c r="I9" s="32">
        <f t="shared" si="2"/>
        <v>0</v>
      </c>
      <c r="J9" s="23"/>
    </row>
    <row r="10" spans="1:10" s="241" customFormat="1" ht="141" customHeight="1">
      <c r="A10" s="233">
        <v>4</v>
      </c>
      <c r="B10" s="244" t="s">
        <v>505</v>
      </c>
      <c r="C10" s="233" t="s">
        <v>2</v>
      </c>
      <c r="D10" s="245">
        <v>10000</v>
      </c>
      <c r="E10" s="312">
        <v>0</v>
      </c>
      <c r="F10" s="246">
        <f t="shared" si="0"/>
        <v>0</v>
      </c>
      <c r="G10" s="247">
        <v>0.08</v>
      </c>
      <c r="H10" s="236">
        <f t="shared" si="1"/>
        <v>0</v>
      </c>
      <c r="I10" s="236">
        <f t="shared" si="2"/>
        <v>0</v>
      </c>
      <c r="J10" s="248"/>
    </row>
    <row r="11" spans="1:10" ht="46.5" customHeight="1">
      <c r="A11" s="30">
        <v>5</v>
      </c>
      <c r="B11" s="20" t="s">
        <v>211</v>
      </c>
      <c r="C11" s="30" t="s">
        <v>2</v>
      </c>
      <c r="D11" s="139">
        <v>4500</v>
      </c>
      <c r="E11" s="152">
        <v>0</v>
      </c>
      <c r="F11" s="34">
        <f t="shared" si="0"/>
        <v>0</v>
      </c>
      <c r="G11" s="46">
        <v>0.08</v>
      </c>
      <c r="H11" s="32">
        <f t="shared" si="1"/>
        <v>0</v>
      </c>
      <c r="I11" s="32">
        <f t="shared" si="2"/>
        <v>0</v>
      </c>
      <c r="J11" s="21"/>
    </row>
    <row r="12" spans="1:10" ht="84.75" customHeight="1">
      <c r="A12" s="30">
        <v>6</v>
      </c>
      <c r="B12" s="20" t="s">
        <v>212</v>
      </c>
      <c r="C12" s="30" t="s">
        <v>2</v>
      </c>
      <c r="D12" s="151">
        <v>15000</v>
      </c>
      <c r="E12" s="152">
        <v>0</v>
      </c>
      <c r="F12" s="34">
        <f t="shared" si="0"/>
        <v>0</v>
      </c>
      <c r="G12" s="46">
        <v>0.08</v>
      </c>
      <c r="H12" s="32">
        <f t="shared" si="1"/>
        <v>0</v>
      </c>
      <c r="I12" s="32">
        <f t="shared" si="2"/>
        <v>0</v>
      </c>
      <c r="J12" s="23"/>
    </row>
    <row r="13" spans="1:11" ht="75" customHeight="1">
      <c r="A13" s="30">
        <v>7</v>
      </c>
      <c r="B13" s="48" t="s">
        <v>213</v>
      </c>
      <c r="C13" s="30" t="s">
        <v>2</v>
      </c>
      <c r="D13" s="151">
        <v>2000</v>
      </c>
      <c r="E13" s="152">
        <v>0</v>
      </c>
      <c r="F13" s="34">
        <f t="shared" si="0"/>
        <v>0</v>
      </c>
      <c r="G13" s="46">
        <v>0.08</v>
      </c>
      <c r="H13" s="32">
        <f t="shared" si="1"/>
        <v>0</v>
      </c>
      <c r="I13" s="32">
        <f t="shared" si="2"/>
        <v>0</v>
      </c>
      <c r="J13" s="23"/>
      <c r="K13" s="4"/>
    </row>
    <row r="14" spans="1:11" s="241" customFormat="1" ht="156" customHeight="1">
      <c r="A14" s="233">
        <v>8</v>
      </c>
      <c r="B14" s="244" t="s">
        <v>521</v>
      </c>
      <c r="C14" s="233" t="s">
        <v>2</v>
      </c>
      <c r="D14" s="332">
        <v>30000</v>
      </c>
      <c r="E14" s="312">
        <v>0</v>
      </c>
      <c r="F14" s="246">
        <f t="shared" si="0"/>
        <v>0</v>
      </c>
      <c r="G14" s="247">
        <v>0.08</v>
      </c>
      <c r="H14" s="236">
        <f t="shared" si="1"/>
        <v>0</v>
      </c>
      <c r="I14" s="236">
        <f t="shared" si="2"/>
        <v>0</v>
      </c>
      <c r="J14" s="248"/>
      <c r="K14" s="333"/>
    </row>
    <row r="15" spans="1:11" ht="100.5" customHeight="1">
      <c r="A15" s="30">
        <v>9</v>
      </c>
      <c r="B15" s="20" t="s">
        <v>214</v>
      </c>
      <c r="C15" s="30" t="s">
        <v>2</v>
      </c>
      <c r="D15" s="139">
        <v>100</v>
      </c>
      <c r="E15" s="152">
        <v>0</v>
      </c>
      <c r="F15" s="34">
        <f t="shared" si="0"/>
        <v>0</v>
      </c>
      <c r="G15" s="46">
        <v>0.08</v>
      </c>
      <c r="H15" s="32">
        <f t="shared" si="1"/>
        <v>0</v>
      </c>
      <c r="I15" s="32">
        <f t="shared" si="2"/>
        <v>0</v>
      </c>
      <c r="J15" s="23"/>
      <c r="K15" s="4"/>
    </row>
    <row r="16" spans="1:10" ht="70.5" customHeight="1">
      <c r="A16" s="30">
        <v>10</v>
      </c>
      <c r="B16" s="20" t="s">
        <v>215</v>
      </c>
      <c r="C16" s="30" t="s">
        <v>2</v>
      </c>
      <c r="D16" s="139">
        <v>1500</v>
      </c>
      <c r="E16" s="152">
        <v>0</v>
      </c>
      <c r="F16" s="34">
        <f t="shared" si="0"/>
        <v>0</v>
      </c>
      <c r="G16" s="46">
        <v>0.08</v>
      </c>
      <c r="H16" s="32">
        <f t="shared" si="1"/>
        <v>0</v>
      </c>
      <c r="I16" s="32">
        <f t="shared" si="2"/>
        <v>0</v>
      </c>
      <c r="J16" s="23"/>
    </row>
    <row r="17" spans="1:10" ht="95.25" customHeight="1">
      <c r="A17" s="30">
        <v>11</v>
      </c>
      <c r="B17" s="20" t="s">
        <v>216</v>
      </c>
      <c r="C17" s="30" t="s">
        <v>2</v>
      </c>
      <c r="D17" s="139">
        <v>100</v>
      </c>
      <c r="E17" s="152">
        <v>0</v>
      </c>
      <c r="F17" s="34">
        <f t="shared" si="0"/>
        <v>0</v>
      </c>
      <c r="G17" s="46">
        <v>0.08</v>
      </c>
      <c r="H17" s="32">
        <f t="shared" si="1"/>
        <v>0</v>
      </c>
      <c r="I17" s="32">
        <f t="shared" si="2"/>
        <v>0</v>
      </c>
      <c r="J17" s="23"/>
    </row>
    <row r="18" spans="1:10" s="241" customFormat="1" ht="409.5" customHeight="1" thickBot="1">
      <c r="A18" s="233">
        <v>12</v>
      </c>
      <c r="B18" s="343" t="s">
        <v>544</v>
      </c>
      <c r="C18" s="233" t="s">
        <v>2</v>
      </c>
      <c r="D18" s="324">
        <v>100</v>
      </c>
      <c r="E18" s="312">
        <v>0</v>
      </c>
      <c r="F18" s="246">
        <f t="shared" si="0"/>
        <v>0</v>
      </c>
      <c r="G18" s="247">
        <v>0.23</v>
      </c>
      <c r="H18" s="236">
        <f t="shared" si="1"/>
        <v>0</v>
      </c>
      <c r="I18" s="236">
        <f t="shared" si="2"/>
        <v>0</v>
      </c>
      <c r="J18" s="248"/>
    </row>
    <row r="19" spans="1:10" ht="31.5" customHeight="1" thickBot="1">
      <c r="A19" s="50"/>
      <c r="B19" s="101"/>
      <c r="C19" s="25"/>
      <c r="D19" s="287" t="s">
        <v>0</v>
      </c>
      <c r="E19" s="288"/>
      <c r="F19" s="74">
        <f>SUM(F7:F18)</f>
        <v>0</v>
      </c>
      <c r="G19" s="95"/>
      <c r="H19" s="53">
        <f>SUM(H7:H18)</f>
        <v>0</v>
      </c>
      <c r="I19" s="54">
        <f>SUM(I7:I18)</f>
        <v>0</v>
      </c>
      <c r="J19" s="26"/>
    </row>
    <row r="20" spans="7:10" ht="12.75">
      <c r="G20" s="5"/>
      <c r="H20" s="5"/>
      <c r="I20" s="6"/>
      <c r="J20" s="9"/>
    </row>
    <row r="21" spans="7:10" ht="12.75">
      <c r="G21" s="5"/>
      <c r="H21" s="5"/>
      <c r="I21" s="8"/>
      <c r="J21" s="9"/>
    </row>
  </sheetData>
  <sheetProtection/>
  <mergeCells count="3">
    <mergeCell ref="A2:J2"/>
    <mergeCell ref="A3:J3"/>
    <mergeCell ref="D19:E19"/>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3" tint="0.39998000860214233"/>
  </sheetPr>
  <dimension ref="A1:J23"/>
  <sheetViews>
    <sheetView view="pageBreakPreview" zoomScale="80" zoomScaleSheetLayoutView="80" zoomScalePageLayoutView="0" workbookViewId="0" topLeftCell="A15">
      <selection activeCell="B15" sqref="B15"/>
    </sheetView>
  </sheetViews>
  <sheetFormatPr defaultColWidth="9.00390625" defaultRowHeight="12.75"/>
  <cols>
    <col min="1" max="1" width="5.00390625" style="0" customWidth="1"/>
    <col min="2" max="2" width="54.875" style="0" customWidth="1"/>
    <col min="3" max="3" width="6.25390625" style="0" customWidth="1"/>
    <col min="4" max="4" width="7.25390625" style="0" customWidth="1"/>
    <col min="5" max="5" width="6.625" style="0" customWidth="1"/>
    <col min="6" max="6" width="13.00390625" style="0" customWidth="1"/>
    <col min="7" max="7" width="6.00390625" style="0" customWidth="1"/>
    <col min="8" max="8" width="13.25390625" style="0" customWidth="1"/>
    <col min="9" max="9" width="14.00390625" style="0" customWidth="1"/>
    <col min="10" max="10" width="21.25390625" style="0" customWidth="1"/>
  </cols>
  <sheetData>
    <row r="1" spans="1:10" ht="12.75">
      <c r="A1" s="13"/>
      <c r="B1" s="14"/>
      <c r="C1" s="13"/>
      <c r="D1" s="13"/>
      <c r="E1" s="13"/>
      <c r="F1" s="13"/>
      <c r="G1" s="13"/>
      <c r="H1" s="13"/>
      <c r="I1" s="7"/>
      <c r="J1" s="15" t="s">
        <v>343</v>
      </c>
    </row>
    <row r="2" spans="1:10" ht="15.75">
      <c r="A2" s="286" t="s">
        <v>12</v>
      </c>
      <c r="B2" s="286"/>
      <c r="C2" s="286"/>
      <c r="D2" s="286"/>
      <c r="E2" s="286"/>
      <c r="F2" s="286"/>
      <c r="G2" s="286"/>
      <c r="H2" s="286"/>
      <c r="I2" s="286"/>
      <c r="J2" s="286"/>
    </row>
    <row r="3" spans="1:10" ht="15.75">
      <c r="A3" s="286" t="s">
        <v>345</v>
      </c>
      <c r="B3" s="286"/>
      <c r="C3" s="286"/>
      <c r="D3" s="286"/>
      <c r="E3" s="286"/>
      <c r="F3" s="286"/>
      <c r="G3" s="286"/>
      <c r="H3" s="286"/>
      <c r="I3" s="286"/>
      <c r="J3" s="286"/>
    </row>
    <row r="4" spans="1:10" ht="15.75">
      <c r="A4" s="24"/>
      <c r="B4" s="63"/>
      <c r="C4" s="24"/>
      <c r="D4" s="25"/>
      <c r="E4" s="18"/>
      <c r="F4" s="24"/>
      <c r="G4" s="24"/>
      <c r="H4" s="25"/>
      <c r="I4" s="26"/>
      <c r="J4" s="17"/>
    </row>
    <row r="5" spans="1:10" ht="44.25" customHeight="1">
      <c r="A5" s="41" t="s">
        <v>3</v>
      </c>
      <c r="B5" s="41" t="s">
        <v>13</v>
      </c>
      <c r="C5" s="41" t="s">
        <v>4</v>
      </c>
      <c r="D5" s="41" t="s">
        <v>5</v>
      </c>
      <c r="E5" s="41" t="s">
        <v>9</v>
      </c>
      <c r="F5" s="41" t="s">
        <v>6</v>
      </c>
      <c r="G5" s="41" t="s">
        <v>10</v>
      </c>
      <c r="H5" s="41" t="s">
        <v>11</v>
      </c>
      <c r="I5" s="41" t="s">
        <v>7</v>
      </c>
      <c r="J5" s="41" t="s">
        <v>344</v>
      </c>
    </row>
    <row r="6" spans="1:10" ht="12.75">
      <c r="A6" s="41" t="s">
        <v>14</v>
      </c>
      <c r="B6" s="41" t="s">
        <v>23</v>
      </c>
      <c r="C6" s="41" t="s">
        <v>15</v>
      </c>
      <c r="D6" s="41" t="s">
        <v>16</v>
      </c>
      <c r="E6" s="41" t="s">
        <v>17</v>
      </c>
      <c r="F6" s="41" t="s">
        <v>18</v>
      </c>
      <c r="G6" s="41" t="s">
        <v>19</v>
      </c>
      <c r="H6" s="41" t="s">
        <v>20</v>
      </c>
      <c r="I6" s="41" t="s">
        <v>21</v>
      </c>
      <c r="J6" s="41" t="s">
        <v>22</v>
      </c>
    </row>
    <row r="7" spans="1:10" s="241" customFormat="1" ht="369" customHeight="1">
      <c r="A7" s="233">
        <v>1</v>
      </c>
      <c r="B7" s="339" t="s">
        <v>525</v>
      </c>
      <c r="C7" s="250" t="s">
        <v>24</v>
      </c>
      <c r="D7" s="245">
        <v>1000</v>
      </c>
      <c r="E7" s="270">
        <v>0</v>
      </c>
      <c r="F7" s="281">
        <f>D7*E7</f>
        <v>0</v>
      </c>
      <c r="G7" s="247">
        <v>0.08</v>
      </c>
      <c r="H7" s="270">
        <f>F7*G7</f>
        <v>0</v>
      </c>
      <c r="I7" s="257">
        <f>F7+H7</f>
        <v>0</v>
      </c>
      <c r="J7" s="240"/>
    </row>
    <row r="8" spans="1:10" s="241" customFormat="1" ht="409.5" customHeight="1">
      <c r="A8" s="233">
        <v>2</v>
      </c>
      <c r="B8" s="282" t="s">
        <v>526</v>
      </c>
      <c r="C8" s="250" t="s">
        <v>24</v>
      </c>
      <c r="D8" s="245">
        <v>700</v>
      </c>
      <c r="E8" s="270">
        <v>0</v>
      </c>
      <c r="F8" s="281">
        <f aca="true" t="shared" si="0" ref="F8:F16">D8*E8</f>
        <v>0</v>
      </c>
      <c r="G8" s="247">
        <v>0.08</v>
      </c>
      <c r="H8" s="270">
        <f aca="true" t="shared" si="1" ref="H8:H16">F8*G8</f>
        <v>0</v>
      </c>
      <c r="I8" s="257">
        <f aca="true" t="shared" si="2" ref="I8:I17">F8+H8</f>
        <v>0</v>
      </c>
      <c r="J8" s="240"/>
    </row>
    <row r="9" spans="1:10" s="241" customFormat="1" ht="409.5" customHeight="1">
      <c r="A9" s="233">
        <v>3</v>
      </c>
      <c r="B9" s="282" t="s">
        <v>527</v>
      </c>
      <c r="C9" s="250" t="s">
        <v>24</v>
      </c>
      <c r="D9" s="245">
        <v>600</v>
      </c>
      <c r="E9" s="270">
        <v>0</v>
      </c>
      <c r="F9" s="281">
        <f t="shared" si="0"/>
        <v>0</v>
      </c>
      <c r="G9" s="247">
        <v>0.08</v>
      </c>
      <c r="H9" s="270">
        <f t="shared" si="1"/>
        <v>0</v>
      </c>
      <c r="I9" s="257">
        <f t="shared" si="2"/>
        <v>0</v>
      </c>
      <c r="J9" s="240"/>
    </row>
    <row r="10" spans="1:10" s="241" customFormat="1" ht="396" customHeight="1">
      <c r="A10" s="233">
        <v>4</v>
      </c>
      <c r="B10" s="284" t="s">
        <v>528</v>
      </c>
      <c r="C10" s="233" t="s">
        <v>24</v>
      </c>
      <c r="D10" s="245">
        <v>400</v>
      </c>
      <c r="E10" s="270">
        <v>0</v>
      </c>
      <c r="F10" s="281">
        <f t="shared" si="0"/>
        <v>0</v>
      </c>
      <c r="G10" s="247">
        <v>0.08</v>
      </c>
      <c r="H10" s="270">
        <f t="shared" si="1"/>
        <v>0</v>
      </c>
      <c r="I10" s="257">
        <f t="shared" si="2"/>
        <v>0</v>
      </c>
      <c r="J10" s="240"/>
    </row>
    <row r="11" spans="1:10" s="241" customFormat="1" ht="409.5" customHeight="1">
      <c r="A11" s="233">
        <v>5</v>
      </c>
      <c r="B11" s="282" t="s">
        <v>529</v>
      </c>
      <c r="C11" s="233" t="s">
        <v>24</v>
      </c>
      <c r="D11" s="245">
        <v>350</v>
      </c>
      <c r="E11" s="270">
        <v>0</v>
      </c>
      <c r="F11" s="281">
        <f t="shared" si="0"/>
        <v>0</v>
      </c>
      <c r="G11" s="247">
        <v>0.08</v>
      </c>
      <c r="H11" s="270">
        <f t="shared" si="1"/>
        <v>0</v>
      </c>
      <c r="I11" s="257">
        <f t="shared" si="2"/>
        <v>0</v>
      </c>
      <c r="J11" s="240"/>
    </row>
    <row r="12" spans="1:10" s="241" customFormat="1" ht="409.5" customHeight="1">
      <c r="A12" s="233">
        <v>6</v>
      </c>
      <c r="B12" s="340" t="s">
        <v>530</v>
      </c>
      <c r="C12" s="233" t="s">
        <v>24</v>
      </c>
      <c r="D12" s="245">
        <v>400</v>
      </c>
      <c r="E12" s="270">
        <v>0</v>
      </c>
      <c r="F12" s="281">
        <f t="shared" si="0"/>
        <v>0</v>
      </c>
      <c r="G12" s="247">
        <v>0.08</v>
      </c>
      <c r="H12" s="270">
        <f t="shared" si="1"/>
        <v>0</v>
      </c>
      <c r="I12" s="257">
        <f t="shared" si="2"/>
        <v>0</v>
      </c>
      <c r="J12" s="240"/>
    </row>
    <row r="13" spans="1:10" s="241" customFormat="1" ht="409.5" customHeight="1">
      <c r="A13" s="233">
        <v>7</v>
      </c>
      <c r="B13" s="283" t="s">
        <v>531</v>
      </c>
      <c r="C13" s="233" t="s">
        <v>24</v>
      </c>
      <c r="D13" s="245">
        <v>300</v>
      </c>
      <c r="E13" s="270">
        <v>0</v>
      </c>
      <c r="F13" s="281">
        <f t="shared" si="0"/>
        <v>0</v>
      </c>
      <c r="G13" s="247">
        <v>0.08</v>
      </c>
      <c r="H13" s="270">
        <f t="shared" si="1"/>
        <v>0</v>
      </c>
      <c r="I13" s="257">
        <f t="shared" si="2"/>
        <v>0</v>
      </c>
      <c r="J13" s="240"/>
    </row>
    <row r="14" spans="1:10" s="241" customFormat="1" ht="409.5" customHeight="1">
      <c r="A14" s="233">
        <v>8</v>
      </c>
      <c r="B14" s="341" t="s">
        <v>534</v>
      </c>
      <c r="C14" s="233" t="s">
        <v>24</v>
      </c>
      <c r="D14" s="245">
        <v>10000</v>
      </c>
      <c r="E14" s="270">
        <v>0</v>
      </c>
      <c r="F14" s="281">
        <f t="shared" si="0"/>
        <v>0</v>
      </c>
      <c r="G14" s="247">
        <v>0.08</v>
      </c>
      <c r="H14" s="270">
        <f t="shared" si="1"/>
        <v>0</v>
      </c>
      <c r="I14" s="257">
        <f t="shared" si="2"/>
        <v>0</v>
      </c>
      <c r="J14" s="240"/>
    </row>
    <row r="15" spans="1:10" s="241" customFormat="1" ht="409.5" customHeight="1">
      <c r="A15" s="233">
        <v>9</v>
      </c>
      <c r="B15" s="282" t="s">
        <v>532</v>
      </c>
      <c r="C15" s="233" t="s">
        <v>24</v>
      </c>
      <c r="D15" s="245">
        <v>5000</v>
      </c>
      <c r="E15" s="270">
        <v>0</v>
      </c>
      <c r="F15" s="281">
        <f t="shared" si="0"/>
        <v>0</v>
      </c>
      <c r="G15" s="247">
        <v>0.08</v>
      </c>
      <c r="H15" s="270">
        <f t="shared" si="1"/>
        <v>0</v>
      </c>
      <c r="I15" s="257">
        <f t="shared" si="2"/>
        <v>0</v>
      </c>
      <c r="J15" s="240"/>
    </row>
    <row r="16" spans="1:10" s="241" customFormat="1" ht="240.75" customHeight="1" thickBot="1">
      <c r="A16" s="233">
        <v>10</v>
      </c>
      <c r="B16" s="284" t="s">
        <v>533</v>
      </c>
      <c r="C16" s="233" t="s">
        <v>24</v>
      </c>
      <c r="D16" s="324">
        <v>200</v>
      </c>
      <c r="E16" s="270">
        <v>0</v>
      </c>
      <c r="F16" s="281">
        <f t="shared" si="0"/>
        <v>0</v>
      </c>
      <c r="G16" s="247">
        <v>0.08</v>
      </c>
      <c r="H16" s="270">
        <f t="shared" si="1"/>
        <v>0</v>
      </c>
      <c r="I16" s="257">
        <f t="shared" si="2"/>
        <v>0</v>
      </c>
      <c r="J16" s="240"/>
    </row>
    <row r="17" spans="1:10" ht="30" customHeight="1" thickBot="1">
      <c r="A17" s="7"/>
      <c r="B17" s="101"/>
      <c r="C17" s="25"/>
      <c r="D17" s="287" t="s">
        <v>0</v>
      </c>
      <c r="E17" s="288"/>
      <c r="F17" s="74">
        <f>SUM(F7:F16)</f>
        <v>0</v>
      </c>
      <c r="G17" s="153"/>
      <c r="H17" s="117">
        <f>SUM(H5:H16)</f>
        <v>0</v>
      </c>
      <c r="I17" s="118">
        <f t="shared" si="2"/>
        <v>0</v>
      </c>
      <c r="J17" s="30"/>
    </row>
    <row r="19" ht="15.75">
      <c r="B19" s="10"/>
    </row>
    <row r="21" spans="6:10" ht="12.75">
      <c r="F21" s="2"/>
      <c r="G21" s="2"/>
      <c r="H21" s="3"/>
      <c r="I21" s="2"/>
      <c r="J21" s="2"/>
    </row>
    <row r="22" spans="6:10" ht="12.75">
      <c r="F22" s="2"/>
      <c r="G22" s="5"/>
      <c r="H22" s="5"/>
      <c r="I22" s="6"/>
      <c r="J22" s="9"/>
    </row>
    <row r="23" spans="7:10" ht="12.75">
      <c r="G23" s="5"/>
      <c r="H23" s="5"/>
      <c r="I23" s="8"/>
      <c r="J23" s="9"/>
    </row>
  </sheetData>
  <sheetProtection/>
  <mergeCells count="3">
    <mergeCell ref="A2:J2"/>
    <mergeCell ref="A3:J3"/>
    <mergeCell ref="D17:E17"/>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J16"/>
  <sheetViews>
    <sheetView view="pageBreakPreview" zoomScale="80" zoomScaleSheetLayoutView="80" zoomScalePageLayoutView="0" workbookViewId="0" topLeftCell="A5">
      <selection activeCell="J15" sqref="J15"/>
    </sheetView>
  </sheetViews>
  <sheetFormatPr defaultColWidth="9.00390625" defaultRowHeight="12.75"/>
  <cols>
    <col min="1" max="1" width="4.875" style="0" customWidth="1"/>
    <col min="2" max="2" width="51.375" style="0" customWidth="1"/>
    <col min="3" max="3" width="5.875" style="0" customWidth="1"/>
    <col min="4" max="4" width="6.625" style="0" customWidth="1"/>
    <col min="6" max="6" width="13.25390625" style="0" customWidth="1"/>
    <col min="7" max="7" width="5.75390625" style="0" customWidth="1"/>
    <col min="8" max="8" width="12.75390625" style="0" customWidth="1"/>
    <col min="9" max="9" width="13.00390625" style="0" customWidth="1"/>
    <col min="10" max="10" width="20.375" style="0" customWidth="1"/>
  </cols>
  <sheetData>
    <row r="1" spans="1:10" ht="12.75">
      <c r="A1" s="13"/>
      <c r="B1" s="14"/>
      <c r="C1" s="13"/>
      <c r="D1" s="13"/>
      <c r="E1" s="13"/>
      <c r="F1" s="13"/>
      <c r="G1" s="13"/>
      <c r="H1" s="291" t="s">
        <v>347</v>
      </c>
      <c r="I1" s="291"/>
      <c r="J1" s="291"/>
    </row>
    <row r="2" spans="1:10" ht="15.75">
      <c r="A2" s="286" t="s">
        <v>12</v>
      </c>
      <c r="B2" s="286"/>
      <c r="C2" s="286"/>
      <c r="D2" s="286"/>
      <c r="E2" s="286"/>
      <c r="F2" s="286"/>
      <c r="G2" s="286"/>
      <c r="H2" s="286"/>
      <c r="I2" s="286"/>
      <c r="J2" s="286"/>
    </row>
    <row r="3" spans="1:10" ht="15.75">
      <c r="A3" s="286" t="s">
        <v>346</v>
      </c>
      <c r="B3" s="286"/>
      <c r="C3" s="286"/>
      <c r="D3" s="286"/>
      <c r="E3" s="286"/>
      <c r="F3" s="286"/>
      <c r="G3" s="286"/>
      <c r="H3" s="286"/>
      <c r="I3" s="286"/>
      <c r="J3" s="286"/>
    </row>
    <row r="4" spans="1:10" ht="15.75">
      <c r="A4" s="13"/>
      <c r="B4" s="16"/>
      <c r="C4" s="13"/>
      <c r="D4" s="17"/>
      <c r="E4" s="18"/>
      <c r="F4" s="13"/>
      <c r="G4" s="13"/>
      <c r="H4" s="17"/>
      <c r="I4" s="7"/>
      <c r="J4" s="17"/>
    </row>
    <row r="5" spans="1:10" ht="42" customHeight="1">
      <c r="A5" s="41" t="s">
        <v>3</v>
      </c>
      <c r="B5" s="41" t="s">
        <v>13</v>
      </c>
      <c r="C5" s="41" t="s">
        <v>4</v>
      </c>
      <c r="D5" s="41" t="s">
        <v>5</v>
      </c>
      <c r="E5" s="41" t="s">
        <v>9</v>
      </c>
      <c r="F5" s="41" t="s">
        <v>6</v>
      </c>
      <c r="G5" s="41" t="s">
        <v>10</v>
      </c>
      <c r="H5" s="41" t="s">
        <v>11</v>
      </c>
      <c r="I5" s="41" t="s">
        <v>7</v>
      </c>
      <c r="J5" s="41" t="s">
        <v>348</v>
      </c>
    </row>
    <row r="6" spans="1:10" ht="12.75">
      <c r="A6" s="41" t="s">
        <v>14</v>
      </c>
      <c r="B6" s="41" t="s">
        <v>23</v>
      </c>
      <c r="C6" s="41" t="s">
        <v>15</v>
      </c>
      <c r="D6" s="41" t="s">
        <v>16</v>
      </c>
      <c r="E6" s="41" t="s">
        <v>17</v>
      </c>
      <c r="F6" s="41" t="s">
        <v>18</v>
      </c>
      <c r="G6" s="41" t="s">
        <v>19</v>
      </c>
      <c r="H6" s="41" t="s">
        <v>20</v>
      </c>
      <c r="I6" s="41" t="s">
        <v>21</v>
      </c>
      <c r="J6" s="41" t="s">
        <v>22</v>
      </c>
    </row>
    <row r="7" spans="1:10" s="147" customFormat="1" ht="95.25" customHeight="1">
      <c r="A7" s="37">
        <v>1</v>
      </c>
      <c r="B7" s="80" t="s">
        <v>477</v>
      </c>
      <c r="C7" s="51" t="s">
        <v>2</v>
      </c>
      <c r="D7" s="78">
        <v>450</v>
      </c>
      <c r="E7" s="40">
        <v>0</v>
      </c>
      <c r="F7" s="212">
        <f aca="true" t="shared" si="0" ref="F7:F15">D7*E7</f>
        <v>0</v>
      </c>
      <c r="G7" s="47">
        <v>0.08</v>
      </c>
      <c r="H7" s="212">
        <f aca="true" t="shared" si="1" ref="H7:H15">F7*G7</f>
        <v>0</v>
      </c>
      <c r="I7" s="40">
        <f aca="true" t="shared" si="2" ref="I7:I15">F7+H7</f>
        <v>0</v>
      </c>
      <c r="J7" s="23"/>
    </row>
    <row r="8" spans="1:10" s="147" customFormat="1" ht="177" customHeight="1">
      <c r="A8" s="37">
        <v>2</v>
      </c>
      <c r="B8" s="28" t="s">
        <v>474</v>
      </c>
      <c r="C8" s="51" t="s">
        <v>2</v>
      </c>
      <c r="D8" s="78">
        <v>50</v>
      </c>
      <c r="E8" s="40">
        <v>0</v>
      </c>
      <c r="F8" s="212">
        <f>D8*E8</f>
        <v>0</v>
      </c>
      <c r="G8" s="47">
        <v>0.08</v>
      </c>
      <c r="H8" s="212">
        <f t="shared" si="1"/>
        <v>0</v>
      </c>
      <c r="I8" s="40">
        <f t="shared" si="2"/>
        <v>0</v>
      </c>
      <c r="J8" s="23"/>
    </row>
    <row r="9" spans="1:10" s="147" customFormat="1" ht="63.75" customHeight="1">
      <c r="A9" s="37">
        <v>3</v>
      </c>
      <c r="B9" s="28" t="s">
        <v>465</v>
      </c>
      <c r="C9" s="51" t="s">
        <v>2</v>
      </c>
      <c r="D9" s="78">
        <v>30</v>
      </c>
      <c r="E9" s="40">
        <v>0</v>
      </c>
      <c r="F9" s="212">
        <f t="shared" si="0"/>
        <v>0</v>
      </c>
      <c r="G9" s="47">
        <v>0.08</v>
      </c>
      <c r="H9" s="212">
        <f t="shared" si="1"/>
        <v>0</v>
      </c>
      <c r="I9" s="40">
        <f t="shared" si="2"/>
        <v>0</v>
      </c>
      <c r="J9" s="23"/>
    </row>
    <row r="10" spans="1:10" s="147" customFormat="1" ht="54.75" customHeight="1">
      <c r="A10" s="37">
        <v>4</v>
      </c>
      <c r="B10" s="28" t="s">
        <v>478</v>
      </c>
      <c r="C10" s="51" t="s">
        <v>2</v>
      </c>
      <c r="D10" s="78">
        <v>50</v>
      </c>
      <c r="E10" s="40">
        <v>0</v>
      </c>
      <c r="F10" s="212">
        <f t="shared" si="0"/>
        <v>0</v>
      </c>
      <c r="G10" s="47">
        <v>0.08</v>
      </c>
      <c r="H10" s="212">
        <f t="shared" si="1"/>
        <v>0</v>
      </c>
      <c r="I10" s="40">
        <f t="shared" si="2"/>
        <v>0</v>
      </c>
      <c r="J10" s="23"/>
    </row>
    <row r="11" spans="1:10" s="147" customFormat="1" ht="62.25" customHeight="1">
      <c r="A11" s="37">
        <v>5</v>
      </c>
      <c r="B11" s="28" t="s">
        <v>466</v>
      </c>
      <c r="C11" s="51" t="s">
        <v>2</v>
      </c>
      <c r="D11" s="78">
        <v>20</v>
      </c>
      <c r="E11" s="40">
        <v>0</v>
      </c>
      <c r="F11" s="212">
        <f t="shared" si="0"/>
        <v>0</v>
      </c>
      <c r="G11" s="47">
        <v>0.08</v>
      </c>
      <c r="H11" s="212">
        <f t="shared" si="1"/>
        <v>0</v>
      </c>
      <c r="I11" s="40">
        <f t="shared" si="2"/>
        <v>0</v>
      </c>
      <c r="J11" s="23"/>
    </row>
    <row r="12" spans="1:10" s="147" customFormat="1" ht="39.75" customHeight="1">
      <c r="A12" s="37">
        <v>6</v>
      </c>
      <c r="B12" s="28" t="s">
        <v>467</v>
      </c>
      <c r="C12" s="51" t="s">
        <v>2</v>
      </c>
      <c r="D12" s="78">
        <v>550</v>
      </c>
      <c r="E12" s="40">
        <v>0</v>
      </c>
      <c r="F12" s="212">
        <f t="shared" si="0"/>
        <v>0</v>
      </c>
      <c r="G12" s="47">
        <v>0.08</v>
      </c>
      <c r="H12" s="212">
        <f t="shared" si="1"/>
        <v>0</v>
      </c>
      <c r="I12" s="40">
        <f t="shared" si="2"/>
        <v>0</v>
      </c>
      <c r="J12" s="23"/>
    </row>
    <row r="13" spans="1:10" s="147" customFormat="1" ht="39.75" customHeight="1">
      <c r="A13" s="37">
        <v>7</v>
      </c>
      <c r="B13" s="80" t="s">
        <v>217</v>
      </c>
      <c r="C13" s="51" t="s">
        <v>269</v>
      </c>
      <c r="D13" s="78">
        <v>5</v>
      </c>
      <c r="E13" s="40">
        <v>0</v>
      </c>
      <c r="F13" s="212">
        <f t="shared" si="0"/>
        <v>0</v>
      </c>
      <c r="G13" s="47">
        <v>0.08</v>
      </c>
      <c r="H13" s="212">
        <f t="shared" si="1"/>
        <v>0</v>
      </c>
      <c r="I13" s="40">
        <f t="shared" si="2"/>
        <v>0</v>
      </c>
      <c r="J13" s="23"/>
    </row>
    <row r="14" spans="1:10" s="147" customFormat="1" ht="39.75" customHeight="1">
      <c r="A14" s="37">
        <v>8</v>
      </c>
      <c r="B14" s="80" t="s">
        <v>475</v>
      </c>
      <c r="C14" s="51" t="s">
        <v>2</v>
      </c>
      <c r="D14" s="78">
        <v>30</v>
      </c>
      <c r="E14" s="40">
        <v>0</v>
      </c>
      <c r="F14" s="212">
        <f t="shared" si="0"/>
        <v>0</v>
      </c>
      <c r="G14" s="47">
        <v>0.08</v>
      </c>
      <c r="H14" s="212">
        <f t="shared" si="1"/>
        <v>0</v>
      </c>
      <c r="I14" s="40">
        <f t="shared" si="2"/>
        <v>0</v>
      </c>
      <c r="J14" s="23"/>
    </row>
    <row r="15" spans="1:10" ht="39.75" customHeight="1" thickBot="1">
      <c r="A15" s="30">
        <v>9</v>
      </c>
      <c r="B15" s="28" t="s">
        <v>476</v>
      </c>
      <c r="C15" s="29" t="s">
        <v>2</v>
      </c>
      <c r="D15" s="42">
        <v>650</v>
      </c>
      <c r="E15" s="40">
        <v>0</v>
      </c>
      <c r="F15" s="34">
        <f t="shared" si="0"/>
        <v>0</v>
      </c>
      <c r="G15" s="46">
        <v>0.08</v>
      </c>
      <c r="H15" s="34">
        <f t="shared" si="1"/>
        <v>0</v>
      </c>
      <c r="I15" s="32">
        <f t="shared" si="2"/>
        <v>0</v>
      </c>
      <c r="J15" s="23"/>
    </row>
    <row r="16" spans="1:10" ht="39.75" customHeight="1" thickBot="1">
      <c r="A16" s="7"/>
      <c r="B16" s="101"/>
      <c r="C16" s="25"/>
      <c r="D16" s="287" t="s">
        <v>0</v>
      </c>
      <c r="E16" s="288"/>
      <c r="F16" s="74">
        <f>SUM(F7:F15)</f>
        <v>0</v>
      </c>
      <c r="G16" s="95"/>
      <c r="H16" s="53">
        <f>SUM(H7:H15)</f>
        <v>0</v>
      </c>
      <c r="I16" s="54">
        <f>SUM(I7:I15)</f>
        <v>0</v>
      </c>
      <c r="J16" s="7"/>
    </row>
  </sheetData>
  <sheetProtection/>
  <mergeCells count="4">
    <mergeCell ref="H1:J1"/>
    <mergeCell ref="A2:J2"/>
    <mergeCell ref="A3:J3"/>
    <mergeCell ref="D16:E16"/>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3" tint="0.39998000860214233"/>
  </sheetPr>
  <dimension ref="A1:J31"/>
  <sheetViews>
    <sheetView view="pageBreakPreview" zoomScale="90" zoomScaleSheetLayoutView="90" zoomScalePageLayoutView="0" workbookViewId="0" topLeftCell="A9">
      <selection activeCell="A13" sqref="A13:IV13"/>
    </sheetView>
  </sheetViews>
  <sheetFormatPr defaultColWidth="9.00390625" defaultRowHeight="12.75"/>
  <cols>
    <col min="1" max="1" width="5.00390625" style="0" customWidth="1"/>
    <col min="2" max="2" width="51.25390625" style="0" customWidth="1"/>
    <col min="3" max="3" width="5.625" style="0" customWidth="1"/>
    <col min="4" max="4" width="7.375" style="0" customWidth="1"/>
    <col min="5" max="5" width="7.875" style="0" customWidth="1"/>
    <col min="6" max="6" width="15.75390625" style="0" customWidth="1"/>
    <col min="7" max="7" width="6.125" style="0" customWidth="1"/>
    <col min="8" max="8" width="13.25390625" style="0" customWidth="1"/>
    <col min="9" max="9" width="14.875" style="0" customWidth="1"/>
    <col min="10" max="10" width="18.125" style="0" customWidth="1"/>
  </cols>
  <sheetData>
    <row r="1" spans="1:10" ht="12.75">
      <c r="A1" s="13"/>
      <c r="B1" s="14"/>
      <c r="C1" s="13"/>
      <c r="D1" s="13"/>
      <c r="E1" s="13"/>
      <c r="F1" s="13"/>
      <c r="G1" s="13"/>
      <c r="H1" s="13"/>
      <c r="I1" s="7"/>
      <c r="J1" s="15" t="s">
        <v>454</v>
      </c>
    </row>
    <row r="2" spans="1:10" ht="15.75">
      <c r="A2" s="286" t="s">
        <v>12</v>
      </c>
      <c r="B2" s="286"/>
      <c r="C2" s="286"/>
      <c r="D2" s="286"/>
      <c r="E2" s="286"/>
      <c r="F2" s="286"/>
      <c r="G2" s="286"/>
      <c r="H2" s="286"/>
      <c r="I2" s="286"/>
      <c r="J2" s="286"/>
    </row>
    <row r="3" spans="1:10" ht="15.75">
      <c r="A3" s="286" t="s">
        <v>453</v>
      </c>
      <c r="B3" s="286"/>
      <c r="C3" s="286"/>
      <c r="D3" s="286"/>
      <c r="E3" s="286"/>
      <c r="F3" s="286"/>
      <c r="G3" s="286"/>
      <c r="H3" s="286"/>
      <c r="I3" s="286"/>
      <c r="J3" s="286"/>
    </row>
    <row r="4" spans="1:10" ht="15.75">
      <c r="A4" s="13"/>
      <c r="B4" s="63"/>
      <c r="C4" s="13"/>
      <c r="D4" s="292"/>
      <c r="E4" s="298"/>
      <c r="F4" s="13"/>
      <c r="G4" s="13"/>
      <c r="H4" s="17"/>
      <c r="I4" s="7"/>
      <c r="J4" s="17"/>
    </row>
    <row r="5" spans="1:10" ht="47.2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96" customHeight="1">
      <c r="A7" s="30">
        <v>1</v>
      </c>
      <c r="B7" s="28" t="s">
        <v>218</v>
      </c>
      <c r="C7" s="29" t="s">
        <v>2</v>
      </c>
      <c r="D7" s="154">
        <v>800</v>
      </c>
      <c r="E7" s="32">
        <v>0</v>
      </c>
      <c r="F7" s="34">
        <f>D7*E7</f>
        <v>0</v>
      </c>
      <c r="G7" s="46">
        <v>0.08</v>
      </c>
      <c r="H7" s="32">
        <f>F7*G7</f>
        <v>0</v>
      </c>
      <c r="I7" s="32">
        <f>F7+H7</f>
        <v>0</v>
      </c>
      <c r="J7" s="23"/>
    </row>
    <row r="8" spans="1:10" ht="84" customHeight="1">
      <c r="A8" s="30">
        <v>2</v>
      </c>
      <c r="B8" s="28" t="s">
        <v>351</v>
      </c>
      <c r="C8" s="29" t="s">
        <v>2</v>
      </c>
      <c r="D8" s="154">
        <v>500</v>
      </c>
      <c r="E8" s="32">
        <v>0</v>
      </c>
      <c r="F8" s="34">
        <f aca="true" t="shared" si="0" ref="F8:F23">D8*E8</f>
        <v>0</v>
      </c>
      <c r="G8" s="46">
        <v>0.08</v>
      </c>
      <c r="H8" s="32">
        <f aca="true" t="shared" si="1" ref="H8:H23">F8*G8</f>
        <v>0</v>
      </c>
      <c r="I8" s="32">
        <f aca="true" t="shared" si="2" ref="I8:I24">F8+H8</f>
        <v>0</v>
      </c>
      <c r="J8" s="23"/>
    </row>
    <row r="9" spans="1:10" ht="98.25" customHeight="1">
      <c r="A9" s="30">
        <v>3</v>
      </c>
      <c r="B9" s="28" t="s">
        <v>261</v>
      </c>
      <c r="C9" s="29" t="s">
        <v>2</v>
      </c>
      <c r="D9" s="154">
        <v>100</v>
      </c>
      <c r="E9" s="32">
        <v>0</v>
      </c>
      <c r="F9" s="34">
        <f t="shared" si="0"/>
        <v>0</v>
      </c>
      <c r="G9" s="46">
        <v>0.08</v>
      </c>
      <c r="H9" s="32">
        <f t="shared" si="1"/>
        <v>0</v>
      </c>
      <c r="I9" s="32">
        <f t="shared" si="2"/>
        <v>0</v>
      </c>
      <c r="J9" s="23"/>
    </row>
    <row r="10" spans="1:10" ht="97.5" customHeight="1">
      <c r="A10" s="30">
        <v>4</v>
      </c>
      <c r="B10" s="28" t="s">
        <v>350</v>
      </c>
      <c r="C10" s="29" t="s">
        <v>2</v>
      </c>
      <c r="D10" s="154">
        <v>4000</v>
      </c>
      <c r="E10" s="32">
        <v>0</v>
      </c>
      <c r="F10" s="34">
        <f t="shared" si="0"/>
        <v>0</v>
      </c>
      <c r="G10" s="46">
        <v>0.08</v>
      </c>
      <c r="H10" s="32">
        <f t="shared" si="1"/>
        <v>0</v>
      </c>
      <c r="I10" s="32">
        <f t="shared" si="2"/>
        <v>0</v>
      </c>
      <c r="J10" s="23"/>
    </row>
    <row r="11" spans="1:10" ht="98.25" customHeight="1">
      <c r="A11" s="30">
        <v>5</v>
      </c>
      <c r="B11" s="28" t="s">
        <v>352</v>
      </c>
      <c r="C11" s="29" t="s">
        <v>2</v>
      </c>
      <c r="D11" s="154">
        <v>50</v>
      </c>
      <c r="E11" s="32">
        <v>0</v>
      </c>
      <c r="F11" s="34">
        <f t="shared" si="0"/>
        <v>0</v>
      </c>
      <c r="G11" s="46">
        <v>0.08</v>
      </c>
      <c r="H11" s="32">
        <f t="shared" si="1"/>
        <v>0</v>
      </c>
      <c r="I11" s="32">
        <f t="shared" si="2"/>
        <v>0</v>
      </c>
      <c r="J11" s="23"/>
    </row>
    <row r="12" spans="1:10" ht="96" customHeight="1">
      <c r="A12" s="30">
        <v>6</v>
      </c>
      <c r="B12" s="28" t="s">
        <v>219</v>
      </c>
      <c r="C12" s="29" t="s">
        <v>2</v>
      </c>
      <c r="D12" s="154">
        <v>6000</v>
      </c>
      <c r="E12" s="32">
        <v>0</v>
      </c>
      <c r="F12" s="34">
        <f t="shared" si="0"/>
        <v>0</v>
      </c>
      <c r="G12" s="46">
        <v>0.08</v>
      </c>
      <c r="H12" s="32">
        <f t="shared" si="1"/>
        <v>0</v>
      </c>
      <c r="I12" s="32">
        <f t="shared" si="2"/>
        <v>0</v>
      </c>
      <c r="J12" s="23"/>
    </row>
    <row r="13" spans="1:10" s="241" customFormat="1" ht="51.75" customHeight="1">
      <c r="A13" s="233">
        <v>7</v>
      </c>
      <c r="B13" s="234" t="s">
        <v>220</v>
      </c>
      <c r="C13" s="250" t="s">
        <v>522</v>
      </c>
      <c r="D13" s="334">
        <v>1500</v>
      </c>
      <c r="E13" s="236">
        <v>0</v>
      </c>
      <c r="F13" s="246">
        <f t="shared" si="0"/>
        <v>0</v>
      </c>
      <c r="G13" s="247">
        <v>0.08</v>
      </c>
      <c r="H13" s="236">
        <f t="shared" si="1"/>
        <v>0</v>
      </c>
      <c r="I13" s="236">
        <f t="shared" si="2"/>
        <v>0</v>
      </c>
      <c r="J13" s="248"/>
    </row>
    <row r="14" spans="1:10" ht="68.25" customHeight="1">
      <c r="A14" s="30">
        <v>8</v>
      </c>
      <c r="B14" s="28" t="s">
        <v>221</v>
      </c>
      <c r="C14" s="29" t="s">
        <v>2</v>
      </c>
      <c r="D14" s="154">
        <v>500</v>
      </c>
      <c r="E14" s="32">
        <v>0</v>
      </c>
      <c r="F14" s="34">
        <f t="shared" si="0"/>
        <v>0</v>
      </c>
      <c r="G14" s="46">
        <v>0.08</v>
      </c>
      <c r="H14" s="32">
        <f t="shared" si="1"/>
        <v>0</v>
      </c>
      <c r="I14" s="32">
        <f t="shared" si="2"/>
        <v>0</v>
      </c>
      <c r="J14" s="23"/>
    </row>
    <row r="15" spans="1:10" ht="59.25" customHeight="1">
      <c r="A15" s="30">
        <v>9</v>
      </c>
      <c r="B15" s="28" t="s">
        <v>222</v>
      </c>
      <c r="C15" s="29" t="s">
        <v>2</v>
      </c>
      <c r="D15" s="154">
        <v>400</v>
      </c>
      <c r="E15" s="32">
        <v>0</v>
      </c>
      <c r="F15" s="34">
        <f t="shared" si="0"/>
        <v>0</v>
      </c>
      <c r="G15" s="46">
        <v>0.08</v>
      </c>
      <c r="H15" s="32">
        <f t="shared" si="1"/>
        <v>0</v>
      </c>
      <c r="I15" s="32">
        <f t="shared" si="2"/>
        <v>0</v>
      </c>
      <c r="J15" s="23"/>
    </row>
    <row r="16" spans="1:10" ht="56.25" customHeight="1">
      <c r="A16" s="30">
        <v>10</v>
      </c>
      <c r="B16" s="28" t="s">
        <v>223</v>
      </c>
      <c r="C16" s="29" t="s">
        <v>2</v>
      </c>
      <c r="D16" s="154">
        <v>150</v>
      </c>
      <c r="E16" s="32">
        <v>0</v>
      </c>
      <c r="F16" s="34">
        <f t="shared" si="0"/>
        <v>0</v>
      </c>
      <c r="G16" s="46">
        <v>0.08</v>
      </c>
      <c r="H16" s="32">
        <f t="shared" si="1"/>
        <v>0</v>
      </c>
      <c r="I16" s="32">
        <f t="shared" si="2"/>
        <v>0</v>
      </c>
      <c r="J16" s="23"/>
    </row>
    <row r="17" spans="1:10" ht="55.5" customHeight="1">
      <c r="A17" s="30">
        <v>11</v>
      </c>
      <c r="B17" s="28" t="s">
        <v>224</v>
      </c>
      <c r="C17" s="29" t="s">
        <v>2</v>
      </c>
      <c r="D17" s="154">
        <v>2000</v>
      </c>
      <c r="E17" s="32">
        <v>0</v>
      </c>
      <c r="F17" s="34">
        <f t="shared" si="0"/>
        <v>0</v>
      </c>
      <c r="G17" s="46">
        <v>0.08</v>
      </c>
      <c r="H17" s="32">
        <f t="shared" si="1"/>
        <v>0</v>
      </c>
      <c r="I17" s="32">
        <f t="shared" si="2"/>
        <v>0</v>
      </c>
      <c r="J17" s="23"/>
    </row>
    <row r="18" spans="1:10" ht="51">
      <c r="A18" s="30">
        <v>12</v>
      </c>
      <c r="B18" s="28" t="s">
        <v>262</v>
      </c>
      <c r="C18" s="29" t="s">
        <v>2</v>
      </c>
      <c r="D18" s="154">
        <v>1000</v>
      </c>
      <c r="E18" s="32">
        <v>0</v>
      </c>
      <c r="F18" s="34">
        <f t="shared" si="0"/>
        <v>0</v>
      </c>
      <c r="G18" s="46">
        <v>0.08</v>
      </c>
      <c r="H18" s="32">
        <f t="shared" si="1"/>
        <v>0</v>
      </c>
      <c r="I18" s="32">
        <f t="shared" si="2"/>
        <v>0</v>
      </c>
      <c r="J18" s="23"/>
    </row>
    <row r="19" spans="1:10" ht="105" customHeight="1">
      <c r="A19" s="30">
        <v>13</v>
      </c>
      <c r="B19" s="57" t="s">
        <v>263</v>
      </c>
      <c r="C19" s="29" t="s">
        <v>2</v>
      </c>
      <c r="D19" s="154">
        <v>250</v>
      </c>
      <c r="E19" s="32">
        <v>0</v>
      </c>
      <c r="F19" s="34">
        <f t="shared" si="0"/>
        <v>0</v>
      </c>
      <c r="G19" s="46">
        <v>0.08</v>
      </c>
      <c r="H19" s="32">
        <f t="shared" si="1"/>
        <v>0</v>
      </c>
      <c r="I19" s="32">
        <f t="shared" si="2"/>
        <v>0</v>
      </c>
      <c r="J19" s="23"/>
    </row>
    <row r="20" spans="1:10" ht="72.75" customHeight="1">
      <c r="A20" s="30">
        <v>14</v>
      </c>
      <c r="B20" s="28" t="s">
        <v>349</v>
      </c>
      <c r="C20" s="29" t="s">
        <v>2</v>
      </c>
      <c r="D20" s="154">
        <v>8000</v>
      </c>
      <c r="E20" s="32">
        <v>0</v>
      </c>
      <c r="F20" s="34">
        <f t="shared" si="0"/>
        <v>0</v>
      </c>
      <c r="G20" s="46">
        <v>0.08</v>
      </c>
      <c r="H20" s="32">
        <f t="shared" si="1"/>
        <v>0</v>
      </c>
      <c r="I20" s="32">
        <f t="shared" si="2"/>
        <v>0</v>
      </c>
      <c r="J20" s="23"/>
    </row>
    <row r="21" spans="1:10" ht="56.25" customHeight="1">
      <c r="A21" s="30">
        <v>15</v>
      </c>
      <c r="B21" s="28" t="s">
        <v>225</v>
      </c>
      <c r="C21" s="29" t="s">
        <v>2</v>
      </c>
      <c r="D21" s="154">
        <v>100</v>
      </c>
      <c r="E21" s="32">
        <v>0</v>
      </c>
      <c r="F21" s="34">
        <f t="shared" si="0"/>
        <v>0</v>
      </c>
      <c r="G21" s="46">
        <v>0.08</v>
      </c>
      <c r="H21" s="32">
        <f t="shared" si="1"/>
        <v>0</v>
      </c>
      <c r="I21" s="32">
        <f t="shared" si="2"/>
        <v>0</v>
      </c>
      <c r="J21" s="23"/>
    </row>
    <row r="22" spans="1:10" ht="87.75" customHeight="1">
      <c r="A22" s="30">
        <v>16</v>
      </c>
      <c r="B22" s="28" t="s">
        <v>226</v>
      </c>
      <c r="C22" s="29" t="s">
        <v>2</v>
      </c>
      <c r="D22" s="154">
        <v>500</v>
      </c>
      <c r="E22" s="32">
        <v>0</v>
      </c>
      <c r="F22" s="34">
        <f t="shared" si="0"/>
        <v>0</v>
      </c>
      <c r="G22" s="46">
        <v>0.08</v>
      </c>
      <c r="H22" s="32">
        <f t="shared" si="1"/>
        <v>0</v>
      </c>
      <c r="I22" s="32">
        <f t="shared" si="2"/>
        <v>0</v>
      </c>
      <c r="J22" s="23"/>
    </row>
    <row r="23" spans="1:10" ht="30" customHeight="1" thickBot="1">
      <c r="A23" s="30">
        <v>17</v>
      </c>
      <c r="B23" s="28" t="s">
        <v>227</v>
      </c>
      <c r="C23" s="29" t="s">
        <v>2</v>
      </c>
      <c r="D23" s="155">
        <v>10000</v>
      </c>
      <c r="E23" s="32">
        <v>0</v>
      </c>
      <c r="F23" s="34">
        <f t="shared" si="0"/>
        <v>0</v>
      </c>
      <c r="G23" s="46">
        <v>0.08</v>
      </c>
      <c r="H23" s="32">
        <f t="shared" si="1"/>
        <v>0</v>
      </c>
      <c r="I23" s="32">
        <f t="shared" si="2"/>
        <v>0</v>
      </c>
      <c r="J23" s="23"/>
    </row>
    <row r="24" spans="1:10" ht="39" customHeight="1" thickBot="1">
      <c r="A24" s="50"/>
      <c r="B24" s="49"/>
      <c r="C24" s="25"/>
      <c r="D24" s="287" t="s">
        <v>0</v>
      </c>
      <c r="E24" s="288"/>
      <c r="F24" s="74">
        <f>SUM(F7:F23)</f>
        <v>0</v>
      </c>
      <c r="G24" s="95"/>
      <c r="H24" s="117">
        <f>SUM(H7:H23)</f>
        <v>0</v>
      </c>
      <c r="I24" s="118">
        <f t="shared" si="2"/>
        <v>0</v>
      </c>
      <c r="J24" s="26"/>
    </row>
    <row r="25" spans="1:10" ht="12.75">
      <c r="A25" s="7"/>
      <c r="B25" s="7"/>
      <c r="C25" s="7"/>
      <c r="D25" s="7"/>
      <c r="E25" s="7"/>
      <c r="F25" s="7"/>
      <c r="G25" s="7"/>
      <c r="H25" s="7"/>
      <c r="I25" s="7"/>
      <c r="J25" s="7"/>
    </row>
    <row r="29" spans="6:10" ht="12.75">
      <c r="F29" s="2"/>
      <c r="G29" s="2"/>
      <c r="H29" s="3"/>
      <c r="I29" s="2"/>
      <c r="J29" s="2"/>
    </row>
    <row r="30" spans="6:10" ht="12.75">
      <c r="F30" s="2"/>
      <c r="G30" s="5"/>
      <c r="H30" s="5"/>
      <c r="I30" s="6"/>
      <c r="J30" s="9"/>
    </row>
    <row r="31" spans="7:10" ht="12.75">
      <c r="G31" s="5"/>
      <c r="H31" s="5"/>
      <c r="I31" s="8"/>
      <c r="J31" s="9"/>
    </row>
  </sheetData>
  <sheetProtection/>
  <mergeCells count="4">
    <mergeCell ref="A2:J2"/>
    <mergeCell ref="D4:E4"/>
    <mergeCell ref="D24:E24"/>
    <mergeCell ref="A3:J3"/>
  </mergeCells>
  <conditionalFormatting sqref="B8 B18:B24">
    <cfRule type="expression" priority="6" dxfId="0" stopIfTrue="1">
      <formula>IF($J8="Brak ustalonej ceny minimalnej",0,IF($J8&gt;#REF!,1,0))</formula>
    </cfRule>
  </conditionalFormatting>
  <conditionalFormatting sqref="B7:B17">
    <cfRule type="expression" priority="5" dxfId="0" stopIfTrue="1">
      <formula>IF($J7="Brak ustalonej ceny minimalnej",0,IF($J7&gt;#REF!,1,0))</formula>
    </cfRule>
  </conditionalFormatting>
  <conditionalFormatting sqref="B19">
    <cfRule type="expression" priority="4" dxfId="0" stopIfTrue="1">
      <formula>IF($J19="Brak ustalonej ceny minimalnej",0,IF($J19&gt;#REF!,1,0))</formula>
    </cfRule>
  </conditionalFormatting>
  <conditionalFormatting sqref="B20">
    <cfRule type="expression" priority="3" dxfId="0" stopIfTrue="1">
      <formula>IF($J20="Brak ustalonej ceny minimalnej",0,IF($J20&gt;#REF!,1,0))</formula>
    </cfRule>
  </conditionalFormatting>
  <conditionalFormatting sqref="B22:B23">
    <cfRule type="expression" priority="2" dxfId="0" stopIfTrue="1">
      <formula>IF($J22="Brak ustalonej ceny minimalnej",0,IF($J22&gt;#REF!,1,0))</formula>
    </cfRule>
  </conditionalFormatting>
  <conditionalFormatting sqref="B23">
    <cfRule type="expression" priority="1" dxfId="0" stopIfTrue="1">
      <formula>IF($J23="Brak ustalonej ceny minimalnej",0,IF($J23&gt;#REF!,1,0))</formula>
    </cfRule>
  </conditionalFormatting>
  <printOptions/>
  <pageMargins left="0.31496062992125984" right="0.11811023622047245" top="0.7480314960629921" bottom="0.7480314960629921"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14"/>
  <sheetViews>
    <sheetView view="pageBreakPreview" zoomScale="80" zoomScaleSheetLayoutView="80" zoomScalePageLayoutView="0" workbookViewId="0" topLeftCell="A1">
      <selection activeCell="D10" sqref="D10:E10"/>
    </sheetView>
  </sheetViews>
  <sheetFormatPr defaultColWidth="9.00390625" defaultRowHeight="12.75"/>
  <cols>
    <col min="1" max="1" width="5.25390625" style="0" customWidth="1"/>
    <col min="2" max="2" width="51.875" style="0" customWidth="1"/>
    <col min="3" max="3" width="7.875" style="0" customWidth="1"/>
    <col min="4" max="4" width="8.00390625" style="0" customWidth="1"/>
    <col min="6" max="6" width="15.875" style="0" customWidth="1"/>
    <col min="7" max="7" width="5.75390625" style="0" customWidth="1"/>
    <col min="8" max="8" width="12.875" style="0" customWidth="1"/>
    <col min="9" max="9" width="14.75390625" style="0" customWidth="1"/>
  </cols>
  <sheetData>
    <row r="1" spans="1:10" ht="12.75">
      <c r="A1" s="13"/>
      <c r="B1" s="14"/>
      <c r="C1" s="13"/>
      <c r="D1" s="13"/>
      <c r="E1" s="13"/>
      <c r="F1" s="13"/>
      <c r="G1" s="13"/>
      <c r="H1" s="13"/>
      <c r="I1" s="7"/>
      <c r="J1" s="15" t="s">
        <v>355</v>
      </c>
    </row>
    <row r="2" spans="1:10" ht="15.75">
      <c r="A2" s="286" t="s">
        <v>12</v>
      </c>
      <c r="B2" s="286"/>
      <c r="C2" s="286"/>
      <c r="D2" s="286"/>
      <c r="E2" s="286"/>
      <c r="F2" s="286"/>
      <c r="G2" s="286"/>
      <c r="H2" s="286"/>
      <c r="I2" s="286"/>
      <c r="J2" s="286"/>
    </row>
    <row r="3" spans="1:10" ht="15.75">
      <c r="A3" s="286" t="s">
        <v>356</v>
      </c>
      <c r="B3" s="286"/>
      <c r="C3" s="286"/>
      <c r="D3" s="286"/>
      <c r="E3" s="286"/>
      <c r="F3" s="286"/>
      <c r="G3" s="286"/>
      <c r="H3" s="286"/>
      <c r="I3" s="286"/>
      <c r="J3" s="286"/>
    </row>
    <row r="4" spans="1:10" ht="15.75">
      <c r="A4" s="13"/>
      <c r="B4" s="16"/>
      <c r="C4" s="13"/>
      <c r="D4" s="17"/>
      <c r="E4" s="18"/>
      <c r="F4" s="13"/>
      <c r="G4" s="13"/>
      <c r="H4" s="17"/>
      <c r="I4" s="7"/>
      <c r="J4" s="17"/>
    </row>
    <row r="5" spans="1:10" ht="89.25">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49.5" customHeight="1">
      <c r="A7" s="19">
        <v>1</v>
      </c>
      <c r="B7" s="20" t="s">
        <v>228</v>
      </c>
      <c r="C7" s="30" t="s">
        <v>2</v>
      </c>
      <c r="D7" s="22">
        <v>800</v>
      </c>
      <c r="E7" s="32">
        <v>0</v>
      </c>
      <c r="F7" s="34">
        <f>D7*E7</f>
        <v>0</v>
      </c>
      <c r="G7" s="46">
        <v>0.08</v>
      </c>
      <c r="H7" s="32">
        <f>F7*G7</f>
        <v>0</v>
      </c>
      <c r="I7" s="32">
        <f>F7+H7</f>
        <v>0</v>
      </c>
      <c r="J7" s="23"/>
    </row>
    <row r="8" spans="1:10" ht="49.5" customHeight="1">
      <c r="A8" s="19">
        <v>2</v>
      </c>
      <c r="B8" s="20" t="s">
        <v>229</v>
      </c>
      <c r="C8" s="30" t="s">
        <v>2</v>
      </c>
      <c r="D8" s="22">
        <v>450</v>
      </c>
      <c r="E8" s="32">
        <v>0</v>
      </c>
      <c r="F8" s="34">
        <f>D8*E8</f>
        <v>0</v>
      </c>
      <c r="G8" s="46">
        <v>0.08</v>
      </c>
      <c r="H8" s="32">
        <f>F8*G8</f>
        <v>0</v>
      </c>
      <c r="I8" s="32">
        <f>F8+H8</f>
        <v>0</v>
      </c>
      <c r="J8" s="23"/>
    </row>
    <row r="9" spans="1:10" ht="49.5" customHeight="1" thickBot="1">
      <c r="A9" s="19">
        <v>3</v>
      </c>
      <c r="B9" s="20" t="s">
        <v>230</v>
      </c>
      <c r="C9" s="30" t="s">
        <v>2</v>
      </c>
      <c r="D9" s="43">
        <v>450</v>
      </c>
      <c r="E9" s="40">
        <v>0</v>
      </c>
      <c r="F9" s="34">
        <f>D9*E9</f>
        <v>0</v>
      </c>
      <c r="G9" s="46">
        <v>0.08</v>
      </c>
      <c r="H9" s="32">
        <f>F9*G9</f>
        <v>0</v>
      </c>
      <c r="I9" s="32">
        <f>F9+H9</f>
        <v>0</v>
      </c>
      <c r="J9" s="23"/>
    </row>
    <row r="10" spans="1:10" ht="39.75" customHeight="1" thickBot="1">
      <c r="A10" s="156"/>
      <c r="B10" s="49"/>
      <c r="C10" s="25"/>
      <c r="D10" s="303" t="s">
        <v>0</v>
      </c>
      <c r="E10" s="304"/>
      <c r="F10" s="165">
        <f>SUM(F7:F9)</f>
        <v>0</v>
      </c>
      <c r="G10" s="95"/>
      <c r="H10" s="163">
        <f>SUM(H7:H9)</f>
        <v>0</v>
      </c>
      <c r="I10" s="164">
        <f>F10+H10</f>
        <v>0</v>
      </c>
      <c r="J10" s="26"/>
    </row>
    <row r="11" spans="1:10" ht="12.75">
      <c r="A11" s="156"/>
      <c r="B11" s="157"/>
      <c r="C11" s="50"/>
      <c r="D11" s="158"/>
      <c r="E11" s="159"/>
      <c r="F11" s="160"/>
      <c r="G11" s="161"/>
      <c r="H11" s="159"/>
      <c r="I11" s="162"/>
      <c r="J11" s="26"/>
    </row>
    <row r="12" spans="1:10" ht="12.75">
      <c r="A12" s="156"/>
      <c r="B12" s="157"/>
      <c r="C12" s="50"/>
      <c r="D12" s="158"/>
      <c r="E12" s="159"/>
      <c r="F12" s="160"/>
      <c r="G12" s="161"/>
      <c r="H12" s="159"/>
      <c r="I12" s="162"/>
      <c r="J12" s="26"/>
    </row>
    <row r="13" spans="1:10" ht="12.75">
      <c r="A13" s="7"/>
      <c r="B13" s="7"/>
      <c r="C13" s="7"/>
      <c r="D13" s="7"/>
      <c r="E13" s="7"/>
      <c r="F13" s="7"/>
      <c r="G13" s="5"/>
      <c r="H13" s="5"/>
      <c r="I13" s="6"/>
      <c r="J13" s="27"/>
    </row>
    <row r="14" spans="7:10" ht="12.75">
      <c r="G14" s="5"/>
      <c r="H14" s="5"/>
      <c r="I14" s="8"/>
      <c r="J14" s="9"/>
    </row>
  </sheetData>
  <sheetProtection/>
  <mergeCells count="3">
    <mergeCell ref="A2:J2"/>
    <mergeCell ref="D10:E10"/>
    <mergeCell ref="A3:J3"/>
  </mergeCells>
  <conditionalFormatting sqref="B10">
    <cfRule type="expression" priority="1" dxfId="0" stopIfTrue="1">
      <formula>IF($J10="Brak ustalonej ceny minimalnej",0,IF($J10&gt;#REF!,1,0))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14"/>
  <sheetViews>
    <sheetView view="pageBreakPreview" zoomScale="80" zoomScaleSheetLayoutView="80" zoomScalePageLayoutView="0" workbookViewId="0" topLeftCell="A1">
      <selection activeCell="H15" sqref="H15"/>
    </sheetView>
  </sheetViews>
  <sheetFormatPr defaultColWidth="9.00390625" defaultRowHeight="12.75"/>
  <cols>
    <col min="1" max="1" width="5.125" style="0" customWidth="1"/>
    <col min="2" max="2" width="46.25390625" style="0" customWidth="1"/>
    <col min="4" max="5" width="9.25390625" style="0" bestFit="1" customWidth="1"/>
    <col min="6" max="6" width="12.375" style="0" bestFit="1" customWidth="1"/>
    <col min="7" max="7" width="5.375" style="0" customWidth="1"/>
    <col min="8" max="8" width="11.375" style="0" bestFit="1" customWidth="1"/>
    <col min="9" max="9" width="12.875" style="0" customWidth="1"/>
    <col min="10" max="10" width="22.375" style="0" customWidth="1"/>
  </cols>
  <sheetData>
    <row r="1" spans="1:10" ht="12.75">
      <c r="A1" s="2"/>
      <c r="B1" s="1"/>
      <c r="C1" s="2"/>
      <c r="D1" s="2"/>
      <c r="E1" s="2"/>
      <c r="F1" s="2"/>
      <c r="G1" s="2"/>
      <c r="H1" s="2"/>
      <c r="I1" s="291" t="s">
        <v>358</v>
      </c>
      <c r="J1" s="291"/>
    </row>
    <row r="2" spans="1:10" ht="15.75">
      <c r="A2" s="286" t="s">
        <v>12</v>
      </c>
      <c r="B2" s="286"/>
      <c r="C2" s="286"/>
      <c r="D2" s="286"/>
      <c r="E2" s="286"/>
      <c r="F2" s="286"/>
      <c r="G2" s="286"/>
      <c r="H2" s="286"/>
      <c r="I2" s="286"/>
      <c r="J2" s="286"/>
    </row>
    <row r="3" spans="1:10" ht="15.75" customHeight="1">
      <c r="A3" s="286" t="s">
        <v>357</v>
      </c>
      <c r="B3" s="286"/>
      <c r="C3" s="286"/>
      <c r="D3" s="286"/>
      <c r="E3" s="286"/>
      <c r="F3" s="286"/>
      <c r="G3" s="286"/>
      <c r="H3" s="286"/>
      <c r="I3" s="286"/>
      <c r="J3" s="286"/>
    </row>
    <row r="4" spans="1:10" ht="15.75">
      <c r="A4" s="13"/>
      <c r="B4" s="16"/>
      <c r="C4" s="13"/>
      <c r="D4" s="17"/>
      <c r="E4" s="18"/>
      <c r="F4" s="13"/>
      <c r="G4" s="13"/>
      <c r="H4" s="17"/>
      <c r="I4" s="7"/>
      <c r="J4" s="17"/>
    </row>
    <row r="5" spans="1:10" ht="42.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114" customHeight="1">
      <c r="A7" s="30">
        <v>1</v>
      </c>
      <c r="B7" s="20" t="s">
        <v>359</v>
      </c>
      <c r="C7" s="30" t="s">
        <v>2</v>
      </c>
      <c r="D7" s="22">
        <v>2500</v>
      </c>
      <c r="E7" s="32">
        <v>0</v>
      </c>
      <c r="F7" s="34">
        <f>D7*E7</f>
        <v>0</v>
      </c>
      <c r="G7" s="46">
        <v>0.08</v>
      </c>
      <c r="H7" s="32">
        <f>F7*G7</f>
        <v>0</v>
      </c>
      <c r="I7" s="32">
        <f>F7+H7</f>
        <v>0</v>
      </c>
      <c r="J7" s="23"/>
    </row>
    <row r="8" spans="1:10" ht="108" customHeight="1">
      <c r="A8" s="30">
        <v>2</v>
      </c>
      <c r="B8" s="20" t="s">
        <v>360</v>
      </c>
      <c r="C8" s="30" t="s">
        <v>2</v>
      </c>
      <c r="D8" s="22">
        <v>1000</v>
      </c>
      <c r="E8" s="32">
        <v>0</v>
      </c>
      <c r="F8" s="34">
        <f>D8*E8</f>
        <v>0</v>
      </c>
      <c r="G8" s="46">
        <v>0.08</v>
      </c>
      <c r="H8" s="32">
        <f>F8*G8</f>
        <v>0</v>
      </c>
      <c r="I8" s="32">
        <f>F8+H8</f>
        <v>0</v>
      </c>
      <c r="J8" s="23"/>
    </row>
    <row r="9" spans="1:10" ht="88.5" customHeight="1">
      <c r="A9" s="30">
        <v>3</v>
      </c>
      <c r="B9" s="20" t="s">
        <v>361</v>
      </c>
      <c r="C9" s="30" t="s">
        <v>2</v>
      </c>
      <c r="D9" s="22">
        <v>10</v>
      </c>
      <c r="E9" s="32">
        <v>0</v>
      </c>
      <c r="F9" s="34">
        <f>D9*E9</f>
        <v>0</v>
      </c>
      <c r="G9" s="46">
        <v>0.08</v>
      </c>
      <c r="H9" s="32">
        <f>F9*G9</f>
        <v>0</v>
      </c>
      <c r="I9" s="32">
        <f>F9+H9</f>
        <v>0</v>
      </c>
      <c r="J9" s="23"/>
    </row>
    <row r="10" spans="1:10" ht="88.5" customHeight="1">
      <c r="A10" s="30">
        <v>4</v>
      </c>
      <c r="B10" s="20" t="s">
        <v>231</v>
      </c>
      <c r="C10" s="30" t="s">
        <v>2</v>
      </c>
      <c r="D10" s="22">
        <v>10</v>
      </c>
      <c r="E10" s="32">
        <v>0</v>
      </c>
      <c r="F10" s="34">
        <f>D10*E10</f>
        <v>0</v>
      </c>
      <c r="G10" s="46">
        <v>0.08</v>
      </c>
      <c r="H10" s="32">
        <f>F10*G10</f>
        <v>0</v>
      </c>
      <c r="I10" s="32">
        <f>F10+H10</f>
        <v>0</v>
      </c>
      <c r="J10" s="23"/>
    </row>
    <row r="11" spans="1:10" ht="45.75" customHeight="1" thickBot="1">
      <c r="A11" s="30">
        <v>5</v>
      </c>
      <c r="B11" s="20" t="s">
        <v>232</v>
      </c>
      <c r="C11" s="30" t="s">
        <v>2</v>
      </c>
      <c r="D11" s="43">
        <v>10</v>
      </c>
      <c r="E11" s="32">
        <v>0</v>
      </c>
      <c r="F11" s="34">
        <f>D11*E11</f>
        <v>0</v>
      </c>
      <c r="G11" s="46">
        <v>0.08</v>
      </c>
      <c r="H11" s="32">
        <f>F11*G11</f>
        <v>0</v>
      </c>
      <c r="I11" s="32">
        <f>F11+H11</f>
        <v>0</v>
      </c>
      <c r="J11" s="21"/>
    </row>
    <row r="12" spans="1:10" ht="39.75" customHeight="1" thickBot="1">
      <c r="A12" s="166"/>
      <c r="B12" s="101"/>
      <c r="C12" s="25"/>
      <c r="D12" s="296" t="s">
        <v>0</v>
      </c>
      <c r="E12" s="297"/>
      <c r="F12" s="84">
        <f>SUM(F7:F11)</f>
        <v>0</v>
      </c>
      <c r="G12" s="95"/>
      <c r="H12" s="167">
        <f>SUM(H7:H11)</f>
        <v>0</v>
      </c>
      <c r="I12" s="168">
        <f>SUM(I7:I11)</f>
        <v>0</v>
      </c>
      <c r="J12" s="38"/>
    </row>
    <row r="13" spans="2:10" ht="12.75">
      <c r="B13" s="11"/>
      <c r="G13" s="5"/>
      <c r="H13" s="5"/>
      <c r="I13" s="6"/>
      <c r="J13" s="9"/>
    </row>
    <row r="14" spans="7:10" ht="12.75">
      <c r="G14" s="5"/>
      <c r="H14" s="5"/>
      <c r="I14" s="8"/>
      <c r="J14" s="9"/>
    </row>
  </sheetData>
  <sheetProtection/>
  <mergeCells count="4">
    <mergeCell ref="A2:J2"/>
    <mergeCell ref="A3:J3"/>
    <mergeCell ref="I1:J1"/>
    <mergeCell ref="D12:E12"/>
  </mergeCells>
  <conditionalFormatting sqref="B12">
    <cfRule type="expression" priority="1" dxfId="0" stopIfTrue="1">
      <formula>IF($J12="Brak ustalonej ceny minimalnej",0,IF($J12&gt;#REF!,1,0))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J9"/>
  <sheetViews>
    <sheetView view="pageBreakPreview" zoomScale="80" zoomScaleSheetLayoutView="80" zoomScalePageLayoutView="0" workbookViewId="0" topLeftCell="A1">
      <selection activeCell="D9" sqref="D9:E9"/>
    </sheetView>
  </sheetViews>
  <sheetFormatPr defaultColWidth="9.00390625" defaultRowHeight="12.75"/>
  <cols>
    <col min="1" max="1" width="4.875" style="0" customWidth="1"/>
    <col min="2" max="2" width="47.375" style="0" customWidth="1"/>
    <col min="3" max="3" width="7.125" style="0" customWidth="1"/>
    <col min="4" max="4" width="7.75390625" style="0" customWidth="1"/>
    <col min="5" max="5" width="7.625" style="0" customWidth="1"/>
    <col min="6" max="6" width="14.125" style="0" customWidth="1"/>
    <col min="7" max="7" width="5.75390625" style="0" customWidth="1"/>
    <col min="8" max="8" width="12.25390625" style="0" customWidth="1"/>
    <col min="9" max="9" width="13.875" style="0" customWidth="1"/>
    <col min="10" max="10" width="21.375" style="0" customWidth="1"/>
  </cols>
  <sheetData>
    <row r="1" spans="1:10" ht="12.75">
      <c r="A1" s="13"/>
      <c r="B1" s="14"/>
      <c r="C1" s="13"/>
      <c r="D1" s="13"/>
      <c r="E1" s="13"/>
      <c r="F1" s="13"/>
      <c r="G1" s="13"/>
      <c r="H1" s="13"/>
      <c r="I1" s="7"/>
      <c r="J1" s="15" t="s">
        <v>362</v>
      </c>
    </row>
    <row r="2" spans="1:10" ht="15.75">
      <c r="A2" s="286" t="s">
        <v>12</v>
      </c>
      <c r="B2" s="286"/>
      <c r="C2" s="286"/>
      <c r="D2" s="286"/>
      <c r="E2" s="286"/>
      <c r="F2" s="286"/>
      <c r="G2" s="286"/>
      <c r="H2" s="286"/>
      <c r="I2" s="286"/>
      <c r="J2" s="286"/>
    </row>
    <row r="3" spans="1:10" ht="15.75">
      <c r="A3" s="286" t="s">
        <v>469</v>
      </c>
      <c r="B3" s="286"/>
      <c r="C3" s="286"/>
      <c r="D3" s="286"/>
      <c r="E3" s="286"/>
      <c r="F3" s="286"/>
      <c r="G3" s="286"/>
      <c r="H3" s="286"/>
      <c r="I3" s="286"/>
      <c r="J3" s="286"/>
    </row>
    <row r="4" spans="1:10" ht="15.75">
      <c r="A4" s="13"/>
      <c r="B4" s="16"/>
      <c r="C4" s="13"/>
      <c r="D4" s="17"/>
      <c r="E4" s="18"/>
      <c r="F4" s="13"/>
      <c r="G4" s="13"/>
      <c r="H4" s="17"/>
      <c r="I4" s="7"/>
      <c r="J4" s="17"/>
    </row>
    <row r="5" spans="1:10" ht="38.25">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60" customHeight="1">
      <c r="A7" s="30">
        <v>1</v>
      </c>
      <c r="B7" s="20" t="s">
        <v>233</v>
      </c>
      <c r="C7" s="30" t="s">
        <v>2</v>
      </c>
      <c r="D7" s="31">
        <v>450</v>
      </c>
      <c r="E7" s="32">
        <v>0</v>
      </c>
      <c r="F7" s="34">
        <f>D7*E7</f>
        <v>0</v>
      </c>
      <c r="G7" s="46">
        <v>0.08</v>
      </c>
      <c r="H7" s="32">
        <f>F7*G7</f>
        <v>0</v>
      </c>
      <c r="I7" s="32">
        <f>F7+H7</f>
        <v>0</v>
      </c>
      <c r="J7" s="23"/>
    </row>
    <row r="8" spans="1:10" ht="60" customHeight="1" thickBot="1">
      <c r="A8" s="30">
        <v>2</v>
      </c>
      <c r="B8" s="20" t="s">
        <v>234</v>
      </c>
      <c r="C8" s="30" t="s">
        <v>2</v>
      </c>
      <c r="D8" s="39">
        <v>300</v>
      </c>
      <c r="E8" s="40">
        <v>0</v>
      </c>
      <c r="F8" s="34">
        <f>D8*E8</f>
        <v>0</v>
      </c>
      <c r="G8" s="46">
        <v>0.08</v>
      </c>
      <c r="H8" s="32">
        <f>F8*G8</f>
        <v>0</v>
      </c>
      <c r="I8" s="32">
        <f>F8+H8</f>
        <v>0</v>
      </c>
      <c r="J8" s="23"/>
    </row>
    <row r="9" spans="1:10" ht="49.5" customHeight="1" thickBot="1">
      <c r="A9" s="7"/>
      <c r="B9" s="101"/>
      <c r="C9" s="25"/>
      <c r="D9" s="296" t="s">
        <v>0</v>
      </c>
      <c r="E9" s="297"/>
      <c r="F9" s="84">
        <f>SUM(F7:F8)</f>
        <v>0</v>
      </c>
      <c r="G9" s="95"/>
      <c r="H9" s="167">
        <f>SUM(H7:H8)</f>
        <v>0</v>
      </c>
      <c r="I9" s="168">
        <f>SUM(I7:I8)</f>
        <v>0</v>
      </c>
      <c r="J9" s="7"/>
    </row>
  </sheetData>
  <sheetProtection/>
  <mergeCells count="3">
    <mergeCell ref="A2:J2"/>
    <mergeCell ref="A3:J3"/>
    <mergeCell ref="D9:E9"/>
  </mergeCells>
  <conditionalFormatting sqref="B9">
    <cfRule type="expression" priority="1" dxfId="0" stopIfTrue="1">
      <formula>IF($J9="Brak ustalonej ceny minimalnej",0,IF($J9&gt;#REF!,1,0))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theme="3" tint="0.39998000860214233"/>
  </sheetPr>
  <dimension ref="A1:J13"/>
  <sheetViews>
    <sheetView view="pageBreakPreview" zoomScale="90" zoomScaleNormal="90" zoomScaleSheetLayoutView="90" zoomScalePageLayoutView="0" workbookViewId="0" topLeftCell="A7">
      <selection activeCell="A11" sqref="A11:IV12"/>
    </sheetView>
  </sheetViews>
  <sheetFormatPr defaultColWidth="9.00390625" defaultRowHeight="12.75"/>
  <cols>
    <col min="1" max="1" width="5.875" style="0" customWidth="1"/>
    <col min="2" max="2" width="48.875" style="0" customWidth="1"/>
    <col min="3" max="3" width="5.75390625" style="0" customWidth="1"/>
    <col min="4" max="5" width="7.25390625" style="0" customWidth="1"/>
    <col min="6" max="6" width="13.625" style="0" bestFit="1" customWidth="1"/>
    <col min="7" max="7" width="5.75390625" style="0" customWidth="1"/>
    <col min="8" max="8" width="12.00390625" style="0" customWidth="1"/>
    <col min="9" max="9" width="13.625" style="0" customWidth="1"/>
    <col min="10" max="10" width="23.375" style="0" customWidth="1"/>
  </cols>
  <sheetData>
    <row r="1" spans="1:10" ht="17.25" customHeight="1">
      <c r="A1" s="13"/>
      <c r="B1" s="14"/>
      <c r="C1" s="13"/>
      <c r="D1" s="13"/>
      <c r="E1" s="13"/>
      <c r="F1" s="13"/>
      <c r="G1" s="13"/>
      <c r="H1" s="13"/>
      <c r="I1" s="7"/>
      <c r="J1" s="15" t="s">
        <v>363</v>
      </c>
    </row>
    <row r="2" spans="1:10" ht="15.75">
      <c r="A2" s="286" t="s">
        <v>12</v>
      </c>
      <c r="B2" s="286"/>
      <c r="C2" s="286"/>
      <c r="D2" s="286"/>
      <c r="E2" s="286"/>
      <c r="F2" s="286"/>
      <c r="G2" s="286"/>
      <c r="H2" s="286"/>
      <c r="I2" s="286"/>
      <c r="J2" s="286"/>
    </row>
    <row r="3" spans="1:10" ht="15.75">
      <c r="A3" s="286" t="s">
        <v>364</v>
      </c>
      <c r="B3" s="286"/>
      <c r="C3" s="286"/>
      <c r="D3" s="286"/>
      <c r="E3" s="286"/>
      <c r="F3" s="286"/>
      <c r="G3" s="286"/>
      <c r="H3" s="286"/>
      <c r="I3" s="286"/>
      <c r="J3" s="286"/>
    </row>
    <row r="4" spans="1:10" ht="15.75">
      <c r="A4" s="13"/>
      <c r="B4" s="16"/>
      <c r="C4" s="13"/>
      <c r="D4" s="17"/>
      <c r="E4" s="18"/>
      <c r="F4" s="13"/>
      <c r="G4" s="13"/>
      <c r="H4" s="17"/>
      <c r="I4" s="7"/>
      <c r="J4" s="17"/>
    </row>
    <row r="5" spans="1:10" ht="39"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241" customFormat="1" ht="96.75" customHeight="1">
      <c r="A7" s="233">
        <v>1</v>
      </c>
      <c r="B7" s="244" t="s">
        <v>506</v>
      </c>
      <c r="C7" s="233" t="s">
        <v>2</v>
      </c>
      <c r="D7" s="245">
        <v>2500</v>
      </c>
      <c r="E7" s="236">
        <v>0</v>
      </c>
      <c r="F7" s="246">
        <f aca="true" t="shared" si="0" ref="F7:F12">D7*E7</f>
        <v>0</v>
      </c>
      <c r="G7" s="247">
        <v>0.08</v>
      </c>
      <c r="H7" s="236">
        <f aca="true" t="shared" si="1" ref="H7:H12">F7*G7</f>
        <v>0</v>
      </c>
      <c r="I7" s="236">
        <f aca="true" t="shared" si="2" ref="I7:I12">F7+H7</f>
        <v>0</v>
      </c>
      <c r="J7" s="248"/>
    </row>
    <row r="8" spans="1:10" s="241" customFormat="1" ht="130.5" customHeight="1">
      <c r="A8" s="233">
        <v>2</v>
      </c>
      <c r="B8" s="244" t="s">
        <v>562</v>
      </c>
      <c r="C8" s="233" t="s">
        <v>2</v>
      </c>
      <c r="D8" s="245">
        <v>2500</v>
      </c>
      <c r="E8" s="236">
        <v>0</v>
      </c>
      <c r="F8" s="246">
        <f t="shared" si="0"/>
        <v>0</v>
      </c>
      <c r="G8" s="247">
        <v>0.08</v>
      </c>
      <c r="H8" s="236">
        <f t="shared" si="1"/>
        <v>0</v>
      </c>
      <c r="I8" s="236">
        <f t="shared" si="2"/>
        <v>0</v>
      </c>
      <c r="J8" s="248"/>
    </row>
    <row r="9" spans="1:10" s="241" customFormat="1" ht="113.25" customHeight="1">
      <c r="A9" s="233">
        <v>3</v>
      </c>
      <c r="B9" s="244" t="s">
        <v>507</v>
      </c>
      <c r="C9" s="233" t="s">
        <v>2</v>
      </c>
      <c r="D9" s="245">
        <v>1000</v>
      </c>
      <c r="E9" s="236">
        <v>0</v>
      </c>
      <c r="F9" s="246">
        <f t="shared" si="0"/>
        <v>0</v>
      </c>
      <c r="G9" s="247">
        <v>0.08</v>
      </c>
      <c r="H9" s="236">
        <f t="shared" si="1"/>
        <v>0</v>
      </c>
      <c r="I9" s="236">
        <f t="shared" si="2"/>
        <v>0</v>
      </c>
      <c r="J9" s="248"/>
    </row>
    <row r="10" spans="1:10" s="241" customFormat="1" ht="101.25" customHeight="1">
      <c r="A10" s="233">
        <v>4</v>
      </c>
      <c r="B10" s="244" t="s">
        <v>508</v>
      </c>
      <c r="C10" s="233" t="s">
        <v>2</v>
      </c>
      <c r="D10" s="245">
        <v>500</v>
      </c>
      <c r="E10" s="236">
        <v>0</v>
      </c>
      <c r="F10" s="246">
        <f t="shared" si="0"/>
        <v>0</v>
      </c>
      <c r="G10" s="247">
        <v>0.08</v>
      </c>
      <c r="H10" s="236">
        <f t="shared" si="1"/>
        <v>0</v>
      </c>
      <c r="I10" s="236">
        <f t="shared" si="2"/>
        <v>0</v>
      </c>
      <c r="J10" s="248"/>
    </row>
    <row r="11" spans="1:10" s="241" customFormat="1" ht="85.5" customHeight="1">
      <c r="A11" s="233">
        <v>5</v>
      </c>
      <c r="B11" s="244" t="s">
        <v>563</v>
      </c>
      <c r="C11" s="233" t="s">
        <v>2</v>
      </c>
      <c r="D11" s="245">
        <v>100</v>
      </c>
      <c r="E11" s="236">
        <v>0</v>
      </c>
      <c r="F11" s="246">
        <f t="shared" si="0"/>
        <v>0</v>
      </c>
      <c r="G11" s="247">
        <v>0.08</v>
      </c>
      <c r="H11" s="236">
        <f t="shared" si="1"/>
        <v>0</v>
      </c>
      <c r="I11" s="236">
        <f t="shared" si="2"/>
        <v>0</v>
      </c>
      <c r="J11" s="240"/>
    </row>
    <row r="12" spans="1:10" s="241" customFormat="1" ht="93" customHeight="1" thickBot="1">
      <c r="A12" s="233">
        <v>6</v>
      </c>
      <c r="B12" s="244" t="s">
        <v>564</v>
      </c>
      <c r="C12" s="233" t="s">
        <v>2</v>
      </c>
      <c r="D12" s="324">
        <v>100</v>
      </c>
      <c r="E12" s="252">
        <v>0</v>
      </c>
      <c r="F12" s="246">
        <f t="shared" si="0"/>
        <v>0</v>
      </c>
      <c r="G12" s="247">
        <v>0.08</v>
      </c>
      <c r="H12" s="236">
        <f t="shared" si="1"/>
        <v>0</v>
      </c>
      <c r="I12" s="236">
        <f t="shared" si="2"/>
        <v>0</v>
      </c>
      <c r="J12" s="248"/>
    </row>
    <row r="13" spans="1:10" ht="36" customHeight="1" thickBot="1">
      <c r="A13" s="7"/>
      <c r="B13" s="101"/>
      <c r="C13" s="25"/>
      <c r="D13" s="287" t="s">
        <v>0</v>
      </c>
      <c r="E13" s="288"/>
      <c r="F13" s="53">
        <f>SUM(F7:F12)</f>
        <v>0</v>
      </c>
      <c r="G13" s="95"/>
      <c r="H13" s="148">
        <f>SUM(H7:H12)</f>
        <v>0</v>
      </c>
      <c r="I13" s="54">
        <f>SUM(I7:I12)</f>
        <v>0</v>
      </c>
      <c r="J13" s="7"/>
    </row>
  </sheetData>
  <sheetProtection/>
  <mergeCells count="3">
    <mergeCell ref="A2:J2"/>
    <mergeCell ref="A3:J3"/>
    <mergeCell ref="D13:E13"/>
  </mergeCells>
  <conditionalFormatting sqref="B13">
    <cfRule type="expression" priority="1" dxfId="0" stopIfTrue="1">
      <formula>IF($J13="Brak ustalonej ceny minimalnej",0,IF($J13&gt;#REF!,1,0))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3" tint="0.39998000860214233"/>
  </sheetPr>
  <dimension ref="A1:J17"/>
  <sheetViews>
    <sheetView view="pageBreakPreview" zoomScale="70" zoomScaleNormal="50" zoomScaleSheetLayoutView="70" zoomScalePageLayoutView="0" workbookViewId="0" topLeftCell="A13">
      <selection activeCell="A16" sqref="A16:IV16"/>
    </sheetView>
  </sheetViews>
  <sheetFormatPr defaultColWidth="9.00390625" defaultRowHeight="12.75"/>
  <cols>
    <col min="1" max="1" width="5.125" style="0" customWidth="1"/>
    <col min="2" max="2" width="52.875" style="0" customWidth="1"/>
    <col min="3" max="3" width="6.00390625" style="0" customWidth="1"/>
    <col min="4" max="4" width="8.375" style="0" customWidth="1"/>
    <col min="5" max="5" width="7.75390625" style="0" customWidth="1"/>
    <col min="6" max="6" width="13.125" style="0" customWidth="1"/>
    <col min="7" max="7" width="6.25390625" style="0" customWidth="1"/>
    <col min="8" max="8" width="9.75390625" style="0" bestFit="1" customWidth="1"/>
    <col min="9" max="9" width="12.875" style="0" customWidth="1"/>
    <col min="10" max="10" width="21.00390625" style="0" customWidth="1"/>
  </cols>
  <sheetData>
    <row r="1" spans="1:10" ht="12.75">
      <c r="A1" s="13"/>
      <c r="B1" s="14"/>
      <c r="C1" s="13"/>
      <c r="D1" s="13"/>
      <c r="E1" s="13"/>
      <c r="F1" s="13"/>
      <c r="G1" s="13"/>
      <c r="H1" s="13"/>
      <c r="I1" s="291" t="s">
        <v>365</v>
      </c>
      <c r="J1" s="291"/>
    </row>
    <row r="2" spans="1:10" ht="15.75">
      <c r="A2" s="286" t="s">
        <v>12</v>
      </c>
      <c r="B2" s="286"/>
      <c r="C2" s="286"/>
      <c r="D2" s="286"/>
      <c r="E2" s="286"/>
      <c r="F2" s="286"/>
      <c r="G2" s="286"/>
      <c r="H2" s="286"/>
      <c r="I2" s="286"/>
      <c r="J2" s="286"/>
    </row>
    <row r="3" spans="1:10" ht="15.75">
      <c r="A3" s="286" t="s">
        <v>366</v>
      </c>
      <c r="B3" s="286"/>
      <c r="C3" s="286"/>
      <c r="D3" s="286"/>
      <c r="E3" s="286"/>
      <c r="F3" s="286"/>
      <c r="G3" s="286"/>
      <c r="H3" s="286"/>
      <c r="I3" s="286"/>
      <c r="J3" s="286"/>
    </row>
    <row r="4" spans="1:10" ht="15.75">
      <c r="A4" s="13"/>
      <c r="B4" s="169"/>
      <c r="C4" s="7"/>
      <c r="D4" s="17"/>
      <c r="E4" s="18"/>
      <c r="F4" s="13"/>
      <c r="G4" s="13"/>
      <c r="H4" s="17"/>
      <c r="I4" s="7"/>
      <c r="J4" s="17"/>
    </row>
    <row r="5" spans="1:10" ht="38.25">
      <c r="A5" s="41" t="s">
        <v>3</v>
      </c>
      <c r="B5" s="170" t="s">
        <v>13</v>
      </c>
      <c r="C5" s="41" t="s">
        <v>4</v>
      </c>
      <c r="D5" s="41" t="s">
        <v>5</v>
      </c>
      <c r="E5" s="41" t="s">
        <v>9</v>
      </c>
      <c r="F5" s="41" t="s">
        <v>6</v>
      </c>
      <c r="G5" s="41" t="s">
        <v>10</v>
      </c>
      <c r="H5" s="41" t="s">
        <v>11</v>
      </c>
      <c r="I5" s="41" t="s">
        <v>7</v>
      </c>
      <c r="J5" s="41" t="s">
        <v>264</v>
      </c>
    </row>
    <row r="6" spans="1:10" ht="18" customHeight="1">
      <c r="A6" s="171" t="s">
        <v>14</v>
      </c>
      <c r="B6" s="172">
        <v>2</v>
      </c>
      <c r="C6" s="173" t="s">
        <v>15</v>
      </c>
      <c r="D6" s="170" t="s">
        <v>16</v>
      </c>
      <c r="E6" s="170" t="s">
        <v>17</v>
      </c>
      <c r="F6" s="170" t="s">
        <v>18</v>
      </c>
      <c r="G6" s="170" t="s">
        <v>19</v>
      </c>
      <c r="H6" s="170" t="s">
        <v>20</v>
      </c>
      <c r="I6" s="170" t="s">
        <v>21</v>
      </c>
      <c r="J6" s="41" t="s">
        <v>22</v>
      </c>
    </row>
    <row r="7" spans="1:10" ht="102">
      <c r="A7" s="29">
        <v>1</v>
      </c>
      <c r="B7" s="20" t="s">
        <v>265</v>
      </c>
      <c r="C7" s="29" t="s">
        <v>2</v>
      </c>
      <c r="D7" s="183">
        <v>1000</v>
      </c>
      <c r="E7" s="32">
        <v>0</v>
      </c>
      <c r="F7" s="34">
        <f>D7*E7</f>
        <v>0</v>
      </c>
      <c r="G7" s="46">
        <v>0.08</v>
      </c>
      <c r="H7" s="32">
        <f>F7*G7</f>
        <v>0</v>
      </c>
      <c r="I7" s="32">
        <f>F7+H7</f>
        <v>0</v>
      </c>
      <c r="J7" s="23"/>
    </row>
    <row r="8" spans="1:10" s="241" customFormat="1" ht="140.25">
      <c r="A8" s="250">
        <v>2</v>
      </c>
      <c r="B8" s="344" t="s">
        <v>545</v>
      </c>
      <c r="C8" s="250" t="s">
        <v>2</v>
      </c>
      <c r="D8" s="338">
        <v>1000</v>
      </c>
      <c r="E8" s="236">
        <v>0</v>
      </c>
      <c r="F8" s="246">
        <f aca="true" t="shared" si="0" ref="F8:F14">D8*E8</f>
        <v>0</v>
      </c>
      <c r="G8" s="247">
        <v>0.08</v>
      </c>
      <c r="H8" s="236">
        <f aca="true" t="shared" si="1" ref="H8:H16">F8*G8</f>
        <v>0</v>
      </c>
      <c r="I8" s="236">
        <f aca="true" t="shared" si="2" ref="I8:I16">F8+H8</f>
        <v>0</v>
      </c>
      <c r="J8" s="248"/>
    </row>
    <row r="9" spans="1:10" s="241" customFormat="1" ht="312.75" customHeight="1">
      <c r="A9" s="250">
        <v>3</v>
      </c>
      <c r="B9" s="345" t="s">
        <v>546</v>
      </c>
      <c r="C9" s="250" t="s">
        <v>2</v>
      </c>
      <c r="D9" s="338">
        <v>40</v>
      </c>
      <c r="E9" s="236">
        <v>0</v>
      </c>
      <c r="F9" s="246">
        <f t="shared" si="0"/>
        <v>0</v>
      </c>
      <c r="G9" s="247">
        <v>0.23</v>
      </c>
      <c r="H9" s="236">
        <f t="shared" si="1"/>
        <v>0</v>
      </c>
      <c r="I9" s="236">
        <f t="shared" si="2"/>
        <v>0</v>
      </c>
      <c r="J9" s="248"/>
    </row>
    <row r="10" spans="1:10" ht="153">
      <c r="A10" s="29">
        <v>4</v>
      </c>
      <c r="B10" s="174" t="s">
        <v>266</v>
      </c>
      <c r="C10" s="175" t="s">
        <v>2</v>
      </c>
      <c r="D10" s="348">
        <v>30</v>
      </c>
      <c r="E10" s="32">
        <v>0</v>
      </c>
      <c r="F10" s="34">
        <f t="shared" si="0"/>
        <v>0</v>
      </c>
      <c r="G10" s="176">
        <v>0.23</v>
      </c>
      <c r="H10" s="32">
        <f t="shared" si="1"/>
        <v>0</v>
      </c>
      <c r="I10" s="32">
        <f t="shared" si="2"/>
        <v>0</v>
      </c>
      <c r="J10" s="21"/>
    </row>
    <row r="11" spans="1:10" ht="114.75">
      <c r="A11" s="29">
        <v>5</v>
      </c>
      <c r="B11" s="20" t="s">
        <v>267</v>
      </c>
      <c r="C11" s="175" t="s">
        <v>239</v>
      </c>
      <c r="D11" s="348">
        <v>25</v>
      </c>
      <c r="E11" s="32">
        <v>0</v>
      </c>
      <c r="F11" s="34">
        <f>D11*E11</f>
        <v>0</v>
      </c>
      <c r="G11" s="176">
        <v>0.08</v>
      </c>
      <c r="H11" s="32">
        <f t="shared" si="1"/>
        <v>0</v>
      </c>
      <c r="I11" s="32">
        <f t="shared" si="2"/>
        <v>0</v>
      </c>
      <c r="J11" s="21"/>
    </row>
    <row r="12" spans="1:10" ht="63.75">
      <c r="A12" s="29">
        <v>6</v>
      </c>
      <c r="B12" s="20" t="s">
        <v>268</v>
      </c>
      <c r="C12" s="175" t="s">
        <v>239</v>
      </c>
      <c r="D12" s="348">
        <v>100</v>
      </c>
      <c r="E12" s="32">
        <v>0</v>
      </c>
      <c r="F12" s="34">
        <f t="shared" si="0"/>
        <v>0</v>
      </c>
      <c r="G12" s="176">
        <v>0.08</v>
      </c>
      <c r="H12" s="32">
        <f t="shared" si="1"/>
        <v>0</v>
      </c>
      <c r="I12" s="32">
        <f t="shared" si="2"/>
        <v>0</v>
      </c>
      <c r="J12" s="21"/>
    </row>
    <row r="13" spans="1:10" s="241" customFormat="1" ht="63.75">
      <c r="A13" s="250">
        <v>7</v>
      </c>
      <c r="B13" s="244" t="s">
        <v>547</v>
      </c>
      <c r="C13" s="346" t="s">
        <v>208</v>
      </c>
      <c r="D13" s="349">
        <v>120</v>
      </c>
      <c r="E13" s="236">
        <v>0</v>
      </c>
      <c r="F13" s="246">
        <f t="shared" si="0"/>
        <v>0</v>
      </c>
      <c r="G13" s="347">
        <v>0.08</v>
      </c>
      <c r="H13" s="236">
        <f t="shared" si="1"/>
        <v>0</v>
      </c>
      <c r="I13" s="236">
        <f t="shared" si="2"/>
        <v>0</v>
      </c>
      <c r="J13" s="240"/>
    </row>
    <row r="14" spans="1:10" s="241" customFormat="1" ht="63.75">
      <c r="A14" s="250">
        <v>8</v>
      </c>
      <c r="B14" s="244" t="s">
        <v>548</v>
      </c>
      <c r="C14" s="346" t="s">
        <v>24</v>
      </c>
      <c r="D14" s="349">
        <v>120</v>
      </c>
      <c r="E14" s="236">
        <v>0</v>
      </c>
      <c r="F14" s="246">
        <f t="shared" si="0"/>
        <v>0</v>
      </c>
      <c r="G14" s="347">
        <v>0.23</v>
      </c>
      <c r="H14" s="236">
        <f t="shared" si="1"/>
        <v>0</v>
      </c>
      <c r="I14" s="236">
        <f t="shared" si="2"/>
        <v>0</v>
      </c>
      <c r="J14" s="240"/>
    </row>
    <row r="15" spans="1:10" s="241" customFormat="1" ht="267.75">
      <c r="A15" s="250">
        <v>9</v>
      </c>
      <c r="B15" s="350" t="s">
        <v>549</v>
      </c>
      <c r="C15" s="233" t="s">
        <v>239</v>
      </c>
      <c r="D15" s="235">
        <v>100</v>
      </c>
      <c r="E15" s="236">
        <v>0</v>
      </c>
      <c r="F15" s="246">
        <f>D15*E15</f>
        <v>0</v>
      </c>
      <c r="G15" s="247">
        <v>0.23</v>
      </c>
      <c r="H15" s="246">
        <f t="shared" si="1"/>
        <v>0</v>
      </c>
      <c r="I15" s="246">
        <f t="shared" si="2"/>
        <v>0</v>
      </c>
      <c r="J15" s="248"/>
    </row>
    <row r="16" spans="1:10" s="241" customFormat="1" ht="243" thickBot="1">
      <c r="A16" s="250">
        <v>10</v>
      </c>
      <c r="B16" s="350" t="s">
        <v>550</v>
      </c>
      <c r="C16" s="233" t="s">
        <v>239</v>
      </c>
      <c r="D16" s="243">
        <v>100</v>
      </c>
      <c r="E16" s="236">
        <v>0</v>
      </c>
      <c r="F16" s="246">
        <f>D16*E16</f>
        <v>0</v>
      </c>
      <c r="G16" s="247">
        <v>0.23</v>
      </c>
      <c r="H16" s="246">
        <f t="shared" si="1"/>
        <v>0</v>
      </c>
      <c r="I16" s="246">
        <f t="shared" si="2"/>
        <v>0</v>
      </c>
      <c r="J16" s="248"/>
    </row>
    <row r="17" spans="1:10" ht="35.25" customHeight="1" thickBot="1">
      <c r="A17" s="13"/>
      <c r="B17" s="83"/>
      <c r="C17" s="13"/>
      <c r="D17" s="305" t="s">
        <v>0</v>
      </c>
      <c r="E17" s="306"/>
      <c r="F17" s="177">
        <f>SUM(F7:F16)</f>
        <v>0</v>
      </c>
      <c r="G17" s="95"/>
      <c r="H17" s="133">
        <f>SUM(H7:H16)</f>
        <v>0</v>
      </c>
      <c r="I17" s="133">
        <f>SUM(I7:I16)</f>
        <v>0</v>
      </c>
      <c r="J17" s="7"/>
    </row>
  </sheetData>
  <sheetProtection/>
  <mergeCells count="4">
    <mergeCell ref="I1:J1"/>
    <mergeCell ref="A2:J2"/>
    <mergeCell ref="A3:J3"/>
    <mergeCell ref="D17:E17"/>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J22"/>
  <sheetViews>
    <sheetView view="pageBreakPreview" zoomScale="80" zoomScaleNormal="90" zoomScaleSheetLayoutView="80" zoomScalePageLayoutView="0" workbookViewId="0" topLeftCell="A11">
      <selection activeCell="B15" sqref="B15"/>
    </sheetView>
  </sheetViews>
  <sheetFormatPr defaultColWidth="9.00390625" defaultRowHeight="12.75"/>
  <cols>
    <col min="1" max="1" width="4.75390625" style="0" customWidth="1"/>
    <col min="2" max="2" width="52.00390625" style="0" customWidth="1"/>
    <col min="3" max="3" width="6.875" style="0" customWidth="1"/>
    <col min="4" max="4" width="7.625" style="0" customWidth="1"/>
    <col min="5" max="5" width="7.25390625" style="0" customWidth="1"/>
    <col min="6" max="6" width="12.25390625" style="0" customWidth="1"/>
    <col min="7" max="7" width="5.75390625" style="0" customWidth="1"/>
    <col min="8" max="8" width="11.125" style="0" customWidth="1"/>
    <col min="9" max="9" width="12.25390625" style="0" customWidth="1"/>
    <col min="10" max="10" width="23.75390625" style="0" customWidth="1"/>
  </cols>
  <sheetData>
    <row r="1" spans="1:10" ht="12.75">
      <c r="A1" s="13"/>
      <c r="B1" s="14"/>
      <c r="C1" s="13"/>
      <c r="D1" s="13"/>
      <c r="E1" s="13"/>
      <c r="F1" s="13"/>
      <c r="G1" s="13"/>
      <c r="H1" s="13"/>
      <c r="I1" s="7"/>
      <c r="J1" s="15" t="s">
        <v>298</v>
      </c>
    </row>
    <row r="2" spans="1:10" ht="15.75">
      <c r="A2" s="286" t="s">
        <v>12</v>
      </c>
      <c r="B2" s="286"/>
      <c r="C2" s="286"/>
      <c r="D2" s="286"/>
      <c r="E2" s="286"/>
      <c r="F2" s="286"/>
      <c r="G2" s="286"/>
      <c r="H2" s="286"/>
      <c r="I2" s="286"/>
      <c r="J2" s="286"/>
    </row>
    <row r="3" spans="1:10" ht="15.75">
      <c r="A3" s="286" t="s">
        <v>293</v>
      </c>
      <c r="B3" s="286"/>
      <c r="C3" s="286"/>
      <c r="D3" s="286"/>
      <c r="E3" s="286"/>
      <c r="F3" s="286"/>
      <c r="G3" s="286"/>
      <c r="H3" s="286"/>
      <c r="I3" s="286"/>
      <c r="J3" s="286"/>
    </row>
    <row r="4" spans="1:10" ht="15.75">
      <c r="A4" s="13"/>
      <c r="B4" s="16"/>
      <c r="C4" s="13"/>
      <c r="D4" s="17"/>
      <c r="E4" s="18"/>
      <c r="F4" s="13"/>
      <c r="G4" s="13"/>
      <c r="H4" s="17"/>
      <c r="I4" s="7"/>
      <c r="J4" s="17"/>
    </row>
    <row r="5" spans="1:10" ht="54.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194.25" customHeight="1">
      <c r="A7" s="30">
        <v>1</v>
      </c>
      <c r="B7" s="28" t="s">
        <v>455</v>
      </c>
      <c r="C7" s="30" t="s">
        <v>2</v>
      </c>
      <c r="D7" s="112">
        <v>3000</v>
      </c>
      <c r="E7" s="32">
        <v>0</v>
      </c>
      <c r="F7" s="34">
        <f>D7*E7</f>
        <v>0</v>
      </c>
      <c r="G7" s="46">
        <v>0.08</v>
      </c>
      <c r="H7" s="34">
        <f>F7*G7</f>
        <v>0</v>
      </c>
      <c r="I7" s="32">
        <f>F7+H7</f>
        <v>0</v>
      </c>
      <c r="J7" s="21"/>
    </row>
    <row r="8" spans="1:10" ht="193.5" customHeight="1">
      <c r="A8" s="30">
        <v>2</v>
      </c>
      <c r="B8" s="56" t="s">
        <v>295</v>
      </c>
      <c r="C8" s="30" t="s">
        <v>2</v>
      </c>
      <c r="D8" s="112">
        <v>2000</v>
      </c>
      <c r="E8" s="32">
        <v>0</v>
      </c>
      <c r="F8" s="34">
        <f aca="true" t="shared" si="0" ref="F8:F21">D8*E8</f>
        <v>0</v>
      </c>
      <c r="G8" s="46">
        <v>0.08</v>
      </c>
      <c r="H8" s="34">
        <f aca="true" t="shared" si="1" ref="H8:H21">F8*G8</f>
        <v>0</v>
      </c>
      <c r="I8" s="32">
        <f aca="true" t="shared" si="2" ref="I8:I21">F8+H8</f>
        <v>0</v>
      </c>
      <c r="J8" s="21"/>
    </row>
    <row r="9" spans="1:10" ht="198" customHeight="1">
      <c r="A9" s="30">
        <v>3</v>
      </c>
      <c r="B9" s="28" t="s">
        <v>294</v>
      </c>
      <c r="C9" s="30" t="s">
        <v>2</v>
      </c>
      <c r="D9" s="112">
        <v>3000</v>
      </c>
      <c r="E9" s="32">
        <v>0</v>
      </c>
      <c r="F9" s="34">
        <f t="shared" si="0"/>
        <v>0</v>
      </c>
      <c r="G9" s="46">
        <v>0.08</v>
      </c>
      <c r="H9" s="34">
        <f t="shared" si="1"/>
        <v>0</v>
      </c>
      <c r="I9" s="32">
        <f t="shared" si="2"/>
        <v>0</v>
      </c>
      <c r="J9" s="21"/>
    </row>
    <row r="10" spans="1:10" ht="193.5" customHeight="1">
      <c r="A10" s="30">
        <v>4</v>
      </c>
      <c r="B10" s="28" t="s">
        <v>204</v>
      </c>
      <c r="C10" s="30" t="s">
        <v>2</v>
      </c>
      <c r="D10" s="112">
        <v>3000</v>
      </c>
      <c r="E10" s="32">
        <v>0</v>
      </c>
      <c r="F10" s="34">
        <f t="shared" si="0"/>
        <v>0</v>
      </c>
      <c r="G10" s="46">
        <v>0.08</v>
      </c>
      <c r="H10" s="34">
        <f t="shared" si="1"/>
        <v>0</v>
      </c>
      <c r="I10" s="32">
        <f t="shared" si="2"/>
        <v>0</v>
      </c>
      <c r="J10" s="21"/>
    </row>
    <row r="11" spans="1:10" s="241" customFormat="1" ht="84.75" customHeight="1">
      <c r="A11" s="233">
        <v>5</v>
      </c>
      <c r="B11" s="234" t="s">
        <v>489</v>
      </c>
      <c r="C11" s="233" t="s">
        <v>2</v>
      </c>
      <c r="D11" s="235">
        <v>2000</v>
      </c>
      <c r="E11" s="236">
        <v>0</v>
      </c>
      <c r="F11" s="246">
        <f t="shared" si="0"/>
        <v>0</v>
      </c>
      <c r="G11" s="247">
        <v>0.08</v>
      </c>
      <c r="H11" s="246">
        <f t="shared" si="1"/>
        <v>0</v>
      </c>
      <c r="I11" s="236">
        <f t="shared" si="2"/>
        <v>0</v>
      </c>
      <c r="J11" s="240"/>
    </row>
    <row r="12" spans="1:10" s="241" customFormat="1" ht="87" customHeight="1">
      <c r="A12" s="233">
        <v>6</v>
      </c>
      <c r="B12" s="234" t="s">
        <v>490</v>
      </c>
      <c r="C12" s="233" t="s">
        <v>2</v>
      </c>
      <c r="D12" s="235">
        <v>15000</v>
      </c>
      <c r="E12" s="236">
        <v>0</v>
      </c>
      <c r="F12" s="246">
        <f t="shared" si="0"/>
        <v>0</v>
      </c>
      <c r="G12" s="247">
        <v>0.08</v>
      </c>
      <c r="H12" s="246">
        <f t="shared" si="1"/>
        <v>0</v>
      </c>
      <c r="I12" s="236">
        <f t="shared" si="2"/>
        <v>0</v>
      </c>
      <c r="J12" s="240"/>
    </row>
    <row r="13" spans="1:10" s="241" customFormat="1" ht="113.25" customHeight="1">
      <c r="A13" s="233">
        <v>7</v>
      </c>
      <c r="B13" s="234" t="s">
        <v>517</v>
      </c>
      <c r="C13" s="233" t="s">
        <v>2</v>
      </c>
      <c r="D13" s="235">
        <v>7000</v>
      </c>
      <c r="E13" s="236">
        <v>0</v>
      </c>
      <c r="F13" s="246">
        <f t="shared" si="0"/>
        <v>0</v>
      </c>
      <c r="G13" s="247">
        <v>0.08</v>
      </c>
      <c r="H13" s="246">
        <f t="shared" si="1"/>
        <v>0</v>
      </c>
      <c r="I13" s="236">
        <f t="shared" si="2"/>
        <v>0</v>
      </c>
      <c r="J13" s="240"/>
    </row>
    <row r="14" spans="1:10" s="241" customFormat="1" ht="124.5" customHeight="1">
      <c r="A14" s="233">
        <v>8</v>
      </c>
      <c r="B14" s="234" t="s">
        <v>518</v>
      </c>
      <c r="C14" s="233" t="s">
        <v>2</v>
      </c>
      <c r="D14" s="235">
        <v>2000</v>
      </c>
      <c r="E14" s="236">
        <v>0</v>
      </c>
      <c r="F14" s="246">
        <f t="shared" si="0"/>
        <v>0</v>
      </c>
      <c r="G14" s="247">
        <v>0.08</v>
      </c>
      <c r="H14" s="246">
        <f t="shared" si="1"/>
        <v>0</v>
      </c>
      <c r="I14" s="236">
        <f t="shared" si="2"/>
        <v>0</v>
      </c>
      <c r="J14" s="240"/>
    </row>
    <row r="15" spans="1:10" s="241" customFormat="1" ht="90.75" customHeight="1">
      <c r="A15" s="233">
        <v>9</v>
      </c>
      <c r="B15" s="234" t="s">
        <v>491</v>
      </c>
      <c r="C15" s="233" t="s">
        <v>2</v>
      </c>
      <c r="D15" s="235">
        <v>35000</v>
      </c>
      <c r="E15" s="236">
        <v>0</v>
      </c>
      <c r="F15" s="246">
        <f t="shared" si="0"/>
        <v>0</v>
      </c>
      <c r="G15" s="247">
        <v>0.08</v>
      </c>
      <c r="H15" s="246">
        <f t="shared" si="1"/>
        <v>0</v>
      </c>
      <c r="I15" s="236">
        <f t="shared" si="2"/>
        <v>0</v>
      </c>
      <c r="J15" s="240"/>
    </row>
    <row r="16" spans="1:10" ht="95.25" customHeight="1">
      <c r="A16" s="30">
        <v>10</v>
      </c>
      <c r="B16" s="28" t="s">
        <v>205</v>
      </c>
      <c r="C16" s="30" t="s">
        <v>2</v>
      </c>
      <c r="D16" s="112">
        <v>3000</v>
      </c>
      <c r="E16" s="32">
        <v>0</v>
      </c>
      <c r="F16" s="34">
        <f t="shared" si="0"/>
        <v>0</v>
      </c>
      <c r="G16" s="46">
        <v>0.08</v>
      </c>
      <c r="H16" s="34">
        <f t="shared" si="1"/>
        <v>0</v>
      </c>
      <c r="I16" s="32">
        <f t="shared" si="2"/>
        <v>0</v>
      </c>
      <c r="J16" s="21"/>
    </row>
    <row r="17" spans="1:10" ht="94.5" customHeight="1">
      <c r="A17" s="30">
        <v>11</v>
      </c>
      <c r="B17" s="28" t="s">
        <v>206</v>
      </c>
      <c r="C17" s="211" t="s">
        <v>2</v>
      </c>
      <c r="D17" s="112">
        <v>1500</v>
      </c>
      <c r="E17" s="32">
        <v>0</v>
      </c>
      <c r="F17" s="34">
        <f t="shared" si="0"/>
        <v>0</v>
      </c>
      <c r="G17" s="46">
        <v>0.08</v>
      </c>
      <c r="H17" s="34">
        <f t="shared" si="1"/>
        <v>0</v>
      </c>
      <c r="I17" s="32">
        <f t="shared" si="2"/>
        <v>0</v>
      </c>
      <c r="J17" s="21"/>
    </row>
    <row r="18" spans="1:10" ht="123" customHeight="1">
      <c r="A18" s="30">
        <v>12</v>
      </c>
      <c r="B18" s="28" t="s">
        <v>296</v>
      </c>
      <c r="C18" s="30" t="s">
        <v>2</v>
      </c>
      <c r="D18" s="112">
        <v>1400</v>
      </c>
      <c r="E18" s="32">
        <v>0</v>
      </c>
      <c r="F18" s="34">
        <f t="shared" si="0"/>
        <v>0</v>
      </c>
      <c r="G18" s="46">
        <v>0.08</v>
      </c>
      <c r="H18" s="34">
        <f t="shared" si="1"/>
        <v>0</v>
      </c>
      <c r="I18" s="32">
        <f t="shared" si="2"/>
        <v>0</v>
      </c>
      <c r="J18" s="21"/>
    </row>
    <row r="19" spans="1:10" ht="81.75" customHeight="1">
      <c r="A19" s="30">
        <v>13</v>
      </c>
      <c r="B19" s="28" t="s">
        <v>207</v>
      </c>
      <c r="C19" s="30" t="s">
        <v>208</v>
      </c>
      <c r="D19" s="112">
        <v>1200</v>
      </c>
      <c r="E19" s="32">
        <v>0</v>
      </c>
      <c r="F19" s="34">
        <f t="shared" si="0"/>
        <v>0</v>
      </c>
      <c r="G19" s="46">
        <v>0.08</v>
      </c>
      <c r="H19" s="34">
        <f t="shared" si="1"/>
        <v>0</v>
      </c>
      <c r="I19" s="32">
        <f t="shared" si="2"/>
        <v>0</v>
      </c>
      <c r="J19" s="21"/>
    </row>
    <row r="20" spans="1:10" ht="189.75" customHeight="1">
      <c r="A20" s="30">
        <v>14</v>
      </c>
      <c r="B20" s="28" t="s">
        <v>297</v>
      </c>
      <c r="C20" s="30" t="s">
        <v>208</v>
      </c>
      <c r="D20" s="112">
        <v>50</v>
      </c>
      <c r="E20" s="32">
        <v>0</v>
      </c>
      <c r="F20" s="34">
        <f t="shared" si="0"/>
        <v>0</v>
      </c>
      <c r="G20" s="46">
        <v>0.08</v>
      </c>
      <c r="H20" s="34">
        <f t="shared" si="1"/>
        <v>0</v>
      </c>
      <c r="I20" s="32">
        <f t="shared" si="2"/>
        <v>0</v>
      </c>
      <c r="J20" s="21"/>
    </row>
    <row r="21" spans="1:10" ht="88.5" customHeight="1" thickBot="1">
      <c r="A21" s="30">
        <v>15</v>
      </c>
      <c r="B21" s="57" t="s">
        <v>238</v>
      </c>
      <c r="C21" s="30" t="s">
        <v>208</v>
      </c>
      <c r="D21" s="149">
        <v>30</v>
      </c>
      <c r="E21" s="32">
        <v>0</v>
      </c>
      <c r="F21" s="34">
        <f t="shared" si="0"/>
        <v>0</v>
      </c>
      <c r="G21" s="213">
        <v>0.08</v>
      </c>
      <c r="H21" s="34">
        <f t="shared" si="1"/>
        <v>0</v>
      </c>
      <c r="I21" s="32">
        <f t="shared" si="2"/>
        <v>0</v>
      </c>
      <c r="J21" s="21"/>
    </row>
    <row r="22" spans="1:10" ht="39.75" customHeight="1" thickBot="1">
      <c r="A22" s="50"/>
      <c r="B22" s="49"/>
      <c r="C22" s="25"/>
      <c r="D22" s="287" t="s">
        <v>0</v>
      </c>
      <c r="E22" s="288"/>
      <c r="F22" s="53">
        <f>SUM(F7:F21)</f>
        <v>0</v>
      </c>
      <c r="G22" s="73"/>
      <c r="H22" s="76">
        <f>SUM(H7:H21)</f>
        <v>0</v>
      </c>
      <c r="I22" s="210">
        <f>SUM(I7:I21)</f>
        <v>0</v>
      </c>
      <c r="J22" s="26"/>
    </row>
  </sheetData>
  <sheetProtection/>
  <mergeCells count="3">
    <mergeCell ref="A2:J2"/>
    <mergeCell ref="A3:J3"/>
    <mergeCell ref="D22:E22"/>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J17"/>
  <sheetViews>
    <sheetView view="pageBreakPreview" zoomScale="80" zoomScaleNormal="70" zoomScaleSheetLayoutView="80" zoomScalePageLayoutView="0" workbookViewId="0" topLeftCell="A13">
      <selection activeCell="E7" sqref="E7:E16"/>
    </sheetView>
  </sheetViews>
  <sheetFormatPr defaultColWidth="9.00390625" defaultRowHeight="12.75"/>
  <cols>
    <col min="1" max="1" width="4.625" style="0" customWidth="1"/>
    <col min="2" max="2" width="52.875" style="0" customWidth="1"/>
    <col min="3" max="3" width="6.00390625" style="0" customWidth="1"/>
    <col min="4" max="4" width="6.625" style="0" customWidth="1"/>
    <col min="5" max="5" width="7.625" style="0" customWidth="1"/>
    <col min="6" max="6" width="14.25390625" style="0" customWidth="1"/>
    <col min="7" max="7" width="6.125" style="0" customWidth="1"/>
    <col min="8" max="8" width="13.25390625" style="0" customWidth="1"/>
    <col min="9" max="9" width="15.125" style="0" customWidth="1"/>
    <col min="10" max="10" width="20.375" style="0" customWidth="1"/>
  </cols>
  <sheetData>
    <row r="1" spans="1:10" ht="12.75">
      <c r="A1" s="13"/>
      <c r="B1" s="14"/>
      <c r="C1" s="13"/>
      <c r="D1" s="13"/>
      <c r="E1" s="13"/>
      <c r="F1" s="13"/>
      <c r="G1" s="13"/>
      <c r="H1" s="13"/>
      <c r="I1" s="291" t="s">
        <v>368</v>
      </c>
      <c r="J1" s="291"/>
    </row>
    <row r="2" spans="1:10" ht="15.75">
      <c r="A2" s="286" t="s">
        <v>12</v>
      </c>
      <c r="B2" s="286"/>
      <c r="C2" s="286"/>
      <c r="D2" s="286"/>
      <c r="E2" s="286"/>
      <c r="F2" s="286"/>
      <c r="G2" s="286"/>
      <c r="H2" s="286"/>
      <c r="I2" s="286"/>
      <c r="J2" s="286"/>
    </row>
    <row r="3" spans="1:10" ht="15.75">
      <c r="A3" s="286" t="s">
        <v>371</v>
      </c>
      <c r="B3" s="286"/>
      <c r="C3" s="286"/>
      <c r="D3" s="286"/>
      <c r="E3" s="286"/>
      <c r="F3" s="286"/>
      <c r="G3" s="286"/>
      <c r="H3" s="286"/>
      <c r="I3" s="286"/>
      <c r="J3" s="286"/>
    </row>
    <row r="4" spans="1:10" ht="15.75">
      <c r="A4" s="13"/>
      <c r="B4" s="169"/>
      <c r="C4" s="7"/>
      <c r="D4" s="17"/>
      <c r="E4" s="18"/>
      <c r="F4" s="13"/>
      <c r="G4" s="13"/>
      <c r="H4" s="17"/>
      <c r="I4" s="7"/>
      <c r="J4" s="17"/>
    </row>
    <row r="5" spans="1:10" ht="48" customHeight="1">
      <c r="A5" s="41" t="s">
        <v>3</v>
      </c>
      <c r="B5" s="170" t="s">
        <v>13</v>
      </c>
      <c r="C5" s="41" t="s">
        <v>4</v>
      </c>
      <c r="D5" s="41" t="s">
        <v>5</v>
      </c>
      <c r="E5" s="41" t="s">
        <v>9</v>
      </c>
      <c r="F5" s="41" t="s">
        <v>6</v>
      </c>
      <c r="G5" s="41" t="s">
        <v>10</v>
      </c>
      <c r="H5" s="41" t="s">
        <v>11</v>
      </c>
      <c r="I5" s="41" t="s">
        <v>7</v>
      </c>
      <c r="J5" s="41" t="s">
        <v>369</v>
      </c>
    </row>
    <row r="6" spans="1:10" ht="12.75">
      <c r="A6" s="171" t="s">
        <v>14</v>
      </c>
      <c r="B6" s="181">
        <v>2</v>
      </c>
      <c r="C6" s="173" t="s">
        <v>15</v>
      </c>
      <c r="D6" s="170" t="s">
        <v>16</v>
      </c>
      <c r="E6" s="170" t="s">
        <v>17</v>
      </c>
      <c r="F6" s="170" t="s">
        <v>18</v>
      </c>
      <c r="G6" s="170" t="s">
        <v>19</v>
      </c>
      <c r="H6" s="170" t="s">
        <v>20</v>
      </c>
      <c r="I6" s="170" t="s">
        <v>21</v>
      </c>
      <c r="J6" s="41" t="s">
        <v>22</v>
      </c>
    </row>
    <row r="7" spans="1:10" ht="225.75" customHeight="1">
      <c r="A7" s="29">
        <v>1</v>
      </c>
      <c r="B7" s="56" t="s">
        <v>367</v>
      </c>
      <c r="C7" s="29" t="s">
        <v>2</v>
      </c>
      <c r="D7" s="29">
        <v>1000</v>
      </c>
      <c r="E7" s="32">
        <v>0</v>
      </c>
      <c r="F7" s="34">
        <f>D7*E7</f>
        <v>0</v>
      </c>
      <c r="G7" s="46">
        <v>0.08</v>
      </c>
      <c r="H7" s="32">
        <f>F7*G7</f>
        <v>0</v>
      </c>
      <c r="I7" s="32">
        <f>F7+H7</f>
        <v>0</v>
      </c>
      <c r="J7" s="23"/>
    </row>
    <row r="8" spans="1:10" ht="261.75" customHeight="1">
      <c r="A8" s="29">
        <v>2</v>
      </c>
      <c r="B8" s="96" t="s">
        <v>370</v>
      </c>
      <c r="C8" s="29" t="s">
        <v>2</v>
      </c>
      <c r="D8" s="29">
        <v>120</v>
      </c>
      <c r="E8" s="32">
        <v>0</v>
      </c>
      <c r="F8" s="34">
        <f aca="true" t="shared" si="0" ref="F8:F16">D8*E8</f>
        <v>0</v>
      </c>
      <c r="G8" s="46">
        <v>0.08</v>
      </c>
      <c r="H8" s="32">
        <f aca="true" t="shared" si="1" ref="H8:H16">F8*G8</f>
        <v>0</v>
      </c>
      <c r="I8" s="32">
        <f aca="true" t="shared" si="2" ref="I8:I16">F8+H8</f>
        <v>0</v>
      </c>
      <c r="J8" s="23"/>
    </row>
    <row r="9" spans="1:10" ht="107.25" customHeight="1">
      <c r="A9" s="29">
        <v>3</v>
      </c>
      <c r="B9" s="28" t="s">
        <v>270</v>
      </c>
      <c r="C9" s="29" t="s">
        <v>25</v>
      </c>
      <c r="D9" s="29">
        <v>5</v>
      </c>
      <c r="E9" s="32">
        <v>0</v>
      </c>
      <c r="F9" s="34">
        <f t="shared" si="0"/>
        <v>0</v>
      </c>
      <c r="G9" s="46">
        <v>0.08</v>
      </c>
      <c r="H9" s="32">
        <f t="shared" si="1"/>
        <v>0</v>
      </c>
      <c r="I9" s="32">
        <f t="shared" si="2"/>
        <v>0</v>
      </c>
      <c r="J9" s="23"/>
    </row>
    <row r="10" spans="1:10" ht="137.25" customHeight="1">
      <c r="A10" s="29">
        <v>4</v>
      </c>
      <c r="B10" s="28" t="s">
        <v>271</v>
      </c>
      <c r="C10" s="175" t="s">
        <v>2</v>
      </c>
      <c r="D10" s="29">
        <v>800</v>
      </c>
      <c r="E10" s="32">
        <v>0</v>
      </c>
      <c r="F10" s="34">
        <f t="shared" si="0"/>
        <v>0</v>
      </c>
      <c r="G10" s="46">
        <v>0.08</v>
      </c>
      <c r="H10" s="32">
        <f t="shared" si="1"/>
        <v>0</v>
      </c>
      <c r="I10" s="32">
        <f t="shared" si="2"/>
        <v>0</v>
      </c>
      <c r="J10" s="21"/>
    </row>
    <row r="11" spans="1:10" ht="63.75" customHeight="1">
      <c r="A11" s="29">
        <v>5</v>
      </c>
      <c r="B11" s="28" t="s">
        <v>276</v>
      </c>
      <c r="C11" s="175" t="s">
        <v>2</v>
      </c>
      <c r="D11" s="29">
        <v>10</v>
      </c>
      <c r="E11" s="32">
        <v>0</v>
      </c>
      <c r="F11" s="34">
        <f t="shared" si="0"/>
        <v>0</v>
      </c>
      <c r="G11" s="46">
        <v>0.08</v>
      </c>
      <c r="H11" s="32">
        <f t="shared" si="1"/>
        <v>0</v>
      </c>
      <c r="I11" s="32">
        <f t="shared" si="2"/>
        <v>0</v>
      </c>
      <c r="J11" s="21"/>
    </row>
    <row r="12" spans="1:10" ht="409.5" customHeight="1">
      <c r="A12" s="29">
        <v>6</v>
      </c>
      <c r="B12" s="28" t="s">
        <v>272</v>
      </c>
      <c r="C12" s="175" t="s">
        <v>208</v>
      </c>
      <c r="D12" s="29">
        <v>50</v>
      </c>
      <c r="E12" s="32">
        <v>0</v>
      </c>
      <c r="F12" s="34">
        <f t="shared" si="0"/>
        <v>0</v>
      </c>
      <c r="G12" s="46">
        <v>0.08</v>
      </c>
      <c r="H12" s="32">
        <f t="shared" si="1"/>
        <v>0</v>
      </c>
      <c r="I12" s="32">
        <f t="shared" si="2"/>
        <v>0</v>
      </c>
      <c r="J12" s="21"/>
    </row>
    <row r="13" spans="1:10" ht="68.25" customHeight="1">
      <c r="A13" s="29">
        <v>7</v>
      </c>
      <c r="B13" s="28" t="s">
        <v>372</v>
      </c>
      <c r="C13" s="175" t="s">
        <v>24</v>
      </c>
      <c r="D13" s="29">
        <v>500</v>
      </c>
      <c r="E13" s="32">
        <v>0</v>
      </c>
      <c r="F13" s="34">
        <f t="shared" si="0"/>
        <v>0</v>
      </c>
      <c r="G13" s="46">
        <v>0.08</v>
      </c>
      <c r="H13" s="32">
        <f t="shared" si="1"/>
        <v>0</v>
      </c>
      <c r="I13" s="32">
        <f t="shared" si="2"/>
        <v>0</v>
      </c>
      <c r="J13" s="21"/>
    </row>
    <row r="14" spans="1:10" ht="78.75" customHeight="1">
      <c r="A14" s="29">
        <v>8</v>
      </c>
      <c r="B14" s="28" t="s">
        <v>273</v>
      </c>
      <c r="C14" s="30" t="s">
        <v>24</v>
      </c>
      <c r="D14" s="29">
        <v>500</v>
      </c>
      <c r="E14" s="32">
        <v>0</v>
      </c>
      <c r="F14" s="34">
        <f t="shared" si="0"/>
        <v>0</v>
      </c>
      <c r="G14" s="46">
        <v>0.08</v>
      </c>
      <c r="H14" s="32">
        <f t="shared" si="1"/>
        <v>0</v>
      </c>
      <c r="I14" s="32">
        <f t="shared" si="2"/>
        <v>0</v>
      </c>
      <c r="J14" s="23"/>
    </row>
    <row r="15" spans="1:10" ht="360.75" customHeight="1">
      <c r="A15" s="29">
        <v>9</v>
      </c>
      <c r="B15" s="28" t="s">
        <v>274</v>
      </c>
      <c r="C15" s="37" t="s">
        <v>24</v>
      </c>
      <c r="D15" s="51">
        <v>50</v>
      </c>
      <c r="E15" s="32">
        <v>0</v>
      </c>
      <c r="F15" s="34">
        <f t="shared" si="0"/>
        <v>0</v>
      </c>
      <c r="G15" s="47">
        <v>0.08</v>
      </c>
      <c r="H15" s="32">
        <f t="shared" si="1"/>
        <v>0</v>
      </c>
      <c r="I15" s="32">
        <f t="shared" si="2"/>
        <v>0</v>
      </c>
      <c r="J15" s="178"/>
    </row>
    <row r="16" spans="1:10" ht="47.25" customHeight="1" thickBot="1">
      <c r="A16" s="29">
        <v>10</v>
      </c>
      <c r="B16" s="28" t="s">
        <v>275</v>
      </c>
      <c r="C16" s="30" t="s">
        <v>24</v>
      </c>
      <c r="D16" s="51">
        <v>50</v>
      </c>
      <c r="E16" s="32">
        <v>0</v>
      </c>
      <c r="F16" s="34">
        <f t="shared" si="0"/>
        <v>0</v>
      </c>
      <c r="G16" s="47">
        <v>0.08</v>
      </c>
      <c r="H16" s="32">
        <f t="shared" si="1"/>
        <v>0</v>
      </c>
      <c r="I16" s="32">
        <f t="shared" si="2"/>
        <v>0</v>
      </c>
      <c r="J16" s="23"/>
    </row>
    <row r="17" spans="1:10" ht="44.25" customHeight="1" thickBot="1">
      <c r="A17" s="13"/>
      <c r="B17" s="83"/>
      <c r="C17" s="13"/>
      <c r="D17" s="299" t="s">
        <v>0</v>
      </c>
      <c r="E17" s="300"/>
      <c r="F17" s="180">
        <f>SUM(F7:F16)</f>
        <v>0</v>
      </c>
      <c r="G17" s="179"/>
      <c r="H17" s="54">
        <f>SUM(H7:H16)</f>
        <v>0</v>
      </c>
      <c r="I17" s="54">
        <f>SUM(I7:I16)</f>
        <v>0</v>
      </c>
      <c r="J17" s="7"/>
    </row>
  </sheetData>
  <sheetProtection/>
  <mergeCells count="4">
    <mergeCell ref="I1:J1"/>
    <mergeCell ref="A2:J2"/>
    <mergeCell ref="A3:J3"/>
    <mergeCell ref="D17:E17"/>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theme="3" tint="0.39998000860214233"/>
  </sheetPr>
  <dimension ref="A1:J12"/>
  <sheetViews>
    <sheetView view="pageBreakPreview" zoomScale="80" zoomScaleNormal="60" zoomScaleSheetLayoutView="80" zoomScalePageLayoutView="0" workbookViewId="0" topLeftCell="A8">
      <selection activeCell="E9" sqref="E9"/>
    </sheetView>
  </sheetViews>
  <sheetFormatPr defaultColWidth="9.00390625" defaultRowHeight="12.75"/>
  <cols>
    <col min="1" max="1" width="4.75390625" style="0" customWidth="1"/>
    <col min="2" max="2" width="48.75390625" style="0" customWidth="1"/>
    <col min="3" max="3" width="6.625" style="0" customWidth="1"/>
    <col min="4" max="4" width="7.00390625" style="0" customWidth="1"/>
    <col min="6" max="6" width="15.125" style="0" customWidth="1"/>
    <col min="7" max="7" width="6.375" style="0" customWidth="1"/>
    <col min="8" max="8" width="13.25390625" style="0" customWidth="1"/>
    <col min="9" max="9" width="13.875" style="0" customWidth="1"/>
    <col min="10" max="10" width="19.125" style="0" customWidth="1"/>
  </cols>
  <sheetData>
    <row r="1" spans="1:10" ht="12.75">
      <c r="A1" s="13"/>
      <c r="B1" s="14"/>
      <c r="C1" s="13"/>
      <c r="D1" s="13"/>
      <c r="E1" s="13"/>
      <c r="F1" s="13"/>
      <c r="G1" s="13"/>
      <c r="H1" s="13"/>
      <c r="I1" s="291" t="s">
        <v>373</v>
      </c>
      <c r="J1" s="291"/>
    </row>
    <row r="2" spans="1:10" ht="15.75">
      <c r="A2" s="286" t="s">
        <v>12</v>
      </c>
      <c r="B2" s="286"/>
      <c r="C2" s="286"/>
      <c r="D2" s="286"/>
      <c r="E2" s="286"/>
      <c r="F2" s="286"/>
      <c r="G2" s="286"/>
      <c r="H2" s="286"/>
      <c r="I2" s="286"/>
      <c r="J2" s="286"/>
    </row>
    <row r="3" spans="1:10" ht="15.75">
      <c r="A3" s="286" t="s">
        <v>374</v>
      </c>
      <c r="B3" s="286"/>
      <c r="C3" s="286"/>
      <c r="D3" s="286"/>
      <c r="E3" s="286"/>
      <c r="F3" s="286"/>
      <c r="G3" s="286"/>
      <c r="H3" s="286"/>
      <c r="I3" s="286"/>
      <c r="J3" s="286"/>
    </row>
    <row r="4" spans="1:10" ht="15.75">
      <c r="A4" s="13"/>
      <c r="B4" s="169"/>
      <c r="C4" s="7"/>
      <c r="D4" s="17"/>
      <c r="E4" s="18"/>
      <c r="F4" s="13"/>
      <c r="G4" s="13"/>
      <c r="H4" s="17"/>
      <c r="I4" s="7"/>
      <c r="J4" s="17"/>
    </row>
    <row r="5" spans="1:10" ht="41.25" customHeight="1">
      <c r="A5" s="41" t="s">
        <v>3</v>
      </c>
      <c r="B5" s="170" t="s">
        <v>13</v>
      </c>
      <c r="C5" s="41" t="s">
        <v>4</v>
      </c>
      <c r="D5" s="41" t="s">
        <v>5</v>
      </c>
      <c r="E5" s="41" t="s">
        <v>9</v>
      </c>
      <c r="F5" s="41" t="s">
        <v>6</v>
      </c>
      <c r="G5" s="41" t="s">
        <v>10</v>
      </c>
      <c r="H5" s="41" t="s">
        <v>11</v>
      </c>
      <c r="I5" s="41" t="s">
        <v>7</v>
      </c>
      <c r="J5" s="41" t="s">
        <v>307</v>
      </c>
    </row>
    <row r="6" spans="1:10" ht="12.75">
      <c r="A6" s="171" t="s">
        <v>14</v>
      </c>
      <c r="B6" s="181">
        <v>2</v>
      </c>
      <c r="C6" s="173" t="s">
        <v>15</v>
      </c>
      <c r="D6" s="170" t="s">
        <v>16</v>
      </c>
      <c r="E6" s="170" t="s">
        <v>17</v>
      </c>
      <c r="F6" s="170" t="s">
        <v>18</v>
      </c>
      <c r="G6" s="170" t="s">
        <v>19</v>
      </c>
      <c r="H6" s="170" t="s">
        <v>20</v>
      </c>
      <c r="I6" s="170" t="s">
        <v>21</v>
      </c>
      <c r="J6" s="41" t="s">
        <v>22</v>
      </c>
    </row>
    <row r="7" spans="1:10" s="241" customFormat="1" ht="381.75" customHeight="1">
      <c r="A7" s="250">
        <v>1</v>
      </c>
      <c r="B7" s="337" t="s">
        <v>524</v>
      </c>
      <c r="C7" s="250" t="s">
        <v>2</v>
      </c>
      <c r="D7" s="338">
        <v>7200</v>
      </c>
      <c r="E7" s="236">
        <v>0</v>
      </c>
      <c r="F7" s="281">
        <f>D7*E7</f>
        <v>0</v>
      </c>
      <c r="G7" s="247">
        <v>0.08</v>
      </c>
      <c r="H7" s="236">
        <f>F7*G7</f>
        <v>0</v>
      </c>
      <c r="I7" s="236">
        <f>F7+H7</f>
        <v>0</v>
      </c>
      <c r="J7" s="248"/>
    </row>
    <row r="8" spans="1:10" ht="164.25" customHeight="1">
      <c r="A8" s="29">
        <v>2</v>
      </c>
      <c r="B8" s="182" t="s">
        <v>277</v>
      </c>
      <c r="C8" s="29" t="s">
        <v>2</v>
      </c>
      <c r="D8" s="183">
        <v>1000</v>
      </c>
      <c r="E8" s="32">
        <v>0</v>
      </c>
      <c r="F8" s="109">
        <f>D8*E8</f>
        <v>0</v>
      </c>
      <c r="G8" s="46">
        <v>0.08</v>
      </c>
      <c r="H8" s="32">
        <f>F8*G8</f>
        <v>0</v>
      </c>
      <c r="I8" s="32">
        <f>F8+H8</f>
        <v>0</v>
      </c>
      <c r="J8" s="23"/>
    </row>
    <row r="9" spans="1:10" s="241" customFormat="1" ht="362.25" customHeight="1">
      <c r="A9" s="250">
        <v>3</v>
      </c>
      <c r="B9" s="357" t="s">
        <v>560</v>
      </c>
      <c r="C9" s="250" t="s">
        <v>24</v>
      </c>
      <c r="D9" s="338">
        <v>100</v>
      </c>
      <c r="E9" s="236">
        <v>0</v>
      </c>
      <c r="F9" s="281">
        <f>D9*E9</f>
        <v>0</v>
      </c>
      <c r="G9" s="247">
        <v>0.08</v>
      </c>
      <c r="H9" s="236">
        <f>F9*G9</f>
        <v>0</v>
      </c>
      <c r="I9" s="236">
        <f>F9+H9</f>
        <v>0</v>
      </c>
      <c r="J9" s="248"/>
    </row>
    <row r="10" spans="1:10" ht="120.75" customHeight="1">
      <c r="A10" s="29">
        <v>4</v>
      </c>
      <c r="B10" s="186" t="s">
        <v>278</v>
      </c>
      <c r="C10" s="175" t="s">
        <v>2</v>
      </c>
      <c r="D10" s="183">
        <v>10</v>
      </c>
      <c r="E10" s="32">
        <v>0</v>
      </c>
      <c r="F10" s="109">
        <f>D10*E10</f>
        <v>0</v>
      </c>
      <c r="G10" s="46">
        <v>0.08</v>
      </c>
      <c r="H10" s="32">
        <f>F10*G10</f>
        <v>0</v>
      </c>
      <c r="I10" s="32">
        <f>F10+H10</f>
        <v>0</v>
      </c>
      <c r="J10" s="21"/>
    </row>
    <row r="11" spans="1:10" ht="76.5" customHeight="1" thickBot="1">
      <c r="A11" s="29">
        <v>5</v>
      </c>
      <c r="B11" s="21" t="s">
        <v>279</v>
      </c>
      <c r="C11" s="175" t="s">
        <v>2</v>
      </c>
      <c r="D11" s="149">
        <v>15</v>
      </c>
      <c r="E11" s="32">
        <v>0</v>
      </c>
      <c r="F11" s="109">
        <f>D11*E11</f>
        <v>0</v>
      </c>
      <c r="G11" s="46">
        <v>0.08</v>
      </c>
      <c r="H11" s="32">
        <f>F11*G11</f>
        <v>0</v>
      </c>
      <c r="I11" s="32">
        <f>F11+H11</f>
        <v>0</v>
      </c>
      <c r="J11" s="21"/>
    </row>
    <row r="12" spans="1:10" ht="37.5" customHeight="1" thickBot="1">
      <c r="A12" s="13"/>
      <c r="B12" s="83"/>
      <c r="C12" s="13"/>
      <c r="D12" s="299" t="s">
        <v>0</v>
      </c>
      <c r="E12" s="300"/>
      <c r="F12" s="180">
        <f>SUM(F7:F11)</f>
        <v>0</v>
      </c>
      <c r="G12" s="95"/>
      <c r="H12" s="184">
        <f>SUM(H7:H11)</f>
        <v>0</v>
      </c>
      <c r="I12" s="185">
        <f>SUM(I7:I11)</f>
        <v>0</v>
      </c>
      <c r="J12" s="7"/>
    </row>
  </sheetData>
  <sheetProtection/>
  <mergeCells count="4">
    <mergeCell ref="I1:J1"/>
    <mergeCell ref="A2:J2"/>
    <mergeCell ref="D12:E12"/>
    <mergeCell ref="A3:J3"/>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J13"/>
  <sheetViews>
    <sheetView view="pageBreakPreview" zoomScale="80" zoomScaleNormal="60" zoomScaleSheetLayoutView="80" zoomScalePageLayoutView="0" workbookViewId="0" topLeftCell="A1">
      <selection activeCell="E7" sqref="E7:E12"/>
    </sheetView>
  </sheetViews>
  <sheetFormatPr defaultColWidth="9.00390625" defaultRowHeight="12.75"/>
  <cols>
    <col min="1" max="1" width="5.75390625" style="0" customWidth="1"/>
    <col min="2" max="2" width="51.25390625" style="0" customWidth="1"/>
    <col min="3" max="3" width="6.25390625" style="0" customWidth="1"/>
    <col min="4" max="4" width="7.625" style="0" customWidth="1"/>
    <col min="5" max="5" width="7.75390625" style="0" customWidth="1"/>
    <col min="6" max="6" width="14.625" style="0" customWidth="1"/>
    <col min="7" max="7" width="6.125" style="0" customWidth="1"/>
    <col min="8" max="8" width="10.875" style="0" customWidth="1"/>
    <col min="9" max="9" width="13.75390625" style="0" customWidth="1"/>
    <col min="10" max="10" width="19.125" style="0" customWidth="1"/>
  </cols>
  <sheetData>
    <row r="1" spans="1:10" ht="12.75">
      <c r="A1" s="13"/>
      <c r="B1" s="14"/>
      <c r="C1" s="13"/>
      <c r="D1" s="13"/>
      <c r="E1" s="13"/>
      <c r="F1" s="13"/>
      <c r="G1" s="13"/>
      <c r="H1" s="13"/>
      <c r="I1" s="291" t="s">
        <v>375</v>
      </c>
      <c r="J1" s="291"/>
    </row>
    <row r="2" spans="1:10" ht="15.75">
      <c r="A2" s="286" t="s">
        <v>12</v>
      </c>
      <c r="B2" s="286"/>
      <c r="C2" s="286"/>
      <c r="D2" s="286"/>
      <c r="E2" s="286"/>
      <c r="F2" s="286"/>
      <c r="G2" s="286"/>
      <c r="H2" s="286"/>
      <c r="I2" s="286"/>
      <c r="J2" s="286"/>
    </row>
    <row r="3" spans="1:10" ht="15.75">
      <c r="A3" s="286" t="s">
        <v>376</v>
      </c>
      <c r="B3" s="286"/>
      <c r="C3" s="286"/>
      <c r="D3" s="286"/>
      <c r="E3" s="286"/>
      <c r="F3" s="286"/>
      <c r="G3" s="286"/>
      <c r="H3" s="286"/>
      <c r="I3" s="286"/>
      <c r="J3" s="286"/>
    </row>
    <row r="4" spans="1:10" ht="15.75">
      <c r="A4" s="13"/>
      <c r="B4" s="169"/>
      <c r="C4" s="7"/>
      <c r="D4" s="17"/>
      <c r="E4" s="18"/>
      <c r="F4" s="13"/>
      <c r="G4" s="13"/>
      <c r="H4" s="17"/>
      <c r="I4" s="7"/>
      <c r="J4" s="17"/>
    </row>
    <row r="5" spans="1:10" ht="46.5" customHeight="1">
      <c r="A5" s="41" t="s">
        <v>3</v>
      </c>
      <c r="B5" s="170" t="s">
        <v>13</v>
      </c>
      <c r="C5" s="41" t="s">
        <v>4</v>
      </c>
      <c r="D5" s="41" t="s">
        <v>5</v>
      </c>
      <c r="E5" s="41" t="s">
        <v>9</v>
      </c>
      <c r="F5" s="41" t="s">
        <v>6</v>
      </c>
      <c r="G5" s="41" t="s">
        <v>10</v>
      </c>
      <c r="H5" s="41" t="s">
        <v>11</v>
      </c>
      <c r="I5" s="41" t="s">
        <v>7</v>
      </c>
      <c r="J5" s="41" t="s">
        <v>307</v>
      </c>
    </row>
    <row r="6" spans="1:10" ht="12.75">
      <c r="A6" s="171" t="s">
        <v>14</v>
      </c>
      <c r="B6" s="172">
        <v>2</v>
      </c>
      <c r="C6" s="173" t="s">
        <v>15</v>
      </c>
      <c r="D6" s="170" t="s">
        <v>16</v>
      </c>
      <c r="E6" s="170" t="s">
        <v>17</v>
      </c>
      <c r="F6" s="170" t="s">
        <v>18</v>
      </c>
      <c r="G6" s="170" t="s">
        <v>19</v>
      </c>
      <c r="H6" s="170" t="s">
        <v>20</v>
      </c>
      <c r="I6" s="170" t="s">
        <v>21</v>
      </c>
      <c r="J6" s="41" t="s">
        <v>22</v>
      </c>
    </row>
    <row r="7" spans="1:10" ht="369.75" customHeight="1">
      <c r="A7" s="29">
        <v>1</v>
      </c>
      <c r="B7" s="188" t="s">
        <v>280</v>
      </c>
      <c r="C7" s="29" t="s">
        <v>2</v>
      </c>
      <c r="D7" s="29">
        <v>500</v>
      </c>
      <c r="E7" s="32">
        <v>0</v>
      </c>
      <c r="F7" s="34">
        <f aca="true" t="shared" si="0" ref="F7:F12">D7*E7</f>
        <v>0</v>
      </c>
      <c r="G7" s="46">
        <v>0.08</v>
      </c>
      <c r="H7" s="32">
        <f aca="true" t="shared" si="1" ref="H7:H12">F7*G7</f>
        <v>0</v>
      </c>
      <c r="I7" s="32">
        <f aca="true" t="shared" si="2" ref="I7:I12">F7+H7</f>
        <v>0</v>
      </c>
      <c r="J7" s="23"/>
    </row>
    <row r="8" spans="1:10" ht="359.25" customHeight="1">
      <c r="A8" s="29">
        <v>2</v>
      </c>
      <c r="B8" s="174" t="s">
        <v>281</v>
      </c>
      <c r="C8" s="29" t="s">
        <v>2</v>
      </c>
      <c r="D8" s="29">
        <v>500</v>
      </c>
      <c r="E8" s="32">
        <v>0</v>
      </c>
      <c r="F8" s="34">
        <f t="shared" si="0"/>
        <v>0</v>
      </c>
      <c r="G8" s="46">
        <v>0.08</v>
      </c>
      <c r="H8" s="32">
        <f t="shared" si="1"/>
        <v>0</v>
      </c>
      <c r="I8" s="32">
        <f t="shared" si="2"/>
        <v>0</v>
      </c>
      <c r="J8" s="23"/>
    </row>
    <row r="9" spans="1:10" ht="321.75" customHeight="1">
      <c r="A9" s="29">
        <v>3</v>
      </c>
      <c r="B9" s="189" t="s">
        <v>282</v>
      </c>
      <c r="C9" s="29" t="s">
        <v>24</v>
      </c>
      <c r="D9" s="29">
        <v>250</v>
      </c>
      <c r="E9" s="32">
        <v>0</v>
      </c>
      <c r="F9" s="34">
        <f t="shared" si="0"/>
        <v>0</v>
      </c>
      <c r="G9" s="46">
        <v>0.08</v>
      </c>
      <c r="H9" s="32">
        <f t="shared" si="1"/>
        <v>0</v>
      </c>
      <c r="I9" s="32">
        <f t="shared" si="2"/>
        <v>0</v>
      </c>
      <c r="J9" s="23"/>
    </row>
    <row r="10" spans="1:10" ht="100.5" customHeight="1">
      <c r="A10" s="29">
        <v>4</v>
      </c>
      <c r="B10" s="186" t="s">
        <v>283</v>
      </c>
      <c r="C10" s="175" t="s">
        <v>2</v>
      </c>
      <c r="D10" s="29">
        <v>500</v>
      </c>
      <c r="E10" s="32">
        <v>0</v>
      </c>
      <c r="F10" s="34">
        <f t="shared" si="0"/>
        <v>0</v>
      </c>
      <c r="G10" s="46">
        <v>0.08</v>
      </c>
      <c r="H10" s="32">
        <f t="shared" si="1"/>
        <v>0</v>
      </c>
      <c r="I10" s="32">
        <f t="shared" si="2"/>
        <v>0</v>
      </c>
      <c r="J10" s="21"/>
    </row>
    <row r="11" spans="1:10" ht="48.75" customHeight="1">
      <c r="A11" s="29">
        <v>5</v>
      </c>
      <c r="B11" s="28" t="s">
        <v>284</v>
      </c>
      <c r="C11" s="175" t="s">
        <v>2</v>
      </c>
      <c r="D11" s="29">
        <v>1000</v>
      </c>
      <c r="E11" s="32">
        <v>0</v>
      </c>
      <c r="F11" s="34">
        <f t="shared" si="0"/>
        <v>0</v>
      </c>
      <c r="G11" s="46">
        <v>0.08</v>
      </c>
      <c r="H11" s="32">
        <f t="shared" si="1"/>
        <v>0</v>
      </c>
      <c r="I11" s="32">
        <f t="shared" si="2"/>
        <v>0</v>
      </c>
      <c r="J11" s="21"/>
    </row>
    <row r="12" spans="1:10" ht="63" customHeight="1" thickBot="1">
      <c r="A12" s="29">
        <v>6</v>
      </c>
      <c r="B12" s="28" t="s">
        <v>285</v>
      </c>
      <c r="C12" s="175" t="s">
        <v>2</v>
      </c>
      <c r="D12" s="51">
        <v>1000</v>
      </c>
      <c r="E12" s="32">
        <v>0</v>
      </c>
      <c r="F12" s="34">
        <f t="shared" si="0"/>
        <v>0</v>
      </c>
      <c r="G12" s="46">
        <v>0.08</v>
      </c>
      <c r="H12" s="32">
        <f t="shared" si="1"/>
        <v>0</v>
      </c>
      <c r="I12" s="32">
        <f t="shared" si="2"/>
        <v>0</v>
      </c>
      <c r="J12" s="21"/>
    </row>
    <row r="13" spans="1:10" ht="32.25" customHeight="1" thickBot="1">
      <c r="A13" s="13"/>
      <c r="B13" s="83"/>
      <c r="C13" s="13"/>
      <c r="D13" s="299" t="s">
        <v>0</v>
      </c>
      <c r="E13" s="300"/>
      <c r="F13" s="180">
        <f>SUM(F7:F12)</f>
        <v>0</v>
      </c>
      <c r="G13" s="95"/>
      <c r="H13" s="187">
        <f>SUM(H7:H12)</f>
        <v>0</v>
      </c>
      <c r="I13" s="187">
        <f>SUM(I7:I12)</f>
        <v>0</v>
      </c>
      <c r="J13" s="7"/>
    </row>
  </sheetData>
  <sheetProtection/>
  <mergeCells count="4">
    <mergeCell ref="I1:J1"/>
    <mergeCell ref="A2:J2"/>
    <mergeCell ref="A3:J3"/>
    <mergeCell ref="D13:E13"/>
  </mergeCells>
  <printOptions/>
  <pageMargins left="0.31496062992125984" right="0.31496062992125984" top="0.7480314960629921" bottom="0.7480314960629921" header="0.31496062992125984" footer="0.31496062992125984"/>
  <pageSetup horizontalDpi="600" verticalDpi="600" orientation="landscape" paperSize="9" scale="59" r:id="rId1"/>
  <rowBreaks count="1" manualBreakCount="1">
    <brk id="8" max="9" man="1"/>
  </rowBreaks>
</worksheet>
</file>

<file path=xl/worksheets/sheet33.xml><?xml version="1.0" encoding="utf-8"?>
<worksheet xmlns="http://schemas.openxmlformats.org/spreadsheetml/2006/main" xmlns:r="http://schemas.openxmlformats.org/officeDocument/2006/relationships">
  <sheetPr>
    <tabColor theme="3" tint="0.39998000860214233"/>
  </sheetPr>
  <dimension ref="A1:J14"/>
  <sheetViews>
    <sheetView view="pageBreakPreview" zoomScale="80" zoomScaleNormal="60" zoomScaleSheetLayoutView="80" zoomScalePageLayoutView="0" workbookViewId="0" topLeftCell="A9">
      <selection activeCell="B10" sqref="B10"/>
    </sheetView>
  </sheetViews>
  <sheetFormatPr defaultColWidth="9.00390625" defaultRowHeight="12.75"/>
  <cols>
    <col min="1" max="1" width="5.00390625" style="0" customWidth="1"/>
    <col min="2" max="2" width="46.75390625" style="0" customWidth="1"/>
    <col min="3" max="3" width="7.125" style="0" customWidth="1"/>
    <col min="4" max="4" width="7.875" style="0" customWidth="1"/>
    <col min="6" max="6" width="12.625" style="0" customWidth="1"/>
    <col min="7" max="7" width="5.625" style="0" customWidth="1"/>
    <col min="8" max="8" width="10.125" style="0" bestFit="1" customWidth="1"/>
    <col min="9" max="9" width="12.75390625" style="0" customWidth="1"/>
    <col min="10" max="10" width="22.75390625" style="0" customWidth="1"/>
  </cols>
  <sheetData>
    <row r="1" spans="1:10" ht="12.75">
      <c r="A1" s="13"/>
      <c r="B1" s="14"/>
      <c r="C1" s="13"/>
      <c r="D1" s="13"/>
      <c r="E1" s="13"/>
      <c r="F1" s="13"/>
      <c r="G1" s="13"/>
      <c r="H1" s="13"/>
      <c r="I1" s="291" t="s">
        <v>377</v>
      </c>
      <c r="J1" s="291"/>
    </row>
    <row r="2" spans="1:10" ht="15.75">
      <c r="A2" s="286" t="s">
        <v>12</v>
      </c>
      <c r="B2" s="286"/>
      <c r="C2" s="286"/>
      <c r="D2" s="286"/>
      <c r="E2" s="286"/>
      <c r="F2" s="286"/>
      <c r="G2" s="286"/>
      <c r="H2" s="286"/>
      <c r="I2" s="286"/>
      <c r="J2" s="286"/>
    </row>
    <row r="3" spans="1:10" ht="15.75">
      <c r="A3" s="286" t="s">
        <v>378</v>
      </c>
      <c r="B3" s="286"/>
      <c r="C3" s="286"/>
      <c r="D3" s="286"/>
      <c r="E3" s="286"/>
      <c r="F3" s="286"/>
      <c r="G3" s="286"/>
      <c r="H3" s="286"/>
      <c r="I3" s="286"/>
      <c r="J3" s="286"/>
    </row>
    <row r="4" spans="1:10" ht="15.75">
      <c r="A4" s="13"/>
      <c r="B4" s="169"/>
      <c r="C4" s="7"/>
      <c r="D4" s="17"/>
      <c r="E4" s="18"/>
      <c r="F4" s="13"/>
      <c r="G4" s="13"/>
      <c r="H4" s="17"/>
      <c r="I4" s="7"/>
      <c r="J4" s="17"/>
    </row>
    <row r="5" spans="1:10" ht="45.75" customHeight="1">
      <c r="A5" s="41" t="s">
        <v>3</v>
      </c>
      <c r="B5" s="170" t="s">
        <v>13</v>
      </c>
      <c r="C5" s="41" t="s">
        <v>4</v>
      </c>
      <c r="D5" s="41" t="s">
        <v>5</v>
      </c>
      <c r="E5" s="41" t="s">
        <v>9</v>
      </c>
      <c r="F5" s="41" t="s">
        <v>6</v>
      </c>
      <c r="G5" s="41" t="s">
        <v>10</v>
      </c>
      <c r="H5" s="41" t="s">
        <v>11</v>
      </c>
      <c r="I5" s="41" t="s">
        <v>7</v>
      </c>
      <c r="J5" s="41" t="s">
        <v>307</v>
      </c>
    </row>
    <row r="6" spans="1:10" ht="15" customHeight="1">
      <c r="A6" s="191" t="s">
        <v>14</v>
      </c>
      <c r="B6" s="192" t="s">
        <v>23</v>
      </c>
      <c r="C6" s="193" t="s">
        <v>15</v>
      </c>
      <c r="D6" s="194" t="s">
        <v>16</v>
      </c>
      <c r="E6" s="194" t="s">
        <v>17</v>
      </c>
      <c r="F6" s="194" t="s">
        <v>18</v>
      </c>
      <c r="G6" s="194" t="s">
        <v>19</v>
      </c>
      <c r="H6" s="194" t="s">
        <v>20</v>
      </c>
      <c r="I6" s="194" t="s">
        <v>21</v>
      </c>
      <c r="J6" s="195" t="s">
        <v>22</v>
      </c>
    </row>
    <row r="7" spans="1:10" ht="88.5" customHeight="1">
      <c r="A7" s="29">
        <v>1</v>
      </c>
      <c r="B7" s="56" t="s">
        <v>286</v>
      </c>
      <c r="C7" s="29" t="s">
        <v>2</v>
      </c>
      <c r="D7" s="29">
        <v>600</v>
      </c>
      <c r="E7" s="32">
        <v>0</v>
      </c>
      <c r="F7" s="34">
        <f>D7*E7</f>
        <v>0</v>
      </c>
      <c r="G7" s="46">
        <v>0.08</v>
      </c>
      <c r="H7" s="32">
        <f>F7*G7</f>
        <v>0</v>
      </c>
      <c r="I7" s="32">
        <f>F7+H7</f>
        <v>0</v>
      </c>
      <c r="J7" s="23"/>
    </row>
    <row r="8" spans="1:10" ht="105" customHeight="1">
      <c r="A8" s="29">
        <v>2</v>
      </c>
      <c r="B8" s="174" t="s">
        <v>287</v>
      </c>
      <c r="C8" s="29" t="s">
        <v>2</v>
      </c>
      <c r="D8" s="29">
        <v>600</v>
      </c>
      <c r="E8" s="32">
        <v>0</v>
      </c>
      <c r="F8" s="34">
        <f aca="true" t="shared" si="0" ref="F8:F13">D8*E8</f>
        <v>0</v>
      </c>
      <c r="G8" s="46">
        <v>0.08</v>
      </c>
      <c r="H8" s="32">
        <f aca="true" t="shared" si="1" ref="H8:H13">F8*G8</f>
        <v>0</v>
      </c>
      <c r="I8" s="32">
        <f aca="true" t="shared" si="2" ref="I8:I13">F8+H8</f>
        <v>0</v>
      </c>
      <c r="J8" s="23"/>
    </row>
    <row r="9" spans="1:10" ht="80.25" customHeight="1">
      <c r="A9" s="29">
        <v>3</v>
      </c>
      <c r="B9" s="28" t="s">
        <v>288</v>
      </c>
      <c r="C9" s="29" t="s">
        <v>2</v>
      </c>
      <c r="D9" s="29">
        <v>400</v>
      </c>
      <c r="E9" s="32">
        <v>0</v>
      </c>
      <c r="F9" s="34">
        <f t="shared" si="0"/>
        <v>0</v>
      </c>
      <c r="G9" s="46">
        <v>0.08</v>
      </c>
      <c r="H9" s="32">
        <f t="shared" si="1"/>
        <v>0</v>
      </c>
      <c r="I9" s="32">
        <f t="shared" si="2"/>
        <v>0</v>
      </c>
      <c r="J9" s="23"/>
    </row>
    <row r="10" spans="1:10" s="241" customFormat="1" ht="356.25" customHeight="1">
      <c r="A10" s="250">
        <v>4</v>
      </c>
      <c r="B10" s="351" t="s">
        <v>551</v>
      </c>
      <c r="C10" s="346" t="s">
        <v>2</v>
      </c>
      <c r="D10" s="250">
        <v>1200</v>
      </c>
      <c r="E10" s="236">
        <v>0</v>
      </c>
      <c r="F10" s="246">
        <f t="shared" si="0"/>
        <v>0</v>
      </c>
      <c r="G10" s="247">
        <v>0.08</v>
      </c>
      <c r="H10" s="236">
        <f t="shared" si="1"/>
        <v>0</v>
      </c>
      <c r="I10" s="236">
        <f t="shared" si="2"/>
        <v>0</v>
      </c>
      <c r="J10" s="240"/>
    </row>
    <row r="11" spans="1:10" s="241" customFormat="1" ht="271.5" customHeight="1">
      <c r="A11" s="250">
        <v>5</v>
      </c>
      <c r="B11" s="267" t="s">
        <v>561</v>
      </c>
      <c r="C11" s="346" t="s">
        <v>2</v>
      </c>
      <c r="D11" s="250">
        <v>1000</v>
      </c>
      <c r="E11" s="236">
        <v>0</v>
      </c>
      <c r="F11" s="246">
        <f t="shared" si="0"/>
        <v>0</v>
      </c>
      <c r="G11" s="247">
        <v>0.08</v>
      </c>
      <c r="H11" s="236">
        <f t="shared" si="1"/>
        <v>0</v>
      </c>
      <c r="I11" s="236">
        <f t="shared" si="2"/>
        <v>0</v>
      </c>
      <c r="J11" s="240"/>
    </row>
    <row r="12" spans="1:10" ht="101.25" customHeight="1">
      <c r="A12" s="29">
        <v>6</v>
      </c>
      <c r="B12" s="55" t="s">
        <v>289</v>
      </c>
      <c r="C12" s="175" t="s">
        <v>208</v>
      </c>
      <c r="D12" s="29">
        <v>250</v>
      </c>
      <c r="E12" s="32">
        <v>0</v>
      </c>
      <c r="F12" s="34">
        <f t="shared" si="0"/>
        <v>0</v>
      </c>
      <c r="G12" s="46">
        <v>0.08</v>
      </c>
      <c r="H12" s="32">
        <f t="shared" si="1"/>
        <v>0</v>
      </c>
      <c r="I12" s="32">
        <f t="shared" si="2"/>
        <v>0</v>
      </c>
      <c r="J12" s="21"/>
    </row>
    <row r="13" spans="1:10" ht="52.5" customHeight="1" thickBot="1">
      <c r="A13" s="29">
        <v>7</v>
      </c>
      <c r="B13" s="28" t="s">
        <v>290</v>
      </c>
      <c r="C13" s="175" t="s">
        <v>24</v>
      </c>
      <c r="D13" s="51">
        <v>50</v>
      </c>
      <c r="E13" s="32">
        <v>0</v>
      </c>
      <c r="F13" s="34">
        <f t="shared" si="0"/>
        <v>0</v>
      </c>
      <c r="G13" s="46">
        <v>0.08</v>
      </c>
      <c r="H13" s="40">
        <f t="shared" si="1"/>
        <v>0</v>
      </c>
      <c r="I13" s="40">
        <f t="shared" si="2"/>
        <v>0</v>
      </c>
      <c r="J13" s="21"/>
    </row>
    <row r="14" spans="1:10" ht="31.5" customHeight="1" thickBot="1">
      <c r="A14" s="13"/>
      <c r="B14" s="83"/>
      <c r="C14" s="13"/>
      <c r="D14" s="299" t="s">
        <v>0</v>
      </c>
      <c r="E14" s="300"/>
      <c r="F14" s="121">
        <f>SUM(F7:F13)</f>
        <v>0</v>
      </c>
      <c r="G14" s="190"/>
      <c r="H14" s="54">
        <f>SUM(H7:H13)</f>
        <v>0</v>
      </c>
      <c r="I14" s="54">
        <f>SUM(I7:I13)</f>
        <v>0</v>
      </c>
      <c r="J14" s="7"/>
    </row>
  </sheetData>
  <sheetProtection/>
  <mergeCells count="4">
    <mergeCell ref="I1:J1"/>
    <mergeCell ref="A2:J2"/>
    <mergeCell ref="A3:J3"/>
    <mergeCell ref="D14:E1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J8"/>
  <sheetViews>
    <sheetView view="pageBreakPreview" zoomScale="90" zoomScaleSheetLayoutView="90" zoomScalePageLayoutView="0" workbookViewId="0" topLeftCell="A1">
      <selection activeCell="B20" sqref="B20"/>
    </sheetView>
  </sheetViews>
  <sheetFormatPr defaultColWidth="9.00390625" defaultRowHeight="12.75"/>
  <cols>
    <col min="1" max="1" width="4.125" style="0" customWidth="1"/>
    <col min="2" max="2" width="49.00390625" style="0" customWidth="1"/>
    <col min="3" max="3" width="6.875" style="0" customWidth="1"/>
    <col min="4" max="4" width="8.375" style="0" customWidth="1"/>
    <col min="5" max="5" width="7.625" style="0" customWidth="1"/>
    <col min="6" max="6" width="15.25390625" style="0" customWidth="1"/>
    <col min="7" max="7" width="4.875" style="0" customWidth="1"/>
    <col min="8" max="8" width="11.875" style="0" customWidth="1"/>
    <col min="9" max="9" width="13.625" style="0" customWidth="1"/>
    <col min="10" max="10" width="21.25390625" style="0" customWidth="1"/>
  </cols>
  <sheetData>
    <row r="1" spans="1:10" ht="12.75">
      <c r="A1" s="13"/>
      <c r="B1" s="14"/>
      <c r="C1" s="13"/>
      <c r="D1" s="13"/>
      <c r="E1" s="13"/>
      <c r="F1" s="13"/>
      <c r="G1" s="13"/>
      <c r="H1" s="13"/>
      <c r="I1" s="7"/>
      <c r="J1" s="15" t="s">
        <v>354</v>
      </c>
    </row>
    <row r="2" spans="1:10" ht="15.75">
      <c r="A2" s="286" t="s">
        <v>12</v>
      </c>
      <c r="B2" s="286"/>
      <c r="C2" s="286"/>
      <c r="D2" s="286"/>
      <c r="E2" s="286"/>
      <c r="F2" s="286"/>
      <c r="G2" s="286"/>
      <c r="H2" s="286"/>
      <c r="I2" s="286"/>
      <c r="J2" s="286"/>
    </row>
    <row r="3" spans="1:10" ht="15.75">
      <c r="A3" s="286" t="s">
        <v>379</v>
      </c>
      <c r="B3" s="286"/>
      <c r="C3" s="286"/>
      <c r="D3" s="286"/>
      <c r="E3" s="286"/>
      <c r="F3" s="286"/>
      <c r="G3" s="286"/>
      <c r="H3" s="286"/>
      <c r="I3" s="286"/>
      <c r="J3" s="286"/>
    </row>
    <row r="4" spans="1:10" ht="15.75">
      <c r="A4" s="13"/>
      <c r="B4" s="16"/>
      <c r="C4" s="13"/>
      <c r="D4" s="17"/>
      <c r="E4" s="18"/>
      <c r="F4" s="13"/>
      <c r="G4" s="13"/>
      <c r="H4" s="17"/>
      <c r="I4" s="7"/>
      <c r="J4" s="17"/>
    </row>
    <row r="5" spans="1:10" ht="51.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241" customFormat="1" ht="317.25" customHeight="1" thickBot="1">
      <c r="A7" s="233">
        <v>1</v>
      </c>
      <c r="B7" s="335" t="s">
        <v>523</v>
      </c>
      <c r="C7" s="233" t="s">
        <v>2</v>
      </c>
      <c r="D7" s="324">
        <v>5000</v>
      </c>
      <c r="E7" s="336">
        <v>0</v>
      </c>
      <c r="F7" s="281">
        <f>D7*E7</f>
        <v>0</v>
      </c>
      <c r="G7" s="247">
        <v>0.08</v>
      </c>
      <c r="H7" s="236">
        <f>F7*G7</f>
        <v>0</v>
      </c>
      <c r="I7" s="236">
        <f>F7+H7</f>
        <v>0</v>
      </c>
      <c r="J7" s="248"/>
    </row>
    <row r="8" spans="1:10" ht="39" customHeight="1" thickBot="1">
      <c r="A8" s="7"/>
      <c r="B8" s="101"/>
      <c r="C8" s="25"/>
      <c r="D8" s="287" t="s">
        <v>0</v>
      </c>
      <c r="E8" s="288"/>
      <c r="F8" s="74">
        <f>SUM(F7:F7)</f>
        <v>0</v>
      </c>
      <c r="G8" s="95"/>
      <c r="H8" s="196">
        <f>SUM(H4:H7)</f>
        <v>0</v>
      </c>
      <c r="I8" s="197">
        <f>F8+H8</f>
        <v>0</v>
      </c>
      <c r="J8" s="7"/>
    </row>
  </sheetData>
  <sheetProtection/>
  <mergeCells count="3">
    <mergeCell ref="A2:J2"/>
    <mergeCell ref="D8:E8"/>
    <mergeCell ref="A3:J3"/>
  </mergeCells>
  <conditionalFormatting sqref="B8">
    <cfRule type="expression" priority="1" dxfId="0" stopIfTrue="1">
      <formula>IF($J8="Brak ustalonej ceny minimalnej",0,IF($J8&gt;#REF!,1,0))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J19"/>
  <sheetViews>
    <sheetView view="pageBreakPreview" zoomScale="80" zoomScaleSheetLayoutView="80" zoomScalePageLayoutView="0" workbookViewId="0" topLeftCell="A15">
      <selection activeCell="E7" sqref="E7:E18"/>
    </sheetView>
  </sheetViews>
  <sheetFormatPr defaultColWidth="9.00390625" defaultRowHeight="12.75"/>
  <cols>
    <col min="1" max="1" width="4.875" style="0" customWidth="1"/>
    <col min="2" max="2" width="45.625" style="0" customWidth="1"/>
    <col min="3" max="3" width="7.125" style="0" customWidth="1"/>
    <col min="4" max="5" width="9.25390625" style="0" bestFit="1" customWidth="1"/>
    <col min="6" max="6" width="15.00390625" style="0" customWidth="1"/>
    <col min="7" max="7" width="6.625" style="0" customWidth="1"/>
    <col min="8" max="8" width="12.625" style="0" customWidth="1"/>
    <col min="9" max="9" width="13.125" style="0" customWidth="1"/>
    <col min="10" max="10" width="20.125" style="0" customWidth="1"/>
  </cols>
  <sheetData>
    <row r="1" spans="1:10" ht="12.75">
      <c r="A1" s="13"/>
      <c r="B1" s="14"/>
      <c r="C1" s="13"/>
      <c r="D1" s="13"/>
      <c r="E1" s="13"/>
      <c r="F1" s="13"/>
      <c r="G1" s="13"/>
      <c r="H1" s="13"/>
      <c r="I1" s="7"/>
      <c r="J1" s="15" t="s">
        <v>380</v>
      </c>
    </row>
    <row r="2" spans="1:10" ht="15.75">
      <c r="A2" s="286" t="s">
        <v>12</v>
      </c>
      <c r="B2" s="286"/>
      <c r="C2" s="286"/>
      <c r="D2" s="286"/>
      <c r="E2" s="286"/>
      <c r="F2" s="286"/>
      <c r="G2" s="286"/>
      <c r="H2" s="286"/>
      <c r="I2" s="286"/>
      <c r="J2" s="286"/>
    </row>
    <row r="3" spans="1:10" ht="15.75">
      <c r="A3" s="286" t="s">
        <v>470</v>
      </c>
      <c r="B3" s="286"/>
      <c r="C3" s="286"/>
      <c r="D3" s="286"/>
      <c r="E3" s="286"/>
      <c r="F3" s="286"/>
      <c r="G3" s="286"/>
      <c r="H3" s="286"/>
      <c r="I3" s="286"/>
      <c r="J3" s="286"/>
    </row>
    <row r="4" spans="1:10" ht="15.75">
      <c r="A4" s="13"/>
      <c r="B4" s="16"/>
      <c r="C4" s="13"/>
      <c r="D4" s="17"/>
      <c r="E4" s="18"/>
      <c r="F4" s="13"/>
      <c r="G4" s="13"/>
      <c r="H4" s="17"/>
      <c r="I4" s="7"/>
      <c r="J4" s="17"/>
    </row>
    <row r="5" spans="1:10" ht="54.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73.5" customHeight="1">
      <c r="A7" s="30">
        <v>1</v>
      </c>
      <c r="B7" s="28" t="s">
        <v>381</v>
      </c>
      <c r="C7" s="29" t="s">
        <v>2</v>
      </c>
      <c r="D7" s="42">
        <v>50</v>
      </c>
      <c r="E7" s="32">
        <v>0</v>
      </c>
      <c r="F7" s="36">
        <f>E7*D7</f>
        <v>0</v>
      </c>
      <c r="G7" s="35">
        <v>0.08</v>
      </c>
      <c r="H7" s="134">
        <f>F7*G7</f>
        <v>0</v>
      </c>
      <c r="I7" s="115">
        <f>F7+H7</f>
        <v>0</v>
      </c>
      <c r="J7" s="23"/>
    </row>
    <row r="8" spans="1:10" ht="73.5" customHeight="1">
      <c r="A8" s="30">
        <v>2</v>
      </c>
      <c r="B8" s="28" t="s">
        <v>382</v>
      </c>
      <c r="C8" s="29" t="s">
        <v>2</v>
      </c>
      <c r="D8" s="42">
        <v>50</v>
      </c>
      <c r="E8" s="32">
        <v>0</v>
      </c>
      <c r="F8" s="36">
        <f>E8*D8</f>
        <v>0</v>
      </c>
      <c r="G8" s="35">
        <v>0.08</v>
      </c>
      <c r="H8" s="134">
        <f aca="true" t="shared" si="0" ref="H8:H18">F8*G8</f>
        <v>0</v>
      </c>
      <c r="I8" s="115">
        <f aca="true" t="shared" si="1" ref="I8:I18">F8+H8</f>
        <v>0</v>
      </c>
      <c r="J8" s="23"/>
    </row>
    <row r="9" spans="1:10" ht="114.75" customHeight="1">
      <c r="A9" s="30">
        <v>3</v>
      </c>
      <c r="B9" s="56" t="s">
        <v>383</v>
      </c>
      <c r="C9" s="29" t="s">
        <v>2</v>
      </c>
      <c r="D9" s="42">
        <v>2</v>
      </c>
      <c r="E9" s="32">
        <v>0</v>
      </c>
      <c r="F9" s="36">
        <f aca="true" t="shared" si="2" ref="F9:F18">E9*D9</f>
        <v>0</v>
      </c>
      <c r="G9" s="35">
        <v>0.08</v>
      </c>
      <c r="H9" s="134">
        <f t="shared" si="0"/>
        <v>0</v>
      </c>
      <c r="I9" s="115">
        <f t="shared" si="1"/>
        <v>0</v>
      </c>
      <c r="J9" s="23"/>
    </row>
    <row r="10" spans="1:10" ht="48" customHeight="1">
      <c r="A10" s="30">
        <v>4</v>
      </c>
      <c r="B10" s="28" t="s">
        <v>384</v>
      </c>
      <c r="C10" s="29" t="s">
        <v>2</v>
      </c>
      <c r="D10" s="42">
        <v>100</v>
      </c>
      <c r="E10" s="32">
        <v>0</v>
      </c>
      <c r="F10" s="36">
        <f t="shared" si="2"/>
        <v>0</v>
      </c>
      <c r="G10" s="35">
        <v>0.08</v>
      </c>
      <c r="H10" s="134">
        <f t="shared" si="0"/>
        <v>0</v>
      </c>
      <c r="I10" s="115">
        <f t="shared" si="1"/>
        <v>0</v>
      </c>
      <c r="J10" s="23"/>
    </row>
    <row r="11" spans="1:10" ht="48" customHeight="1">
      <c r="A11" s="30">
        <v>5</v>
      </c>
      <c r="B11" s="28" t="s">
        <v>385</v>
      </c>
      <c r="C11" s="29" t="s">
        <v>2</v>
      </c>
      <c r="D11" s="42">
        <v>100</v>
      </c>
      <c r="E11" s="32">
        <v>0</v>
      </c>
      <c r="F11" s="36">
        <f t="shared" si="2"/>
        <v>0</v>
      </c>
      <c r="G11" s="35">
        <v>0.08</v>
      </c>
      <c r="H11" s="134">
        <f t="shared" si="0"/>
        <v>0</v>
      </c>
      <c r="I11" s="115">
        <f t="shared" si="1"/>
        <v>0</v>
      </c>
      <c r="J11" s="23"/>
    </row>
    <row r="12" spans="1:10" ht="48.75" customHeight="1">
      <c r="A12" s="30">
        <v>6</v>
      </c>
      <c r="B12" s="28" t="s">
        <v>386</v>
      </c>
      <c r="C12" s="29" t="s">
        <v>2</v>
      </c>
      <c r="D12" s="42">
        <v>300</v>
      </c>
      <c r="E12" s="32">
        <v>0</v>
      </c>
      <c r="F12" s="36">
        <f t="shared" si="2"/>
        <v>0</v>
      </c>
      <c r="G12" s="35">
        <v>0.08</v>
      </c>
      <c r="H12" s="134">
        <f t="shared" si="0"/>
        <v>0</v>
      </c>
      <c r="I12" s="115">
        <f t="shared" si="1"/>
        <v>0</v>
      </c>
      <c r="J12" s="23"/>
    </row>
    <row r="13" spans="1:10" ht="45" customHeight="1">
      <c r="A13" s="30">
        <v>7</v>
      </c>
      <c r="B13" s="28" t="s">
        <v>387</v>
      </c>
      <c r="C13" s="29" t="s">
        <v>2</v>
      </c>
      <c r="D13" s="42">
        <v>300</v>
      </c>
      <c r="E13" s="32">
        <v>0</v>
      </c>
      <c r="F13" s="36">
        <f t="shared" si="2"/>
        <v>0</v>
      </c>
      <c r="G13" s="35">
        <v>0.08</v>
      </c>
      <c r="H13" s="134">
        <f t="shared" si="0"/>
        <v>0</v>
      </c>
      <c r="I13" s="115">
        <f t="shared" si="1"/>
        <v>0</v>
      </c>
      <c r="J13" s="23"/>
    </row>
    <row r="14" spans="1:10" ht="180" customHeight="1">
      <c r="A14" s="30">
        <v>8</v>
      </c>
      <c r="B14" s="186" t="s">
        <v>388</v>
      </c>
      <c r="C14" s="29" t="s">
        <v>2</v>
      </c>
      <c r="D14" s="42">
        <v>5</v>
      </c>
      <c r="E14" s="32">
        <v>0</v>
      </c>
      <c r="F14" s="36">
        <f t="shared" si="2"/>
        <v>0</v>
      </c>
      <c r="G14" s="35">
        <v>0.08</v>
      </c>
      <c r="H14" s="134">
        <f t="shared" si="0"/>
        <v>0</v>
      </c>
      <c r="I14" s="115">
        <f t="shared" si="1"/>
        <v>0</v>
      </c>
      <c r="J14" s="23"/>
    </row>
    <row r="15" spans="1:10" ht="161.25" customHeight="1">
      <c r="A15" s="30">
        <v>9</v>
      </c>
      <c r="B15" s="28" t="s">
        <v>389</v>
      </c>
      <c r="C15" s="51" t="s">
        <v>2</v>
      </c>
      <c r="D15" s="78">
        <v>40</v>
      </c>
      <c r="E15" s="32">
        <v>0</v>
      </c>
      <c r="F15" s="36">
        <f t="shared" si="2"/>
        <v>0</v>
      </c>
      <c r="G15" s="35">
        <v>0.08</v>
      </c>
      <c r="H15" s="134">
        <f t="shared" si="0"/>
        <v>0</v>
      </c>
      <c r="I15" s="115">
        <f t="shared" si="1"/>
        <v>0</v>
      </c>
      <c r="J15" s="23"/>
    </row>
    <row r="16" spans="1:10" ht="169.5" customHeight="1">
      <c r="A16" s="30">
        <v>10</v>
      </c>
      <c r="B16" s="28" t="s">
        <v>390</v>
      </c>
      <c r="C16" s="51" t="s">
        <v>2</v>
      </c>
      <c r="D16" s="42">
        <v>40</v>
      </c>
      <c r="E16" s="32">
        <v>0</v>
      </c>
      <c r="F16" s="36">
        <f t="shared" si="2"/>
        <v>0</v>
      </c>
      <c r="G16" s="35">
        <v>0.08</v>
      </c>
      <c r="H16" s="134">
        <f t="shared" si="0"/>
        <v>0</v>
      </c>
      <c r="I16" s="115">
        <f t="shared" si="1"/>
        <v>0</v>
      </c>
      <c r="J16" s="23"/>
    </row>
    <row r="17" spans="1:10" ht="121.5" customHeight="1">
      <c r="A17" s="30">
        <v>11</v>
      </c>
      <c r="B17" s="28" t="s">
        <v>391</v>
      </c>
      <c r="C17" s="51" t="s">
        <v>2</v>
      </c>
      <c r="D17" s="42">
        <v>20</v>
      </c>
      <c r="E17" s="32">
        <v>0</v>
      </c>
      <c r="F17" s="36">
        <f t="shared" si="2"/>
        <v>0</v>
      </c>
      <c r="G17" s="35">
        <v>0.08</v>
      </c>
      <c r="H17" s="134">
        <f t="shared" si="0"/>
        <v>0</v>
      </c>
      <c r="I17" s="115">
        <f t="shared" si="1"/>
        <v>0</v>
      </c>
      <c r="J17" s="23"/>
    </row>
    <row r="18" spans="1:10" ht="60" customHeight="1">
      <c r="A18" s="30">
        <v>12</v>
      </c>
      <c r="B18" s="202" t="s">
        <v>392</v>
      </c>
      <c r="C18" s="29" t="s">
        <v>2</v>
      </c>
      <c r="D18" s="42">
        <v>20</v>
      </c>
      <c r="E18" s="32">
        <v>0</v>
      </c>
      <c r="F18" s="36">
        <f t="shared" si="2"/>
        <v>0</v>
      </c>
      <c r="G18" s="35">
        <v>0.08</v>
      </c>
      <c r="H18" s="134">
        <f t="shared" si="0"/>
        <v>0</v>
      </c>
      <c r="I18" s="115">
        <f t="shared" si="1"/>
        <v>0</v>
      </c>
      <c r="J18" s="23"/>
    </row>
    <row r="19" spans="1:10" ht="33.75" customHeight="1" thickBot="1">
      <c r="A19" s="7"/>
      <c r="B19" s="49"/>
      <c r="C19" s="25"/>
      <c r="D19" s="307" t="s">
        <v>0</v>
      </c>
      <c r="E19" s="308"/>
      <c r="F19" s="198">
        <f>SUM(F7:F18)</f>
        <v>0</v>
      </c>
      <c r="G19" s="199"/>
      <c r="H19" s="200">
        <f>SUM(H7:H18)</f>
        <v>0</v>
      </c>
      <c r="I19" s="201">
        <f>SUM(I7:I18)</f>
        <v>0</v>
      </c>
      <c r="J19" s="7"/>
    </row>
  </sheetData>
  <sheetProtection/>
  <mergeCells count="3">
    <mergeCell ref="A2:J2"/>
    <mergeCell ref="A3:J3"/>
    <mergeCell ref="D19:E19"/>
  </mergeCells>
  <conditionalFormatting sqref="B19">
    <cfRule type="expression" priority="1" dxfId="0" stopIfTrue="1">
      <formula>IF($J19="Brak ustalonej ceny minimalnej",0,IF($J19&gt;#REF!,1,0))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J16"/>
  <sheetViews>
    <sheetView view="pageBreakPreview" zoomScale="90" zoomScaleSheetLayoutView="90" zoomScalePageLayoutView="0" workbookViewId="0" topLeftCell="A1">
      <selection activeCell="A3" sqref="A3:J3"/>
    </sheetView>
  </sheetViews>
  <sheetFormatPr defaultColWidth="9.00390625" defaultRowHeight="12.75"/>
  <cols>
    <col min="1" max="1" width="5.125" style="0" customWidth="1"/>
    <col min="2" max="2" width="48.125" style="0" customWidth="1"/>
    <col min="3" max="3" width="6.25390625" style="0" customWidth="1"/>
    <col min="4" max="4" width="6.375" style="0" customWidth="1"/>
    <col min="5" max="5" width="10.375" style="0" customWidth="1"/>
    <col min="6" max="6" width="13.625" style="0" customWidth="1"/>
    <col min="7" max="7" width="5.875" style="0" customWidth="1"/>
    <col min="8" max="8" width="12.125" style="0" customWidth="1"/>
    <col min="9" max="9" width="14.75390625" style="0" customWidth="1"/>
    <col min="10" max="10" width="20.125" style="0" customWidth="1"/>
  </cols>
  <sheetData>
    <row r="1" spans="1:10" ht="12.75">
      <c r="A1" s="13"/>
      <c r="B1" s="14"/>
      <c r="C1" s="13"/>
      <c r="D1" s="13"/>
      <c r="E1" s="13"/>
      <c r="F1" s="13"/>
      <c r="G1" s="13"/>
      <c r="H1" s="13"/>
      <c r="I1" s="7"/>
      <c r="J1" s="15" t="s">
        <v>402</v>
      </c>
    </row>
    <row r="2" spans="1:10" ht="15.75">
      <c r="A2" s="286" t="s">
        <v>12</v>
      </c>
      <c r="B2" s="286"/>
      <c r="C2" s="286"/>
      <c r="D2" s="286"/>
      <c r="E2" s="286"/>
      <c r="F2" s="286"/>
      <c r="G2" s="286"/>
      <c r="H2" s="286"/>
      <c r="I2" s="286"/>
      <c r="J2" s="286"/>
    </row>
    <row r="3" spans="1:10" ht="15.75">
      <c r="A3" s="286" t="s">
        <v>471</v>
      </c>
      <c r="B3" s="286"/>
      <c r="C3" s="286"/>
      <c r="D3" s="286"/>
      <c r="E3" s="286"/>
      <c r="F3" s="286"/>
      <c r="G3" s="286"/>
      <c r="H3" s="286"/>
      <c r="I3" s="286"/>
      <c r="J3" s="286"/>
    </row>
    <row r="4" spans="1:10" ht="15.75">
      <c r="A4" s="13"/>
      <c r="B4" s="16"/>
      <c r="C4" s="13"/>
      <c r="D4" s="17"/>
      <c r="E4" s="18"/>
      <c r="F4" s="13"/>
      <c r="G4" s="13"/>
      <c r="H4" s="17"/>
      <c r="I4" s="7"/>
      <c r="J4" s="17"/>
    </row>
    <row r="5" spans="1:10" ht="51.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117" customHeight="1">
      <c r="A7" s="30">
        <v>1</v>
      </c>
      <c r="B7" s="186" t="s">
        <v>393</v>
      </c>
      <c r="C7" s="29" t="s">
        <v>2</v>
      </c>
      <c r="D7" s="42">
        <v>20</v>
      </c>
      <c r="E7" s="203">
        <v>0</v>
      </c>
      <c r="F7" s="36">
        <f>D7*E7</f>
        <v>0</v>
      </c>
      <c r="G7" s="35">
        <v>0.08</v>
      </c>
      <c r="H7" s="36">
        <f>F7*G7</f>
        <v>0</v>
      </c>
      <c r="I7" s="32">
        <f>F7+H7</f>
        <v>0</v>
      </c>
      <c r="J7" s="23"/>
    </row>
    <row r="8" spans="1:10" ht="129.75" customHeight="1">
      <c r="A8" s="30">
        <v>2</v>
      </c>
      <c r="B8" s="186" t="s">
        <v>394</v>
      </c>
      <c r="C8" s="29" t="s">
        <v>2</v>
      </c>
      <c r="D8" s="42">
        <v>20</v>
      </c>
      <c r="E8" s="203">
        <v>0</v>
      </c>
      <c r="F8" s="36">
        <f aca="true" t="shared" si="0" ref="F8:F15">D8*E8</f>
        <v>0</v>
      </c>
      <c r="G8" s="35">
        <v>0.08</v>
      </c>
      <c r="H8" s="36">
        <f aca="true" t="shared" si="1" ref="H8:H15">F8*G8</f>
        <v>0</v>
      </c>
      <c r="I8" s="32">
        <f aca="true" t="shared" si="2" ref="I8:I15">F8+H8</f>
        <v>0</v>
      </c>
      <c r="J8" s="23"/>
    </row>
    <row r="9" spans="1:10" ht="125.25" customHeight="1">
      <c r="A9" s="30">
        <v>3</v>
      </c>
      <c r="B9" s="188" t="s">
        <v>395</v>
      </c>
      <c r="C9" s="29" t="s">
        <v>2</v>
      </c>
      <c r="D9" s="42">
        <v>20</v>
      </c>
      <c r="E9" s="203">
        <v>0</v>
      </c>
      <c r="F9" s="36">
        <f t="shared" si="0"/>
        <v>0</v>
      </c>
      <c r="G9" s="35">
        <v>0.08</v>
      </c>
      <c r="H9" s="36">
        <f t="shared" si="1"/>
        <v>0</v>
      </c>
      <c r="I9" s="32">
        <f t="shared" si="2"/>
        <v>0</v>
      </c>
      <c r="J9" s="23"/>
    </row>
    <row r="10" spans="1:10" ht="132" customHeight="1">
      <c r="A10" s="30">
        <v>4</v>
      </c>
      <c r="B10" s="186" t="s">
        <v>396</v>
      </c>
      <c r="C10" s="29" t="s">
        <v>2</v>
      </c>
      <c r="D10" s="42">
        <v>40</v>
      </c>
      <c r="E10" s="203">
        <v>0</v>
      </c>
      <c r="F10" s="36">
        <f t="shared" si="0"/>
        <v>0</v>
      </c>
      <c r="G10" s="35">
        <v>0.08</v>
      </c>
      <c r="H10" s="36">
        <f t="shared" si="1"/>
        <v>0</v>
      </c>
      <c r="I10" s="32">
        <f t="shared" si="2"/>
        <v>0</v>
      </c>
      <c r="J10" s="23"/>
    </row>
    <row r="11" spans="1:10" ht="129.75" customHeight="1">
      <c r="A11" s="30">
        <v>5</v>
      </c>
      <c r="B11" s="186" t="s">
        <v>397</v>
      </c>
      <c r="C11" s="29" t="s">
        <v>2</v>
      </c>
      <c r="D11" s="42">
        <v>40</v>
      </c>
      <c r="E11" s="203">
        <v>0</v>
      </c>
      <c r="F11" s="36">
        <f t="shared" si="0"/>
        <v>0</v>
      </c>
      <c r="G11" s="35">
        <v>0.08</v>
      </c>
      <c r="H11" s="36">
        <f t="shared" si="1"/>
        <v>0</v>
      </c>
      <c r="I11" s="32">
        <f t="shared" si="2"/>
        <v>0</v>
      </c>
      <c r="J11" s="23"/>
    </row>
    <row r="12" spans="1:10" ht="85.5" customHeight="1">
      <c r="A12" s="30">
        <v>6</v>
      </c>
      <c r="B12" s="28" t="s">
        <v>398</v>
      </c>
      <c r="C12" s="29" t="s">
        <v>2</v>
      </c>
      <c r="D12" s="42">
        <v>10</v>
      </c>
      <c r="E12" s="203">
        <v>0</v>
      </c>
      <c r="F12" s="36">
        <f t="shared" si="0"/>
        <v>0</v>
      </c>
      <c r="G12" s="35">
        <v>0.08</v>
      </c>
      <c r="H12" s="36">
        <f t="shared" si="1"/>
        <v>0</v>
      </c>
      <c r="I12" s="32">
        <f t="shared" si="2"/>
        <v>0</v>
      </c>
      <c r="J12" s="23"/>
    </row>
    <row r="13" spans="1:10" ht="98.25" customHeight="1">
      <c r="A13" s="30">
        <v>7</v>
      </c>
      <c r="B13" s="28" t="s">
        <v>399</v>
      </c>
      <c r="C13" s="29" t="s">
        <v>2</v>
      </c>
      <c r="D13" s="42">
        <v>20</v>
      </c>
      <c r="E13" s="203">
        <v>0</v>
      </c>
      <c r="F13" s="36">
        <f t="shared" si="0"/>
        <v>0</v>
      </c>
      <c r="G13" s="35">
        <v>0.08</v>
      </c>
      <c r="H13" s="36">
        <f t="shared" si="1"/>
        <v>0</v>
      </c>
      <c r="I13" s="32">
        <f t="shared" si="2"/>
        <v>0</v>
      </c>
      <c r="J13" s="23"/>
    </row>
    <row r="14" spans="1:10" ht="117.75" customHeight="1">
      <c r="A14" s="30">
        <v>8</v>
      </c>
      <c r="B14" s="28" t="s">
        <v>400</v>
      </c>
      <c r="C14" s="29" t="s">
        <v>2</v>
      </c>
      <c r="D14" s="42">
        <v>20</v>
      </c>
      <c r="E14" s="203">
        <v>0</v>
      </c>
      <c r="F14" s="36">
        <f t="shared" si="0"/>
        <v>0</v>
      </c>
      <c r="G14" s="35">
        <v>0.08</v>
      </c>
      <c r="H14" s="36">
        <f t="shared" si="1"/>
        <v>0</v>
      </c>
      <c r="I14" s="32">
        <f t="shared" si="2"/>
        <v>0</v>
      </c>
      <c r="J14" s="23"/>
    </row>
    <row r="15" spans="1:10" ht="69.75" customHeight="1">
      <c r="A15" s="30">
        <v>9</v>
      </c>
      <c r="B15" s="28" t="s">
        <v>401</v>
      </c>
      <c r="C15" s="29" t="s">
        <v>2</v>
      </c>
      <c r="D15" s="42">
        <v>5</v>
      </c>
      <c r="E15" s="203">
        <v>0</v>
      </c>
      <c r="F15" s="36">
        <f t="shared" si="0"/>
        <v>0</v>
      </c>
      <c r="G15" s="35">
        <v>0.08</v>
      </c>
      <c r="H15" s="36">
        <f t="shared" si="1"/>
        <v>0</v>
      </c>
      <c r="I15" s="32">
        <f t="shared" si="2"/>
        <v>0</v>
      </c>
      <c r="J15" s="23"/>
    </row>
    <row r="16" spans="1:10" ht="40.5" customHeight="1" thickBot="1">
      <c r="A16" s="7"/>
      <c r="B16" s="49"/>
      <c r="C16" s="25"/>
      <c r="D16" s="307" t="s">
        <v>0</v>
      </c>
      <c r="E16" s="308"/>
      <c r="F16" s="198">
        <f>SUM(F7:F15)</f>
        <v>0</v>
      </c>
      <c r="G16" s="199"/>
      <c r="H16" s="200">
        <f>SUM(H7:H15)</f>
        <v>0</v>
      </c>
      <c r="I16" s="201">
        <f>SUM(I7:I15)</f>
        <v>0</v>
      </c>
      <c r="J16" s="7"/>
    </row>
  </sheetData>
  <sheetProtection/>
  <mergeCells count="3">
    <mergeCell ref="A2:J2"/>
    <mergeCell ref="A3:J3"/>
    <mergeCell ref="D16:E16"/>
  </mergeCells>
  <conditionalFormatting sqref="B16">
    <cfRule type="expression" priority="1" dxfId="0" stopIfTrue="1">
      <formula>IF($J16="Brak ustalonej ceny minimalnej",0,IF($J16&gt;#REF!,1,0))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J16"/>
  <sheetViews>
    <sheetView view="pageBreakPreview" zoomScale="80" zoomScaleSheetLayoutView="80" zoomScalePageLayoutView="0" workbookViewId="0" topLeftCell="A11">
      <selection activeCell="E7" sqref="E7:E15"/>
    </sheetView>
  </sheetViews>
  <sheetFormatPr defaultColWidth="9.00390625" defaultRowHeight="12.75"/>
  <cols>
    <col min="1" max="1" width="5.625" style="0" customWidth="1"/>
    <col min="2" max="2" width="45.75390625" style="0" customWidth="1"/>
    <col min="3" max="3" width="6.625" style="0" customWidth="1"/>
    <col min="4" max="4" width="8.00390625" style="0" customWidth="1"/>
    <col min="5" max="5" width="9.875" style="0" customWidth="1"/>
    <col min="6" max="6" width="13.625" style="0" customWidth="1"/>
    <col min="7" max="7" width="6.625" style="0" customWidth="1"/>
    <col min="8" max="8" width="11.125" style="0" customWidth="1"/>
    <col min="9" max="9" width="12.875" style="0" customWidth="1"/>
    <col min="10" max="10" width="24.125" style="0" customWidth="1"/>
  </cols>
  <sheetData>
    <row r="1" spans="1:10" ht="12.75">
      <c r="A1" s="13"/>
      <c r="B1" s="14"/>
      <c r="C1" s="13"/>
      <c r="D1" s="13"/>
      <c r="E1" s="13"/>
      <c r="F1" s="13"/>
      <c r="G1" s="13"/>
      <c r="H1" s="13"/>
      <c r="I1" s="7"/>
      <c r="J1" s="15" t="s">
        <v>403</v>
      </c>
    </row>
    <row r="2" spans="1:10" ht="15.75">
      <c r="A2" s="286" t="s">
        <v>12</v>
      </c>
      <c r="B2" s="286"/>
      <c r="C2" s="286"/>
      <c r="D2" s="286"/>
      <c r="E2" s="286"/>
      <c r="F2" s="286"/>
      <c r="G2" s="286"/>
      <c r="H2" s="286"/>
      <c r="I2" s="286"/>
      <c r="J2" s="286"/>
    </row>
    <row r="3" spans="1:10" ht="15.75">
      <c r="A3" s="286" t="s">
        <v>413</v>
      </c>
      <c r="B3" s="286"/>
      <c r="C3" s="286"/>
      <c r="D3" s="286"/>
      <c r="E3" s="286"/>
      <c r="F3" s="286"/>
      <c r="G3" s="286"/>
      <c r="H3" s="286"/>
      <c r="I3" s="286"/>
      <c r="J3" s="286"/>
    </row>
    <row r="4" spans="1:10" ht="15.75">
      <c r="A4" s="13"/>
      <c r="B4" s="16"/>
      <c r="C4" s="13"/>
      <c r="D4" s="17"/>
      <c r="E4" s="18"/>
      <c r="F4" s="13"/>
      <c r="G4" s="13"/>
      <c r="H4" s="17"/>
      <c r="I4" s="7"/>
      <c r="J4" s="17"/>
    </row>
    <row r="5" spans="1:10" ht="51"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115.5" customHeight="1">
      <c r="A7" s="30">
        <v>1</v>
      </c>
      <c r="B7" s="57" t="s">
        <v>404</v>
      </c>
      <c r="C7" s="29" t="s">
        <v>2</v>
      </c>
      <c r="D7" s="29">
        <v>500</v>
      </c>
      <c r="E7" s="32">
        <v>0</v>
      </c>
      <c r="F7" s="36">
        <f>D7*E7</f>
        <v>0</v>
      </c>
      <c r="G7" s="35">
        <v>0.08</v>
      </c>
      <c r="H7" s="134">
        <f>F7*G7</f>
        <v>0</v>
      </c>
      <c r="I7" s="115">
        <f>F7+H7</f>
        <v>0</v>
      </c>
      <c r="J7" s="23"/>
    </row>
    <row r="8" spans="1:10" ht="198" customHeight="1">
      <c r="A8" s="30">
        <v>2</v>
      </c>
      <c r="B8" s="202" t="s">
        <v>405</v>
      </c>
      <c r="C8" s="29" t="s">
        <v>2</v>
      </c>
      <c r="D8" s="29">
        <v>150</v>
      </c>
      <c r="E8" s="32">
        <v>0</v>
      </c>
      <c r="F8" s="36">
        <f aca="true" t="shared" si="0" ref="F8:F15">D8*E8</f>
        <v>0</v>
      </c>
      <c r="G8" s="35">
        <v>0.08</v>
      </c>
      <c r="H8" s="134">
        <f>F8*G8</f>
        <v>0</v>
      </c>
      <c r="I8" s="115">
        <f>F8+H8</f>
        <v>0</v>
      </c>
      <c r="J8" s="23"/>
    </row>
    <row r="9" spans="1:10" ht="144" customHeight="1">
      <c r="A9" s="30">
        <v>3</v>
      </c>
      <c r="B9" s="202" t="s">
        <v>406</v>
      </c>
      <c r="C9" s="29" t="s">
        <v>2</v>
      </c>
      <c r="D9" s="29">
        <v>220</v>
      </c>
      <c r="E9" s="32">
        <v>0</v>
      </c>
      <c r="F9" s="36">
        <f t="shared" si="0"/>
        <v>0</v>
      </c>
      <c r="G9" s="35">
        <v>0.08</v>
      </c>
      <c r="H9" s="134">
        <f aca="true" t="shared" si="1" ref="H9:H15">F9*G9</f>
        <v>0</v>
      </c>
      <c r="I9" s="115">
        <f aca="true" t="shared" si="2" ref="I9:I15">F9+H9</f>
        <v>0</v>
      </c>
      <c r="J9" s="23"/>
    </row>
    <row r="10" spans="1:10" ht="173.25" customHeight="1">
      <c r="A10" s="30">
        <v>4</v>
      </c>
      <c r="B10" s="202" t="s">
        <v>407</v>
      </c>
      <c r="C10" s="29" t="s">
        <v>2</v>
      </c>
      <c r="D10" s="29">
        <v>30</v>
      </c>
      <c r="E10" s="32">
        <v>0</v>
      </c>
      <c r="F10" s="36">
        <f t="shared" si="0"/>
        <v>0</v>
      </c>
      <c r="G10" s="35">
        <v>0.08</v>
      </c>
      <c r="H10" s="134">
        <f t="shared" si="1"/>
        <v>0</v>
      </c>
      <c r="I10" s="115">
        <f t="shared" si="2"/>
        <v>0</v>
      </c>
      <c r="J10" s="23"/>
    </row>
    <row r="11" spans="1:10" ht="194.25" customHeight="1">
      <c r="A11" s="30">
        <v>5</v>
      </c>
      <c r="B11" s="202" t="s">
        <v>408</v>
      </c>
      <c r="C11" s="29" t="s">
        <v>2</v>
      </c>
      <c r="D11" s="29">
        <v>5</v>
      </c>
      <c r="E11" s="32">
        <v>0</v>
      </c>
      <c r="F11" s="36">
        <f t="shared" si="0"/>
        <v>0</v>
      </c>
      <c r="G11" s="35">
        <v>0.08</v>
      </c>
      <c r="H11" s="134">
        <f t="shared" si="1"/>
        <v>0</v>
      </c>
      <c r="I11" s="115">
        <f t="shared" si="2"/>
        <v>0</v>
      </c>
      <c r="J11" s="23"/>
    </row>
    <row r="12" spans="1:10" ht="191.25" customHeight="1">
      <c r="A12" s="30">
        <v>6</v>
      </c>
      <c r="B12" s="202" t="s">
        <v>409</v>
      </c>
      <c r="C12" s="29" t="s">
        <v>2</v>
      </c>
      <c r="D12" s="29">
        <v>5</v>
      </c>
      <c r="E12" s="32">
        <v>0</v>
      </c>
      <c r="F12" s="36">
        <f t="shared" si="0"/>
        <v>0</v>
      </c>
      <c r="G12" s="35">
        <v>0.08</v>
      </c>
      <c r="H12" s="134">
        <f t="shared" si="1"/>
        <v>0</v>
      </c>
      <c r="I12" s="115">
        <f t="shared" si="2"/>
        <v>0</v>
      </c>
      <c r="J12" s="23"/>
    </row>
    <row r="13" spans="1:10" ht="87" customHeight="1">
      <c r="A13" s="30">
        <v>7</v>
      </c>
      <c r="B13" s="202" t="s">
        <v>410</v>
      </c>
      <c r="C13" s="29" t="s">
        <v>2</v>
      </c>
      <c r="D13" s="29">
        <v>30</v>
      </c>
      <c r="E13" s="32">
        <v>0</v>
      </c>
      <c r="F13" s="36">
        <f t="shared" si="0"/>
        <v>0</v>
      </c>
      <c r="G13" s="35">
        <v>0.08</v>
      </c>
      <c r="H13" s="134">
        <f t="shared" si="1"/>
        <v>0</v>
      </c>
      <c r="I13" s="115">
        <f t="shared" si="2"/>
        <v>0</v>
      </c>
      <c r="J13" s="23"/>
    </row>
    <row r="14" spans="1:10" ht="66" customHeight="1">
      <c r="A14" s="30">
        <v>8</v>
      </c>
      <c r="B14" s="202" t="s">
        <v>411</v>
      </c>
      <c r="C14" s="29" t="s">
        <v>2</v>
      </c>
      <c r="D14" s="29">
        <v>4</v>
      </c>
      <c r="E14" s="32">
        <v>0</v>
      </c>
      <c r="F14" s="36">
        <f t="shared" si="0"/>
        <v>0</v>
      </c>
      <c r="G14" s="35">
        <v>0.08</v>
      </c>
      <c r="H14" s="134">
        <f t="shared" si="1"/>
        <v>0</v>
      </c>
      <c r="I14" s="115">
        <f t="shared" si="2"/>
        <v>0</v>
      </c>
      <c r="J14" s="23"/>
    </row>
    <row r="15" spans="1:10" ht="64.5" customHeight="1">
      <c r="A15" s="30">
        <v>9</v>
      </c>
      <c r="B15" s="202" t="s">
        <v>412</v>
      </c>
      <c r="C15" s="29" t="s">
        <v>2</v>
      </c>
      <c r="D15" s="29">
        <v>4</v>
      </c>
      <c r="E15" s="32">
        <v>0</v>
      </c>
      <c r="F15" s="36">
        <f t="shared" si="0"/>
        <v>0</v>
      </c>
      <c r="G15" s="35">
        <v>0.08</v>
      </c>
      <c r="H15" s="134">
        <f t="shared" si="1"/>
        <v>0</v>
      </c>
      <c r="I15" s="115">
        <f t="shared" si="2"/>
        <v>0</v>
      </c>
      <c r="J15" s="23"/>
    </row>
    <row r="16" spans="1:10" ht="39" customHeight="1" thickBot="1">
      <c r="A16" s="7"/>
      <c r="B16" s="49"/>
      <c r="C16" s="25"/>
      <c r="D16" s="307" t="s">
        <v>0</v>
      </c>
      <c r="E16" s="308"/>
      <c r="F16" s="198">
        <f>SUM(F7:F15)</f>
        <v>0</v>
      </c>
      <c r="G16" s="199"/>
      <c r="H16" s="200">
        <f>SUM(H7:H15)</f>
        <v>0</v>
      </c>
      <c r="I16" s="201">
        <f>SUM(I7:I15)</f>
        <v>0</v>
      </c>
      <c r="J16" s="7"/>
    </row>
  </sheetData>
  <sheetProtection/>
  <mergeCells count="3">
    <mergeCell ref="A2:J2"/>
    <mergeCell ref="A3:J3"/>
    <mergeCell ref="D16:E16"/>
  </mergeCells>
  <conditionalFormatting sqref="B16">
    <cfRule type="expression" priority="1" dxfId="0" stopIfTrue="1">
      <formula>IF($J16="Brak ustalonej ceny minimalnej",0,IF($J16&gt;#REF!,1,0))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J20"/>
  <sheetViews>
    <sheetView view="pageBreakPreview" zoomScale="80" zoomScaleSheetLayoutView="80" zoomScalePageLayoutView="0" workbookViewId="0" topLeftCell="A16">
      <selection activeCell="E7" sqref="E7:E19"/>
    </sheetView>
  </sheetViews>
  <sheetFormatPr defaultColWidth="9.00390625" defaultRowHeight="12.75"/>
  <cols>
    <col min="1" max="1" width="5.375" style="0" customWidth="1"/>
    <col min="2" max="2" width="47.375" style="0" customWidth="1"/>
    <col min="3" max="3" width="5.875" style="0" customWidth="1"/>
    <col min="4" max="4" width="6.125" style="0" customWidth="1"/>
    <col min="5" max="5" width="8.75390625" style="0" customWidth="1"/>
    <col min="6" max="6" width="13.375" style="0" customWidth="1"/>
    <col min="7" max="7" width="6.375" style="0" customWidth="1"/>
    <col min="8" max="8" width="12.125" style="0" customWidth="1"/>
    <col min="9" max="9" width="14.375" style="0" customWidth="1"/>
    <col min="10" max="10" width="23.375" style="0" customWidth="1"/>
  </cols>
  <sheetData>
    <row r="1" spans="1:10" ht="12.75">
      <c r="A1" s="13"/>
      <c r="B1" s="14"/>
      <c r="C1" s="13"/>
      <c r="D1" s="13"/>
      <c r="E1" s="13"/>
      <c r="F1" s="13"/>
      <c r="G1" s="13"/>
      <c r="H1" s="13"/>
      <c r="I1" s="7"/>
      <c r="J1" s="15" t="s">
        <v>414</v>
      </c>
    </row>
    <row r="2" spans="1:10" ht="15.75">
      <c r="A2" s="286" t="s">
        <v>12</v>
      </c>
      <c r="B2" s="286"/>
      <c r="C2" s="286"/>
      <c r="D2" s="286"/>
      <c r="E2" s="286"/>
      <c r="F2" s="286"/>
      <c r="G2" s="286"/>
      <c r="H2" s="286"/>
      <c r="I2" s="286"/>
      <c r="J2" s="286"/>
    </row>
    <row r="3" spans="1:10" ht="15.75">
      <c r="A3" s="286" t="s">
        <v>472</v>
      </c>
      <c r="B3" s="286"/>
      <c r="C3" s="286"/>
      <c r="D3" s="286"/>
      <c r="E3" s="286"/>
      <c r="F3" s="286"/>
      <c r="G3" s="286"/>
      <c r="H3" s="286"/>
      <c r="I3" s="286"/>
      <c r="J3" s="286"/>
    </row>
    <row r="4" spans="1:10" ht="15.75">
      <c r="A4" s="13"/>
      <c r="B4" s="16"/>
      <c r="C4" s="13"/>
      <c r="D4" s="17"/>
      <c r="E4" s="18"/>
      <c r="F4" s="13"/>
      <c r="G4" s="13"/>
      <c r="H4" s="17"/>
      <c r="I4" s="7"/>
      <c r="J4" s="17"/>
    </row>
    <row r="5" spans="1:10" ht="45.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139.5" customHeight="1">
      <c r="A7" s="30">
        <v>1</v>
      </c>
      <c r="B7" s="56" t="s">
        <v>415</v>
      </c>
      <c r="C7" s="208" t="s">
        <v>2</v>
      </c>
      <c r="D7" s="102">
        <v>50</v>
      </c>
      <c r="E7" s="32">
        <v>0</v>
      </c>
      <c r="F7" s="36">
        <f>D7*E7</f>
        <v>0</v>
      </c>
      <c r="G7" s="35">
        <v>0.08</v>
      </c>
      <c r="H7" s="134">
        <f>F7*G7</f>
        <v>0</v>
      </c>
      <c r="I7" s="115">
        <f>F7+H7</f>
        <v>0</v>
      </c>
      <c r="J7" s="23"/>
    </row>
    <row r="8" spans="1:10" ht="104.25" customHeight="1">
      <c r="A8" s="30">
        <v>2</v>
      </c>
      <c r="B8" s="204" t="s">
        <v>424</v>
      </c>
      <c r="C8" s="208" t="s">
        <v>2</v>
      </c>
      <c r="D8" s="209">
        <v>54</v>
      </c>
      <c r="E8" s="32">
        <v>0</v>
      </c>
      <c r="F8" s="36">
        <f aca="true" t="shared" si="0" ref="F8:F19">D8*E8</f>
        <v>0</v>
      </c>
      <c r="G8" s="35">
        <v>0.08</v>
      </c>
      <c r="H8" s="134">
        <f>F8*G8</f>
        <v>0</v>
      </c>
      <c r="I8" s="115">
        <f aca="true" t="shared" si="1" ref="I8:I19">F8+H8</f>
        <v>0</v>
      </c>
      <c r="J8" s="23"/>
    </row>
    <row r="9" spans="1:10" ht="138" customHeight="1">
      <c r="A9" s="30">
        <v>3</v>
      </c>
      <c r="B9" s="205" t="s">
        <v>425</v>
      </c>
      <c r="C9" s="208" t="s">
        <v>2</v>
      </c>
      <c r="D9" s="209">
        <v>50</v>
      </c>
      <c r="E9" s="32">
        <v>0</v>
      </c>
      <c r="F9" s="36">
        <f t="shared" si="0"/>
        <v>0</v>
      </c>
      <c r="G9" s="35">
        <v>0.08</v>
      </c>
      <c r="H9" s="134">
        <f aca="true" t="shared" si="2" ref="H9:H19">F9*G9</f>
        <v>0</v>
      </c>
      <c r="I9" s="115">
        <f t="shared" si="1"/>
        <v>0</v>
      </c>
      <c r="J9" s="23"/>
    </row>
    <row r="10" spans="1:10" ht="118.5" customHeight="1">
      <c r="A10" s="30">
        <v>4</v>
      </c>
      <c r="B10" s="205" t="s">
        <v>426</v>
      </c>
      <c r="C10" s="208" t="s">
        <v>2</v>
      </c>
      <c r="D10" s="102">
        <v>54</v>
      </c>
      <c r="E10" s="32">
        <v>0</v>
      </c>
      <c r="F10" s="36">
        <f t="shared" si="0"/>
        <v>0</v>
      </c>
      <c r="G10" s="35">
        <v>0.08</v>
      </c>
      <c r="H10" s="134">
        <f t="shared" si="2"/>
        <v>0</v>
      </c>
      <c r="I10" s="115">
        <f t="shared" si="1"/>
        <v>0</v>
      </c>
      <c r="J10" s="23"/>
    </row>
    <row r="11" spans="1:10" ht="100.5" customHeight="1">
      <c r="A11" s="30">
        <v>5</v>
      </c>
      <c r="B11" s="206" t="s">
        <v>416</v>
      </c>
      <c r="C11" s="208" t="s">
        <v>2</v>
      </c>
      <c r="D11" s="102">
        <v>500</v>
      </c>
      <c r="E11" s="32">
        <v>0</v>
      </c>
      <c r="F11" s="36">
        <f t="shared" si="0"/>
        <v>0</v>
      </c>
      <c r="G11" s="35">
        <v>0.08</v>
      </c>
      <c r="H11" s="134">
        <f t="shared" si="2"/>
        <v>0</v>
      </c>
      <c r="I11" s="115">
        <f t="shared" si="1"/>
        <v>0</v>
      </c>
      <c r="J11" s="23"/>
    </row>
    <row r="12" spans="1:10" ht="50.25" customHeight="1">
      <c r="A12" s="30">
        <v>6</v>
      </c>
      <c r="B12" s="206" t="s">
        <v>417</v>
      </c>
      <c r="C12" s="208" t="s">
        <v>2</v>
      </c>
      <c r="D12" s="102">
        <v>500</v>
      </c>
      <c r="E12" s="32">
        <v>0</v>
      </c>
      <c r="F12" s="36">
        <f t="shared" si="0"/>
        <v>0</v>
      </c>
      <c r="G12" s="35">
        <v>0.08</v>
      </c>
      <c r="H12" s="134">
        <f t="shared" si="2"/>
        <v>0</v>
      </c>
      <c r="I12" s="115">
        <f t="shared" si="1"/>
        <v>0</v>
      </c>
      <c r="J12" s="23"/>
    </row>
    <row r="13" spans="1:10" ht="159.75" customHeight="1">
      <c r="A13" s="30">
        <v>7</v>
      </c>
      <c r="B13" s="206" t="s">
        <v>418</v>
      </c>
      <c r="C13" s="208" t="s">
        <v>2</v>
      </c>
      <c r="D13" s="102">
        <v>100</v>
      </c>
      <c r="E13" s="32">
        <v>0</v>
      </c>
      <c r="F13" s="36">
        <f t="shared" si="0"/>
        <v>0</v>
      </c>
      <c r="G13" s="35">
        <v>0.08</v>
      </c>
      <c r="H13" s="134">
        <f t="shared" si="2"/>
        <v>0</v>
      </c>
      <c r="I13" s="115">
        <f t="shared" si="1"/>
        <v>0</v>
      </c>
      <c r="J13" s="23"/>
    </row>
    <row r="14" spans="1:10" ht="157.5" customHeight="1">
      <c r="A14" s="30">
        <v>8</v>
      </c>
      <c r="B14" s="28" t="s">
        <v>419</v>
      </c>
      <c r="C14" s="208" t="s">
        <v>2</v>
      </c>
      <c r="D14" s="102">
        <v>100</v>
      </c>
      <c r="E14" s="32">
        <v>0</v>
      </c>
      <c r="F14" s="36">
        <f t="shared" si="0"/>
        <v>0</v>
      </c>
      <c r="G14" s="35">
        <v>0.08</v>
      </c>
      <c r="H14" s="134">
        <f t="shared" si="2"/>
        <v>0</v>
      </c>
      <c r="I14" s="115">
        <f t="shared" si="1"/>
        <v>0</v>
      </c>
      <c r="J14" s="23"/>
    </row>
    <row r="15" spans="1:10" ht="158.25" customHeight="1">
      <c r="A15" s="30">
        <v>9</v>
      </c>
      <c r="B15" s="28" t="s">
        <v>420</v>
      </c>
      <c r="C15" s="208" t="s">
        <v>2</v>
      </c>
      <c r="D15" s="102">
        <v>200</v>
      </c>
      <c r="E15" s="32">
        <v>0</v>
      </c>
      <c r="F15" s="36">
        <f t="shared" si="0"/>
        <v>0</v>
      </c>
      <c r="G15" s="35">
        <v>0.08</v>
      </c>
      <c r="H15" s="134">
        <f t="shared" si="2"/>
        <v>0</v>
      </c>
      <c r="I15" s="115">
        <f t="shared" si="1"/>
        <v>0</v>
      </c>
      <c r="J15" s="23"/>
    </row>
    <row r="16" spans="1:10" ht="162.75" customHeight="1">
      <c r="A16" s="30">
        <v>10</v>
      </c>
      <c r="B16" s="205" t="s">
        <v>427</v>
      </c>
      <c r="C16" s="208" t="s">
        <v>2</v>
      </c>
      <c r="D16" s="102">
        <v>200</v>
      </c>
      <c r="E16" s="32">
        <v>0</v>
      </c>
      <c r="F16" s="36">
        <f t="shared" si="0"/>
        <v>0</v>
      </c>
      <c r="G16" s="35">
        <v>0.08</v>
      </c>
      <c r="H16" s="134">
        <f t="shared" si="2"/>
        <v>0</v>
      </c>
      <c r="I16" s="115">
        <f t="shared" si="1"/>
        <v>0</v>
      </c>
      <c r="J16" s="23"/>
    </row>
    <row r="17" spans="1:10" ht="135.75" customHeight="1">
      <c r="A17" s="30">
        <v>11</v>
      </c>
      <c r="B17" s="207" t="s">
        <v>421</v>
      </c>
      <c r="C17" s="208" t="s">
        <v>2</v>
      </c>
      <c r="D17" s="102">
        <v>10</v>
      </c>
      <c r="E17" s="32">
        <v>0</v>
      </c>
      <c r="F17" s="36">
        <f t="shared" si="0"/>
        <v>0</v>
      </c>
      <c r="G17" s="35">
        <v>0.08</v>
      </c>
      <c r="H17" s="134">
        <f t="shared" si="2"/>
        <v>0</v>
      </c>
      <c r="I17" s="115">
        <f t="shared" si="1"/>
        <v>0</v>
      </c>
      <c r="J17" s="23"/>
    </row>
    <row r="18" spans="1:10" ht="143.25" customHeight="1">
      <c r="A18" s="30">
        <v>12</v>
      </c>
      <c r="B18" s="207" t="s">
        <v>422</v>
      </c>
      <c r="C18" s="208" t="s">
        <v>2</v>
      </c>
      <c r="D18" s="102">
        <v>40</v>
      </c>
      <c r="E18" s="32">
        <v>0</v>
      </c>
      <c r="F18" s="36">
        <f t="shared" si="0"/>
        <v>0</v>
      </c>
      <c r="G18" s="35">
        <v>0.08</v>
      </c>
      <c r="H18" s="134">
        <f t="shared" si="2"/>
        <v>0</v>
      </c>
      <c r="I18" s="115">
        <f t="shared" si="1"/>
        <v>0</v>
      </c>
      <c r="J18" s="23"/>
    </row>
    <row r="19" spans="1:10" ht="152.25" customHeight="1">
      <c r="A19" s="30">
        <v>13</v>
      </c>
      <c r="B19" s="207" t="s">
        <v>423</v>
      </c>
      <c r="C19" s="208" t="s">
        <v>2</v>
      </c>
      <c r="D19" s="102">
        <v>40</v>
      </c>
      <c r="E19" s="32">
        <v>0</v>
      </c>
      <c r="F19" s="36">
        <f t="shared" si="0"/>
        <v>0</v>
      </c>
      <c r="G19" s="35">
        <v>0.08</v>
      </c>
      <c r="H19" s="134">
        <f t="shared" si="2"/>
        <v>0</v>
      </c>
      <c r="I19" s="115">
        <f t="shared" si="1"/>
        <v>0</v>
      </c>
      <c r="J19" s="23"/>
    </row>
    <row r="20" spans="1:10" ht="41.25" customHeight="1" thickBot="1">
      <c r="A20" s="7"/>
      <c r="B20" s="49"/>
      <c r="C20" s="25"/>
      <c r="D20" s="309" t="s">
        <v>0</v>
      </c>
      <c r="E20" s="310"/>
      <c r="F20" s="198">
        <f>SUM(F7:F19)</f>
        <v>0</v>
      </c>
      <c r="G20" s="199"/>
      <c r="H20" s="200">
        <f>SUM(H7:H19)</f>
        <v>0</v>
      </c>
      <c r="I20" s="201">
        <f>SUM(I7:I19)</f>
        <v>0</v>
      </c>
      <c r="J20" s="7"/>
    </row>
  </sheetData>
  <sheetProtection/>
  <mergeCells count="3">
    <mergeCell ref="A2:J2"/>
    <mergeCell ref="A3:J3"/>
    <mergeCell ref="D20:E20"/>
  </mergeCells>
  <conditionalFormatting sqref="B20">
    <cfRule type="expression" priority="1" dxfId="0" stopIfTrue="1">
      <formula>IF($J20="Brak ustalonej ceny minimalnej",0,IF($J20&gt;#REF!,1,0))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tabColor theme="3" tint="0.39998000860214233"/>
  </sheetPr>
  <dimension ref="A1:J8"/>
  <sheetViews>
    <sheetView view="pageBreakPreview" zoomScale="80" zoomScaleSheetLayoutView="80" zoomScalePageLayoutView="0" workbookViewId="0" topLeftCell="A1">
      <selection activeCell="B7" sqref="B7"/>
    </sheetView>
  </sheetViews>
  <sheetFormatPr defaultColWidth="9.00390625" defaultRowHeight="12.75"/>
  <cols>
    <col min="1" max="1" width="5.625" style="0" customWidth="1"/>
    <col min="2" max="2" width="51.00390625" style="0" customWidth="1"/>
    <col min="3" max="3" width="6.125" style="0" customWidth="1"/>
    <col min="4" max="4" width="7.375" style="0" customWidth="1"/>
    <col min="5" max="5" width="9.25390625" style="0" bestFit="1" customWidth="1"/>
    <col min="6" max="6" width="12.375" style="0" customWidth="1"/>
    <col min="7" max="7" width="6.375" style="0" customWidth="1"/>
    <col min="8" max="8" width="11.125" style="0" customWidth="1"/>
    <col min="9" max="9" width="12.375" style="0" customWidth="1"/>
    <col min="10" max="10" width="22.00390625" style="0" customWidth="1"/>
  </cols>
  <sheetData>
    <row r="1" spans="1:10" ht="12.75">
      <c r="A1" s="13"/>
      <c r="B1" s="14"/>
      <c r="C1" s="13"/>
      <c r="D1" s="13"/>
      <c r="E1" s="13"/>
      <c r="F1" s="13"/>
      <c r="G1" s="13"/>
      <c r="H1" s="13"/>
      <c r="I1" s="7"/>
      <c r="J1" s="15" t="s">
        <v>428</v>
      </c>
    </row>
    <row r="2" spans="1:10" ht="15.75">
      <c r="A2" s="286" t="s">
        <v>12</v>
      </c>
      <c r="B2" s="286"/>
      <c r="C2" s="286"/>
      <c r="D2" s="286"/>
      <c r="E2" s="286"/>
      <c r="F2" s="286"/>
      <c r="G2" s="286"/>
      <c r="H2" s="286"/>
      <c r="I2" s="286"/>
      <c r="J2" s="286"/>
    </row>
    <row r="3" spans="1:10" ht="15.75">
      <c r="A3" s="286" t="s">
        <v>429</v>
      </c>
      <c r="B3" s="286"/>
      <c r="C3" s="286"/>
      <c r="D3" s="286"/>
      <c r="E3" s="286"/>
      <c r="F3" s="286"/>
      <c r="G3" s="286"/>
      <c r="H3" s="286"/>
      <c r="I3" s="286"/>
      <c r="J3" s="286"/>
    </row>
    <row r="4" spans="1:10" ht="15.75">
      <c r="A4" s="13"/>
      <c r="B4" s="16"/>
      <c r="C4" s="13"/>
      <c r="D4" s="17"/>
      <c r="E4" s="18"/>
      <c r="F4" s="13"/>
      <c r="G4" s="13"/>
      <c r="H4" s="17"/>
      <c r="I4" s="7"/>
      <c r="J4" s="17"/>
    </row>
    <row r="5" spans="1:10" ht="53.2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241" customFormat="1" ht="377.25" customHeight="1">
      <c r="A7" s="233">
        <v>1</v>
      </c>
      <c r="B7" s="234" t="s">
        <v>486</v>
      </c>
      <c r="C7" s="258" t="s">
        <v>2</v>
      </c>
      <c r="D7" s="259">
        <v>100</v>
      </c>
      <c r="E7" s="236">
        <v>0</v>
      </c>
      <c r="F7" s="239">
        <f>D7*E7</f>
        <v>0</v>
      </c>
      <c r="G7" s="238">
        <v>0.08</v>
      </c>
      <c r="H7" s="256">
        <f>F7*G7</f>
        <v>0</v>
      </c>
      <c r="I7" s="257">
        <f>F7+H7</f>
        <v>0</v>
      </c>
      <c r="J7" s="248"/>
    </row>
    <row r="8" spans="1:10" ht="54" customHeight="1" thickBot="1">
      <c r="A8" s="7"/>
      <c r="B8" s="49"/>
      <c r="C8" s="25"/>
      <c r="D8" s="309" t="s">
        <v>0</v>
      </c>
      <c r="E8" s="310"/>
      <c r="F8" s="198">
        <f>SUM(F7:F7)</f>
        <v>0</v>
      </c>
      <c r="G8" s="199"/>
      <c r="H8" s="200">
        <f>SUM(H7:H7)</f>
        <v>0</v>
      </c>
      <c r="I8" s="201">
        <f>SUM(I7:I7)</f>
        <v>0</v>
      </c>
      <c r="J8" s="7"/>
    </row>
    <row r="9" ht="54" customHeight="1"/>
  </sheetData>
  <sheetProtection/>
  <mergeCells count="3">
    <mergeCell ref="A2:J2"/>
    <mergeCell ref="A3:J3"/>
    <mergeCell ref="D8:E8"/>
  </mergeCells>
  <conditionalFormatting sqref="B8">
    <cfRule type="expression" priority="1" dxfId="0" stopIfTrue="1">
      <formula>IF($J8="Brak ustalonej ceny minimalnej",0,IF($J8&gt;#REF!,1,0))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3"/>
  <sheetViews>
    <sheetView view="pageBreakPreview" zoomScale="90" zoomScaleSheetLayoutView="90" zoomScalePageLayoutView="0" workbookViewId="0" topLeftCell="A9">
      <selection activeCell="E7" sqref="E7:E12"/>
    </sheetView>
  </sheetViews>
  <sheetFormatPr defaultColWidth="9.00390625" defaultRowHeight="12.75"/>
  <cols>
    <col min="1" max="1" width="4.375" style="0" customWidth="1"/>
    <col min="2" max="2" width="61.25390625" style="0" customWidth="1"/>
    <col min="3" max="3" width="6.00390625" style="0" customWidth="1"/>
    <col min="4" max="4" width="7.75390625" style="0" customWidth="1"/>
    <col min="6" max="6" width="13.125" style="0" customWidth="1"/>
    <col min="7" max="7" width="7.00390625" style="0" customWidth="1"/>
    <col min="8" max="8" width="12.875" style="0" customWidth="1"/>
    <col min="9" max="9" width="14.125" style="0" customWidth="1"/>
    <col min="10" max="10" width="24.25390625" style="0" customWidth="1"/>
  </cols>
  <sheetData>
    <row r="1" spans="1:10" ht="12.75">
      <c r="A1" s="13"/>
      <c r="B1" s="14"/>
      <c r="C1" s="13"/>
      <c r="D1" s="13"/>
      <c r="E1" s="13"/>
      <c r="F1" s="13"/>
      <c r="G1" s="13"/>
      <c r="H1" s="13"/>
      <c r="I1" s="7"/>
      <c r="J1" s="15" t="s">
        <v>299</v>
      </c>
    </row>
    <row r="2" spans="1:10" ht="15.75">
      <c r="A2" s="286" t="s">
        <v>12</v>
      </c>
      <c r="B2" s="286"/>
      <c r="C2" s="286"/>
      <c r="D2" s="286"/>
      <c r="E2" s="286"/>
      <c r="F2" s="286"/>
      <c r="G2" s="286"/>
      <c r="H2" s="286"/>
      <c r="I2" s="286"/>
      <c r="J2" s="286"/>
    </row>
    <row r="3" spans="1:10" ht="15.75">
      <c r="A3" s="286" t="s">
        <v>300</v>
      </c>
      <c r="B3" s="286"/>
      <c r="C3" s="286"/>
      <c r="D3" s="286"/>
      <c r="E3" s="286"/>
      <c r="F3" s="286"/>
      <c r="G3" s="286"/>
      <c r="H3" s="286"/>
      <c r="I3" s="286"/>
      <c r="J3" s="286"/>
    </row>
    <row r="4" spans="1:10" ht="12.75" customHeight="1">
      <c r="A4" s="13"/>
      <c r="B4" s="16"/>
      <c r="C4" s="13"/>
      <c r="D4" s="17"/>
      <c r="E4" s="18"/>
      <c r="F4" s="13"/>
      <c r="G4" s="13"/>
      <c r="H4" s="17"/>
      <c r="I4" s="7"/>
      <c r="J4" s="17"/>
    </row>
    <row r="5" spans="1:10" ht="39.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173.25" customHeight="1">
      <c r="A7" s="30">
        <v>1</v>
      </c>
      <c r="B7" s="221" t="s">
        <v>459</v>
      </c>
      <c r="C7" s="30" t="s">
        <v>2</v>
      </c>
      <c r="D7" s="22">
        <v>10</v>
      </c>
      <c r="E7" s="32">
        <v>0</v>
      </c>
      <c r="F7" s="34">
        <f aca="true" t="shared" si="0" ref="F7:F12">D7*E7</f>
        <v>0</v>
      </c>
      <c r="G7" s="46">
        <v>0.08</v>
      </c>
      <c r="H7" s="109">
        <f aca="true" t="shared" si="1" ref="H7:H12">F7*G7</f>
        <v>0</v>
      </c>
      <c r="I7" s="115">
        <f aca="true" t="shared" si="2" ref="I7:I12">F7+H7</f>
        <v>0</v>
      </c>
      <c r="J7" s="21"/>
    </row>
    <row r="8" spans="1:10" ht="99" customHeight="1">
      <c r="A8" s="30">
        <v>2</v>
      </c>
      <c r="B8" s="130" t="s">
        <v>460</v>
      </c>
      <c r="C8" s="30" t="s">
        <v>2</v>
      </c>
      <c r="D8" s="22">
        <v>350</v>
      </c>
      <c r="E8" s="32">
        <v>0</v>
      </c>
      <c r="F8" s="34">
        <f t="shared" si="0"/>
        <v>0</v>
      </c>
      <c r="G8" s="46">
        <v>0.08</v>
      </c>
      <c r="H8" s="109">
        <f t="shared" si="1"/>
        <v>0</v>
      </c>
      <c r="I8" s="115">
        <f t="shared" si="2"/>
        <v>0</v>
      </c>
      <c r="J8" s="21"/>
    </row>
    <row r="9" spans="1:10" ht="117.75" customHeight="1">
      <c r="A9" s="30">
        <v>3</v>
      </c>
      <c r="B9" s="220" t="s">
        <v>461</v>
      </c>
      <c r="C9" s="30" t="s">
        <v>2</v>
      </c>
      <c r="D9" s="22">
        <v>50</v>
      </c>
      <c r="E9" s="32">
        <v>0</v>
      </c>
      <c r="F9" s="34">
        <f t="shared" si="0"/>
        <v>0</v>
      </c>
      <c r="G9" s="46">
        <v>0.08</v>
      </c>
      <c r="H9" s="109">
        <f t="shared" si="1"/>
        <v>0</v>
      </c>
      <c r="I9" s="115">
        <f t="shared" si="2"/>
        <v>0</v>
      </c>
      <c r="J9" s="21"/>
    </row>
    <row r="10" spans="1:10" ht="121.5" customHeight="1">
      <c r="A10" s="30">
        <v>4</v>
      </c>
      <c r="B10" s="221" t="s">
        <v>462</v>
      </c>
      <c r="C10" s="30" t="s">
        <v>2</v>
      </c>
      <c r="D10" s="22">
        <v>10</v>
      </c>
      <c r="E10" s="32">
        <v>0</v>
      </c>
      <c r="F10" s="34">
        <f t="shared" si="0"/>
        <v>0</v>
      </c>
      <c r="G10" s="46">
        <v>0.08</v>
      </c>
      <c r="H10" s="109">
        <f t="shared" si="1"/>
        <v>0</v>
      </c>
      <c r="I10" s="115">
        <f t="shared" si="2"/>
        <v>0</v>
      </c>
      <c r="J10" s="21"/>
    </row>
    <row r="11" spans="1:10" ht="240.75" customHeight="1">
      <c r="A11" s="30">
        <v>5</v>
      </c>
      <c r="B11" s="222" t="s">
        <v>463</v>
      </c>
      <c r="C11" s="37" t="s">
        <v>2</v>
      </c>
      <c r="D11" s="43">
        <v>350</v>
      </c>
      <c r="E11" s="32">
        <v>0</v>
      </c>
      <c r="F11" s="212">
        <f t="shared" si="0"/>
        <v>0</v>
      </c>
      <c r="G11" s="47">
        <v>0.08</v>
      </c>
      <c r="H11" s="136">
        <f t="shared" si="1"/>
        <v>0</v>
      </c>
      <c r="I11" s="82">
        <f t="shared" si="2"/>
        <v>0</v>
      </c>
      <c r="J11" s="21"/>
    </row>
    <row r="12" spans="1:10" ht="55.5" customHeight="1" thickBot="1">
      <c r="A12" s="30">
        <v>6</v>
      </c>
      <c r="B12" s="221" t="s">
        <v>464</v>
      </c>
      <c r="C12" s="30" t="s">
        <v>2</v>
      </c>
      <c r="D12" s="22">
        <v>10</v>
      </c>
      <c r="E12" s="32">
        <v>0</v>
      </c>
      <c r="F12" s="34">
        <f t="shared" si="0"/>
        <v>0</v>
      </c>
      <c r="G12" s="46">
        <v>0.08</v>
      </c>
      <c r="H12" s="109">
        <f t="shared" si="1"/>
        <v>0</v>
      </c>
      <c r="I12" s="115">
        <f t="shared" si="2"/>
        <v>0</v>
      </c>
      <c r="J12" s="21"/>
    </row>
    <row r="13" spans="1:10" ht="25.5" customHeight="1" thickBot="1">
      <c r="A13" s="50"/>
      <c r="B13" s="49"/>
      <c r="C13" s="25"/>
      <c r="D13" s="287" t="s">
        <v>0</v>
      </c>
      <c r="E13" s="288"/>
      <c r="F13" s="53">
        <f>SUM(F7:F12)</f>
        <v>0</v>
      </c>
      <c r="G13" s="73"/>
      <c r="H13" s="76">
        <f>SUM(H7:H12)</f>
        <v>0</v>
      </c>
      <c r="I13" s="77">
        <f>SUM(I7:I12)</f>
        <v>0</v>
      </c>
      <c r="J13" s="26"/>
    </row>
  </sheetData>
  <sheetProtection/>
  <mergeCells count="3">
    <mergeCell ref="A2:J2"/>
    <mergeCell ref="A3:J3"/>
    <mergeCell ref="D13:E13"/>
  </mergeCells>
  <printOptions/>
  <pageMargins left="0.31496062992125984" right="0.31496062992125984" top="0.7480314960629921" bottom="0.7480314960629921" header="0.31496062992125984" footer="0.31496062992125984"/>
  <pageSetup horizontalDpi="600" verticalDpi="600" orientation="landscape" paperSize="9" scale="90" r:id="rId1"/>
  <headerFooter>
    <oddHeader>&amp;LZnak sprawy: 6/dr. sprzęt med./17</oddHeader>
    <oddFooter>&amp;CStrona &amp;P z &amp;N</oddFooter>
  </headerFooter>
</worksheet>
</file>

<file path=xl/worksheets/sheet40.xml><?xml version="1.0" encoding="utf-8"?>
<worksheet xmlns="http://schemas.openxmlformats.org/spreadsheetml/2006/main" xmlns:r="http://schemas.openxmlformats.org/officeDocument/2006/relationships">
  <sheetPr>
    <tabColor theme="3" tint="0.39998000860214233"/>
  </sheetPr>
  <dimension ref="A1:J9"/>
  <sheetViews>
    <sheetView tabSelected="1" view="pageBreakPreview" zoomScale="90" zoomScaleSheetLayoutView="90" zoomScalePageLayoutView="0" workbookViewId="0" topLeftCell="A1">
      <selection activeCell="B8" sqref="B8"/>
    </sheetView>
  </sheetViews>
  <sheetFormatPr defaultColWidth="9.00390625" defaultRowHeight="12.75"/>
  <cols>
    <col min="1" max="1" width="4.875" style="0" customWidth="1"/>
    <col min="2" max="2" width="45.875" style="0" customWidth="1"/>
    <col min="3" max="3" width="6.125" style="0" customWidth="1"/>
    <col min="4" max="4" width="6.875" style="0" customWidth="1"/>
    <col min="5" max="5" width="8.375" style="0" customWidth="1"/>
    <col min="6" max="6" width="13.00390625" style="0" customWidth="1"/>
    <col min="7" max="7" width="5.875" style="0" customWidth="1"/>
    <col min="8" max="8" width="12.00390625" style="0" customWidth="1"/>
    <col min="9" max="9" width="13.625" style="0" customWidth="1"/>
    <col min="10" max="10" width="26.875" style="0" customWidth="1"/>
  </cols>
  <sheetData>
    <row r="1" spans="1:10" ht="12.75">
      <c r="A1" s="13"/>
      <c r="B1" s="14"/>
      <c r="C1" s="13"/>
      <c r="D1" s="13"/>
      <c r="E1" s="13"/>
      <c r="F1" s="13"/>
      <c r="G1" s="13"/>
      <c r="H1" s="13"/>
      <c r="I1" s="7"/>
      <c r="J1" s="15" t="s">
        <v>430</v>
      </c>
    </row>
    <row r="2" spans="1:10" ht="15.75">
      <c r="A2" s="286" t="s">
        <v>12</v>
      </c>
      <c r="B2" s="286"/>
      <c r="C2" s="286"/>
      <c r="D2" s="286"/>
      <c r="E2" s="286"/>
      <c r="F2" s="286"/>
      <c r="G2" s="286"/>
      <c r="H2" s="286"/>
      <c r="I2" s="286"/>
      <c r="J2" s="286"/>
    </row>
    <row r="3" spans="1:10" ht="15.75">
      <c r="A3" s="286" t="s">
        <v>431</v>
      </c>
      <c r="B3" s="286"/>
      <c r="C3" s="286"/>
      <c r="D3" s="286"/>
      <c r="E3" s="286"/>
      <c r="F3" s="286"/>
      <c r="G3" s="286"/>
      <c r="H3" s="286"/>
      <c r="I3" s="286"/>
      <c r="J3" s="286"/>
    </row>
    <row r="4" spans="1:10" ht="15.75">
      <c r="A4" s="13"/>
      <c r="B4" s="16"/>
      <c r="C4" s="13"/>
      <c r="D4" s="17"/>
      <c r="E4" s="18"/>
      <c r="F4" s="13"/>
      <c r="G4" s="13"/>
      <c r="H4" s="17"/>
      <c r="I4" s="7"/>
      <c r="J4" s="17"/>
    </row>
    <row r="5" spans="1:10" ht="42.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241" customFormat="1" ht="204.75" customHeight="1">
      <c r="A7" s="233">
        <v>1</v>
      </c>
      <c r="B7" s="280" t="s">
        <v>487</v>
      </c>
      <c r="C7" s="250" t="s">
        <v>2</v>
      </c>
      <c r="D7" s="250">
        <v>100</v>
      </c>
      <c r="E7" s="236">
        <v>0</v>
      </c>
      <c r="F7" s="239">
        <f>D7*E7</f>
        <v>0</v>
      </c>
      <c r="G7" s="238">
        <v>0.08</v>
      </c>
      <c r="H7" s="236">
        <f>F7*G7</f>
        <v>0</v>
      </c>
      <c r="I7" s="236">
        <f>F7+H7</f>
        <v>0</v>
      </c>
      <c r="J7" s="248"/>
    </row>
    <row r="8" spans="1:10" s="241" customFormat="1" ht="233.25" customHeight="1" thickBot="1">
      <c r="A8" s="233">
        <v>2</v>
      </c>
      <c r="B8" s="249" t="s">
        <v>488</v>
      </c>
      <c r="C8" s="250" t="s">
        <v>2</v>
      </c>
      <c r="D8" s="251">
        <v>100</v>
      </c>
      <c r="E8" s="252">
        <v>0</v>
      </c>
      <c r="F8" s="253">
        <f>D8*E8</f>
        <v>0</v>
      </c>
      <c r="G8" s="238">
        <v>0.08</v>
      </c>
      <c r="H8" s="252">
        <f>F8*G8</f>
        <v>0</v>
      </c>
      <c r="I8" s="252">
        <f>F8+H8</f>
        <v>0</v>
      </c>
      <c r="J8" s="248"/>
    </row>
    <row r="9" spans="1:10" ht="40.5" customHeight="1" thickBot="1">
      <c r="A9" s="7"/>
      <c r="B9" s="49"/>
      <c r="C9" s="25"/>
      <c r="D9" s="287" t="s">
        <v>0</v>
      </c>
      <c r="E9" s="288"/>
      <c r="F9" s="74">
        <f>SUM(F7:F8)</f>
        <v>0</v>
      </c>
      <c r="G9" s="199"/>
      <c r="H9" s="53">
        <f>SUM(H7:H8)</f>
        <v>0</v>
      </c>
      <c r="I9" s="54">
        <f>SUM(I7:I8)</f>
        <v>0</v>
      </c>
      <c r="J9" s="7"/>
    </row>
  </sheetData>
  <sheetProtection/>
  <mergeCells count="3">
    <mergeCell ref="A2:J2"/>
    <mergeCell ref="A3:J3"/>
    <mergeCell ref="D9:E9"/>
  </mergeCells>
  <conditionalFormatting sqref="B9">
    <cfRule type="expression" priority="1" dxfId="0" stopIfTrue="1">
      <formula>IF($J9="Brak ustalonej ceny minimalnej",0,IF($J9&gt;#REF!,1,0))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J8"/>
  <sheetViews>
    <sheetView view="pageBreakPreview" zoomScale="90" zoomScaleSheetLayoutView="90" zoomScalePageLayoutView="0" workbookViewId="0" topLeftCell="A1">
      <selection activeCell="D8" sqref="D8:E8"/>
    </sheetView>
  </sheetViews>
  <sheetFormatPr defaultColWidth="9.00390625" defaultRowHeight="12.75"/>
  <cols>
    <col min="1" max="1" width="4.875" style="0" customWidth="1"/>
    <col min="2" max="2" width="49.00390625" style="0" customWidth="1"/>
    <col min="3" max="3" width="5.875" style="0" customWidth="1"/>
    <col min="4" max="4" width="6.125" style="0" customWidth="1"/>
    <col min="5" max="5" width="8.625" style="0" customWidth="1"/>
    <col min="6" max="6" width="12.375" style="0" customWidth="1"/>
    <col min="7" max="7" width="6.125" style="0" customWidth="1"/>
    <col min="8" max="8" width="11.625" style="0" customWidth="1"/>
    <col min="9" max="9" width="12.375" style="0" customWidth="1"/>
    <col min="10" max="10" width="25.875" style="0" customWidth="1"/>
  </cols>
  <sheetData>
    <row r="1" spans="1:10" ht="12.75">
      <c r="A1" s="13"/>
      <c r="B1" s="14"/>
      <c r="C1" s="13"/>
      <c r="D1" s="13"/>
      <c r="E1" s="13"/>
      <c r="F1" s="13"/>
      <c r="G1" s="13"/>
      <c r="H1" s="13"/>
      <c r="I1" s="7"/>
      <c r="J1" s="15" t="s">
        <v>432</v>
      </c>
    </row>
    <row r="2" spans="1:10" ht="15.75">
      <c r="A2" s="286" t="s">
        <v>12</v>
      </c>
      <c r="B2" s="286"/>
      <c r="C2" s="286"/>
      <c r="D2" s="286"/>
      <c r="E2" s="286"/>
      <c r="F2" s="286"/>
      <c r="G2" s="286"/>
      <c r="H2" s="286"/>
      <c r="I2" s="286"/>
      <c r="J2" s="286"/>
    </row>
    <row r="3" spans="1:10" ht="15.75">
      <c r="A3" s="286" t="s">
        <v>434</v>
      </c>
      <c r="B3" s="286"/>
      <c r="C3" s="286"/>
      <c r="D3" s="286"/>
      <c r="E3" s="286"/>
      <c r="F3" s="286"/>
      <c r="G3" s="286"/>
      <c r="H3" s="286"/>
      <c r="I3" s="286"/>
      <c r="J3" s="286"/>
    </row>
    <row r="4" spans="1:10" ht="15.75">
      <c r="A4" s="13"/>
      <c r="B4" s="16"/>
      <c r="C4" s="13"/>
      <c r="D4" s="17"/>
      <c r="E4" s="18"/>
      <c r="F4" s="13"/>
      <c r="G4" s="13"/>
      <c r="H4" s="17"/>
      <c r="I4" s="7"/>
      <c r="J4" s="17"/>
    </row>
    <row r="5" spans="1:10" ht="54.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54.75" customHeight="1" thickBot="1">
      <c r="A7" s="30">
        <v>1</v>
      </c>
      <c r="B7" s="28" t="s">
        <v>433</v>
      </c>
      <c r="C7" s="29" t="s">
        <v>2</v>
      </c>
      <c r="D7" s="120">
        <v>200</v>
      </c>
      <c r="E7" s="40">
        <v>0</v>
      </c>
      <c r="F7" s="59">
        <f>E7*D7</f>
        <v>0</v>
      </c>
      <c r="G7" s="35">
        <v>0.08</v>
      </c>
      <c r="H7" s="40">
        <f>F7*G7</f>
        <v>0</v>
      </c>
      <c r="I7" s="40">
        <f>F7+H7</f>
        <v>0</v>
      </c>
      <c r="J7" s="23"/>
    </row>
    <row r="8" spans="1:10" ht="34.5" customHeight="1" thickBot="1">
      <c r="A8" s="7"/>
      <c r="B8" s="49"/>
      <c r="C8" s="25"/>
      <c r="D8" s="287" t="s">
        <v>0</v>
      </c>
      <c r="E8" s="288"/>
      <c r="F8" s="74">
        <f>SUM(F7:F7)</f>
        <v>0</v>
      </c>
      <c r="G8" s="199"/>
      <c r="H8" s="53">
        <f>SUM(H7:H7)</f>
        <v>0</v>
      </c>
      <c r="I8" s="54">
        <f>SUM(I7:I7)</f>
        <v>0</v>
      </c>
      <c r="J8" s="7"/>
    </row>
  </sheetData>
  <sheetProtection/>
  <mergeCells count="3">
    <mergeCell ref="A2:J2"/>
    <mergeCell ref="A3:J3"/>
    <mergeCell ref="D8:E8"/>
  </mergeCells>
  <conditionalFormatting sqref="B8">
    <cfRule type="expression" priority="2" dxfId="0" stopIfTrue="1">
      <formula>IF($J8="Brak ustalonej ceny minimalnej",0,IF($J8&gt;#REF!,1,0))</formula>
    </cfRule>
  </conditionalFormatting>
  <conditionalFormatting sqref="B7">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theme="3" tint="0.39998000860214233"/>
  </sheetPr>
  <dimension ref="A1:J10"/>
  <sheetViews>
    <sheetView view="pageBreakPreview" zoomScale="90" zoomScaleSheetLayoutView="90" zoomScalePageLayoutView="0" workbookViewId="0" topLeftCell="A1">
      <selection activeCell="L26" sqref="L26"/>
    </sheetView>
  </sheetViews>
  <sheetFormatPr defaultColWidth="9.00390625" defaultRowHeight="12.75"/>
  <cols>
    <col min="1" max="1" width="5.75390625" style="0" customWidth="1"/>
    <col min="2" max="2" width="44.875" style="0" customWidth="1"/>
    <col min="3" max="4" width="6.375" style="0" customWidth="1"/>
    <col min="5" max="5" width="10.00390625" style="0" customWidth="1"/>
    <col min="6" max="6" width="11.875" style="0" customWidth="1"/>
    <col min="7" max="7" width="6.00390625" style="0" customWidth="1"/>
    <col min="8" max="8" width="9.25390625" style="0" bestFit="1" customWidth="1"/>
    <col min="9" max="9" width="12.375" style="0" customWidth="1"/>
    <col min="10" max="10" width="30.75390625" style="0" customWidth="1"/>
  </cols>
  <sheetData>
    <row r="1" spans="1:10" ht="12.75">
      <c r="A1" s="13"/>
      <c r="B1" s="14"/>
      <c r="C1" s="13"/>
      <c r="D1" s="13"/>
      <c r="E1" s="13"/>
      <c r="F1" s="13"/>
      <c r="G1" s="13"/>
      <c r="H1" s="13"/>
      <c r="I1" s="7"/>
      <c r="J1" s="15" t="s">
        <v>435</v>
      </c>
    </row>
    <row r="2" spans="1:10" ht="15.75">
      <c r="A2" s="286" t="s">
        <v>12</v>
      </c>
      <c r="B2" s="286"/>
      <c r="C2" s="286"/>
      <c r="D2" s="286"/>
      <c r="E2" s="286"/>
      <c r="F2" s="286"/>
      <c r="G2" s="286"/>
      <c r="H2" s="286"/>
      <c r="I2" s="286"/>
      <c r="J2" s="286"/>
    </row>
    <row r="3" spans="1:10" ht="15.75">
      <c r="A3" s="286" t="s">
        <v>439</v>
      </c>
      <c r="B3" s="286"/>
      <c r="C3" s="286"/>
      <c r="D3" s="286"/>
      <c r="E3" s="286"/>
      <c r="F3" s="286"/>
      <c r="G3" s="286"/>
      <c r="H3" s="286"/>
      <c r="I3" s="286"/>
      <c r="J3" s="286"/>
    </row>
    <row r="4" spans="1:10" ht="15.75">
      <c r="A4" s="13"/>
      <c r="B4" s="16"/>
      <c r="C4" s="13"/>
      <c r="D4" s="17"/>
      <c r="E4" s="18"/>
      <c r="F4" s="13"/>
      <c r="G4" s="13"/>
      <c r="H4" s="17"/>
      <c r="I4" s="7"/>
      <c r="J4" s="17"/>
    </row>
    <row r="5" spans="1:10" ht="51.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241" customFormat="1" ht="64.5" customHeight="1">
      <c r="A7" s="233">
        <v>1</v>
      </c>
      <c r="B7" s="234" t="s">
        <v>436</v>
      </c>
      <c r="C7" s="250" t="s">
        <v>552</v>
      </c>
      <c r="D7" s="250">
        <v>80</v>
      </c>
      <c r="E7" s="236">
        <v>0</v>
      </c>
      <c r="F7" s="239">
        <f>E7*D7</f>
        <v>0</v>
      </c>
      <c r="G7" s="238">
        <v>0.08</v>
      </c>
      <c r="H7" s="236">
        <f>F7*G7</f>
        <v>0</v>
      </c>
      <c r="I7" s="236">
        <f>F7+H7</f>
        <v>0</v>
      </c>
      <c r="J7" s="248"/>
    </row>
    <row r="8" spans="1:10" ht="56.25" customHeight="1">
      <c r="A8" s="30">
        <v>2</v>
      </c>
      <c r="B8" s="28" t="s">
        <v>437</v>
      </c>
      <c r="C8" s="29" t="s">
        <v>269</v>
      </c>
      <c r="D8" s="29">
        <v>1</v>
      </c>
      <c r="E8" s="32">
        <v>0</v>
      </c>
      <c r="F8" s="36">
        <f>E8*D8</f>
        <v>0</v>
      </c>
      <c r="G8" s="35">
        <v>0.08</v>
      </c>
      <c r="H8" s="32">
        <f>F8*G8</f>
        <v>0</v>
      </c>
      <c r="I8" s="32">
        <f>F8+H8</f>
        <v>0</v>
      </c>
      <c r="J8" s="23"/>
    </row>
    <row r="9" spans="1:10" ht="82.5" customHeight="1" thickBot="1">
      <c r="A9" s="30">
        <v>3</v>
      </c>
      <c r="B9" s="28" t="s">
        <v>438</v>
      </c>
      <c r="C9" s="29" t="s">
        <v>269</v>
      </c>
      <c r="D9" s="29">
        <v>2</v>
      </c>
      <c r="E9" s="32">
        <v>0</v>
      </c>
      <c r="F9" s="36">
        <f>E9*D9</f>
        <v>0</v>
      </c>
      <c r="G9" s="35">
        <v>0.08</v>
      </c>
      <c r="H9" s="32">
        <f>F9*G9</f>
        <v>0</v>
      </c>
      <c r="I9" s="32">
        <f>F9+H9</f>
        <v>0</v>
      </c>
      <c r="J9" s="23"/>
    </row>
    <row r="10" spans="1:10" ht="41.25" customHeight="1" thickBot="1">
      <c r="A10" s="7"/>
      <c r="B10" s="49"/>
      <c r="C10" s="25"/>
      <c r="D10" s="287" t="s">
        <v>0</v>
      </c>
      <c r="E10" s="288"/>
      <c r="F10" s="74">
        <f>SUM(F7:F9)</f>
        <v>0</v>
      </c>
      <c r="G10" s="199"/>
      <c r="H10" s="53">
        <f>SUM(H7:H9)</f>
        <v>0</v>
      </c>
      <c r="I10" s="54">
        <f>SUM(I7:I9)</f>
        <v>0</v>
      </c>
      <c r="J10" s="7"/>
    </row>
  </sheetData>
  <sheetProtection/>
  <mergeCells count="3">
    <mergeCell ref="A2:J2"/>
    <mergeCell ref="A3:J3"/>
    <mergeCell ref="D10:E10"/>
  </mergeCells>
  <conditionalFormatting sqref="B10">
    <cfRule type="expression" priority="2" dxfId="0" stopIfTrue="1">
      <formula>IF($J10="Brak ustalonej ceny minimalnej",0,IF($J10&gt;#REF!,1,0))</formula>
    </cfRule>
  </conditionalFormatting>
  <conditionalFormatting sqref="B7:B9">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J14"/>
  <sheetViews>
    <sheetView view="pageBreakPreview" zoomScale="90" zoomScaleSheetLayoutView="90" zoomScalePageLayoutView="0" workbookViewId="0" topLeftCell="A1">
      <selection activeCell="I29" sqref="I29"/>
    </sheetView>
  </sheetViews>
  <sheetFormatPr defaultColWidth="9.00390625" defaultRowHeight="12.75"/>
  <cols>
    <col min="1" max="1" width="5.25390625" style="0" customWidth="1"/>
    <col min="2" max="2" width="44.625" style="0" customWidth="1"/>
    <col min="3" max="3" width="6.875" style="0" customWidth="1"/>
    <col min="4" max="4" width="7.75390625" style="0" customWidth="1"/>
    <col min="6" max="6" width="12.375" style="0" customWidth="1"/>
    <col min="7" max="7" width="6.00390625" style="0" customWidth="1"/>
    <col min="8" max="8" width="11.00390625" style="0" customWidth="1"/>
    <col min="9" max="9" width="12.00390625" style="0" customWidth="1"/>
    <col min="10" max="10" width="25.375" style="0" customWidth="1"/>
  </cols>
  <sheetData>
    <row r="1" spans="1:10" ht="12.75">
      <c r="A1" s="13"/>
      <c r="B1" s="14"/>
      <c r="C1" s="13"/>
      <c r="D1" s="13"/>
      <c r="E1" s="13"/>
      <c r="F1" s="13"/>
      <c r="G1" s="13"/>
      <c r="H1" s="13"/>
      <c r="I1" s="7"/>
      <c r="J1" s="15" t="s">
        <v>440</v>
      </c>
    </row>
    <row r="2" spans="1:10" ht="15.75">
      <c r="A2" s="286" t="s">
        <v>12</v>
      </c>
      <c r="B2" s="286"/>
      <c r="C2" s="286"/>
      <c r="D2" s="286"/>
      <c r="E2" s="286"/>
      <c r="F2" s="286"/>
      <c r="G2" s="286"/>
      <c r="H2" s="286"/>
      <c r="I2" s="286"/>
      <c r="J2" s="286"/>
    </row>
    <row r="3" spans="1:10" ht="15.75">
      <c r="A3" s="286" t="s">
        <v>447</v>
      </c>
      <c r="B3" s="286"/>
      <c r="C3" s="286"/>
      <c r="D3" s="286"/>
      <c r="E3" s="286"/>
      <c r="F3" s="286"/>
      <c r="G3" s="286"/>
      <c r="H3" s="286"/>
      <c r="I3" s="286"/>
      <c r="J3" s="286"/>
    </row>
    <row r="4" spans="1:10" ht="15.75">
      <c r="A4" s="13"/>
      <c r="B4" s="16"/>
      <c r="C4" s="13"/>
      <c r="D4" s="17"/>
      <c r="E4" s="18"/>
      <c r="F4" s="13"/>
      <c r="G4" s="13"/>
      <c r="H4" s="17"/>
      <c r="I4" s="7"/>
      <c r="J4" s="17"/>
    </row>
    <row r="5" spans="1:10" ht="61.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30" customHeight="1">
      <c r="A7" s="30">
        <v>1</v>
      </c>
      <c r="B7" s="96" t="s">
        <v>441</v>
      </c>
      <c r="C7" s="30" t="s">
        <v>2</v>
      </c>
      <c r="D7" s="58">
        <v>10</v>
      </c>
      <c r="E7" s="90">
        <v>0</v>
      </c>
      <c r="F7" s="134">
        <f>D7*E7</f>
        <v>0</v>
      </c>
      <c r="G7" s="35">
        <v>0.08</v>
      </c>
      <c r="H7" s="32">
        <f>F7*G7</f>
        <v>0</v>
      </c>
      <c r="I7" s="115">
        <f>F7+H7</f>
        <v>0</v>
      </c>
      <c r="J7" s="23"/>
    </row>
    <row r="8" spans="1:10" ht="30" customHeight="1">
      <c r="A8" s="30">
        <v>2</v>
      </c>
      <c r="B8" s="96" t="s">
        <v>442</v>
      </c>
      <c r="C8" s="30" t="s">
        <v>2</v>
      </c>
      <c r="D8" s="58">
        <v>150</v>
      </c>
      <c r="E8" s="90">
        <v>0</v>
      </c>
      <c r="F8" s="134">
        <f aca="true" t="shared" si="0" ref="F8:F13">D8*E8</f>
        <v>0</v>
      </c>
      <c r="G8" s="35">
        <v>0.08</v>
      </c>
      <c r="H8" s="32">
        <f aca="true" t="shared" si="1" ref="H8:H13">F8*G8</f>
        <v>0</v>
      </c>
      <c r="I8" s="115">
        <f aca="true" t="shared" si="2" ref="I8:I13">F8+H8</f>
        <v>0</v>
      </c>
      <c r="J8" s="23"/>
    </row>
    <row r="9" spans="1:10" ht="30" customHeight="1">
      <c r="A9" s="30">
        <v>3</v>
      </c>
      <c r="B9" s="96" t="s">
        <v>443</v>
      </c>
      <c r="C9" s="30" t="s">
        <v>2</v>
      </c>
      <c r="D9" s="58">
        <v>700</v>
      </c>
      <c r="E9" s="90">
        <v>0</v>
      </c>
      <c r="F9" s="134">
        <f t="shared" si="0"/>
        <v>0</v>
      </c>
      <c r="G9" s="35">
        <v>0.08</v>
      </c>
      <c r="H9" s="32">
        <f t="shared" si="1"/>
        <v>0</v>
      </c>
      <c r="I9" s="115">
        <f t="shared" si="2"/>
        <v>0</v>
      </c>
      <c r="J9" s="23"/>
    </row>
    <row r="10" spans="1:10" s="241" customFormat="1" ht="30" customHeight="1">
      <c r="A10" s="233">
        <v>4</v>
      </c>
      <c r="B10" s="249" t="s">
        <v>479</v>
      </c>
      <c r="C10" s="233" t="s">
        <v>2</v>
      </c>
      <c r="D10" s="254">
        <v>300</v>
      </c>
      <c r="E10" s="255">
        <v>0</v>
      </c>
      <c r="F10" s="256">
        <f t="shared" si="0"/>
        <v>0</v>
      </c>
      <c r="G10" s="238">
        <v>0.08</v>
      </c>
      <c r="H10" s="236">
        <f t="shared" si="1"/>
        <v>0</v>
      </c>
      <c r="I10" s="257">
        <f t="shared" si="2"/>
        <v>0</v>
      </c>
      <c r="J10" s="248"/>
    </row>
    <row r="11" spans="1:10" ht="30" customHeight="1">
      <c r="A11" s="30">
        <v>5</v>
      </c>
      <c r="B11" s="96" t="s">
        <v>444</v>
      </c>
      <c r="C11" s="30" t="s">
        <v>2</v>
      </c>
      <c r="D11" s="58">
        <v>100</v>
      </c>
      <c r="E11" s="90">
        <v>0</v>
      </c>
      <c r="F11" s="134">
        <f t="shared" si="0"/>
        <v>0</v>
      </c>
      <c r="G11" s="35">
        <v>0.08</v>
      </c>
      <c r="H11" s="32">
        <f t="shared" si="1"/>
        <v>0</v>
      </c>
      <c r="I11" s="115">
        <f t="shared" si="2"/>
        <v>0</v>
      </c>
      <c r="J11" s="23"/>
    </row>
    <row r="12" spans="1:10" ht="30" customHeight="1">
      <c r="A12" s="30">
        <v>6</v>
      </c>
      <c r="B12" s="96" t="s">
        <v>445</v>
      </c>
      <c r="C12" s="30" t="s">
        <v>2</v>
      </c>
      <c r="D12" s="58">
        <v>50</v>
      </c>
      <c r="E12" s="90">
        <v>0</v>
      </c>
      <c r="F12" s="134">
        <f t="shared" si="0"/>
        <v>0</v>
      </c>
      <c r="G12" s="35">
        <v>0.08</v>
      </c>
      <c r="H12" s="32">
        <f t="shared" si="1"/>
        <v>0</v>
      </c>
      <c r="I12" s="115">
        <f t="shared" si="2"/>
        <v>0</v>
      </c>
      <c r="J12" s="23"/>
    </row>
    <row r="13" spans="1:10" ht="30" customHeight="1" thickBot="1">
      <c r="A13" s="30">
        <v>7</v>
      </c>
      <c r="B13" s="96" t="s">
        <v>446</v>
      </c>
      <c r="C13" s="30" t="s">
        <v>2</v>
      </c>
      <c r="D13" s="58">
        <v>200</v>
      </c>
      <c r="E13" s="90">
        <v>0</v>
      </c>
      <c r="F13" s="134">
        <f t="shared" si="0"/>
        <v>0</v>
      </c>
      <c r="G13" s="35">
        <v>0.08</v>
      </c>
      <c r="H13" s="32">
        <f t="shared" si="1"/>
        <v>0</v>
      </c>
      <c r="I13" s="115">
        <f t="shared" si="2"/>
        <v>0</v>
      </c>
      <c r="J13" s="23"/>
    </row>
    <row r="14" spans="1:10" ht="39" customHeight="1" thickBot="1">
      <c r="A14" s="7"/>
      <c r="B14" s="49"/>
      <c r="C14" s="25"/>
      <c r="D14" s="287" t="s">
        <v>0</v>
      </c>
      <c r="E14" s="288"/>
      <c r="F14" s="74">
        <f>SUM(F7:F13)</f>
        <v>0</v>
      </c>
      <c r="G14" s="199"/>
      <c r="H14" s="53">
        <f>SUM(H7:H13)</f>
        <v>0</v>
      </c>
      <c r="I14" s="54">
        <f>SUM(I7:I13)</f>
        <v>0</v>
      </c>
      <c r="J14" s="7"/>
    </row>
  </sheetData>
  <sheetProtection/>
  <mergeCells count="3">
    <mergeCell ref="A2:J2"/>
    <mergeCell ref="A3:J3"/>
    <mergeCell ref="D14:E14"/>
  </mergeCells>
  <conditionalFormatting sqref="B14">
    <cfRule type="expression" priority="2" dxfId="0" stopIfTrue="1">
      <formula>IF($J14="Brak ustalonej ceny minimalnej",0,IF($J14&gt;#REF!,1,0))</formula>
    </cfRule>
  </conditionalFormatting>
  <conditionalFormatting sqref="B7:B13">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J11"/>
  <sheetViews>
    <sheetView view="pageBreakPreview" zoomScale="90" zoomScaleSheetLayoutView="90" zoomScalePageLayoutView="0" workbookViewId="0" topLeftCell="A1">
      <selection activeCell="F8" sqref="F8"/>
    </sheetView>
  </sheetViews>
  <sheetFormatPr defaultColWidth="9.00390625" defaultRowHeight="12.75"/>
  <cols>
    <col min="1" max="1" width="5.375" style="0" customWidth="1"/>
    <col min="2" max="2" width="46.00390625" style="0" customWidth="1"/>
    <col min="3" max="4" width="7.25390625" style="0" customWidth="1"/>
    <col min="5" max="5" width="7.625" style="0" customWidth="1"/>
    <col min="6" max="6" width="14.125" style="0" customWidth="1"/>
    <col min="7" max="7" width="6.00390625" style="0" customWidth="1"/>
    <col min="8" max="8" width="12.00390625" style="0" customWidth="1"/>
    <col min="9" max="9" width="13.875" style="0" customWidth="1"/>
    <col min="10" max="10" width="24.25390625" style="0" customWidth="1"/>
  </cols>
  <sheetData>
    <row r="1" spans="1:10" ht="12.75">
      <c r="A1" s="13"/>
      <c r="B1" s="14"/>
      <c r="C1" s="13"/>
      <c r="D1" s="13"/>
      <c r="E1" s="13"/>
      <c r="F1" s="13"/>
      <c r="G1" s="13"/>
      <c r="H1" s="13"/>
      <c r="I1" s="7"/>
      <c r="J1" s="15" t="s">
        <v>448</v>
      </c>
    </row>
    <row r="2" spans="1:10" ht="15.75">
      <c r="A2" s="286" t="s">
        <v>12</v>
      </c>
      <c r="B2" s="286"/>
      <c r="C2" s="286"/>
      <c r="D2" s="286"/>
      <c r="E2" s="286"/>
      <c r="F2" s="286"/>
      <c r="G2" s="286"/>
      <c r="H2" s="286"/>
      <c r="I2" s="286"/>
      <c r="J2" s="286"/>
    </row>
    <row r="3" spans="1:10" ht="15.75">
      <c r="A3" s="286" t="s">
        <v>473</v>
      </c>
      <c r="B3" s="286"/>
      <c r="C3" s="286"/>
      <c r="D3" s="286"/>
      <c r="E3" s="286"/>
      <c r="F3" s="286"/>
      <c r="G3" s="286"/>
      <c r="H3" s="286"/>
      <c r="I3" s="286"/>
      <c r="J3" s="286"/>
    </row>
    <row r="4" spans="1:10" ht="15.75">
      <c r="A4" s="13"/>
      <c r="B4" s="16"/>
      <c r="C4" s="13"/>
      <c r="D4" s="17"/>
      <c r="E4" s="18"/>
      <c r="F4" s="13"/>
      <c r="G4" s="13"/>
      <c r="H4" s="17"/>
      <c r="I4" s="7"/>
      <c r="J4" s="17"/>
    </row>
    <row r="5" spans="1:10" ht="45.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102" customHeight="1">
      <c r="A7" s="30">
        <v>1</v>
      </c>
      <c r="B7" s="202" t="s">
        <v>449</v>
      </c>
      <c r="C7" s="30" t="s">
        <v>2</v>
      </c>
      <c r="D7" s="125">
        <v>1200</v>
      </c>
      <c r="E7" s="32">
        <v>0</v>
      </c>
      <c r="F7" s="36">
        <f>D7*E7</f>
        <v>0</v>
      </c>
      <c r="G7" s="35">
        <v>0.08</v>
      </c>
      <c r="H7" s="32">
        <f>F7*G7</f>
        <v>0</v>
      </c>
      <c r="I7" s="32">
        <f>F7+H7</f>
        <v>0</v>
      </c>
      <c r="J7" s="23"/>
    </row>
    <row r="8" spans="1:10" ht="43.5" customHeight="1">
      <c r="A8" s="30">
        <v>2</v>
      </c>
      <c r="B8" s="202" t="s">
        <v>450</v>
      </c>
      <c r="C8" s="30" t="s">
        <v>2</v>
      </c>
      <c r="D8" s="125">
        <v>2500</v>
      </c>
      <c r="E8" s="32">
        <v>0</v>
      </c>
      <c r="F8" s="36">
        <f>D8*E8</f>
        <v>0</v>
      </c>
      <c r="G8" s="35">
        <v>0.08</v>
      </c>
      <c r="H8" s="32">
        <f>F8*G8</f>
        <v>0</v>
      </c>
      <c r="I8" s="32">
        <f>F8+H8</f>
        <v>0</v>
      </c>
      <c r="J8" s="23"/>
    </row>
    <row r="9" spans="1:10" ht="140.25">
      <c r="A9" s="30">
        <v>3</v>
      </c>
      <c r="B9" s="20" t="s">
        <v>451</v>
      </c>
      <c r="C9" s="30" t="s">
        <v>2</v>
      </c>
      <c r="D9" s="125">
        <v>20</v>
      </c>
      <c r="E9" s="32">
        <v>0</v>
      </c>
      <c r="F9" s="36">
        <f>D9*E9</f>
        <v>0</v>
      </c>
      <c r="G9" s="35">
        <v>0.08</v>
      </c>
      <c r="H9" s="32">
        <f>F9*G9</f>
        <v>0</v>
      </c>
      <c r="I9" s="32">
        <f>F9+H9</f>
        <v>0</v>
      </c>
      <c r="J9" s="23"/>
    </row>
    <row r="10" spans="1:10" ht="47.25" customHeight="1" thickBot="1">
      <c r="A10" s="30">
        <v>4</v>
      </c>
      <c r="B10" s="202" t="s">
        <v>452</v>
      </c>
      <c r="C10" s="30" t="s">
        <v>2</v>
      </c>
      <c r="D10" s="125">
        <v>7200</v>
      </c>
      <c r="E10" s="32">
        <v>0</v>
      </c>
      <c r="F10" s="36">
        <f>D10*E10</f>
        <v>0</v>
      </c>
      <c r="G10" s="35">
        <v>0.08</v>
      </c>
      <c r="H10" s="32">
        <f>F10*G10</f>
        <v>0</v>
      </c>
      <c r="I10" s="32">
        <f>F10+H10</f>
        <v>0</v>
      </c>
      <c r="J10" s="23"/>
    </row>
    <row r="11" spans="1:10" ht="37.5" customHeight="1" thickBot="1">
      <c r="A11" s="7"/>
      <c r="B11" s="49"/>
      <c r="C11" s="25"/>
      <c r="D11" s="287" t="s">
        <v>0</v>
      </c>
      <c r="E11" s="288"/>
      <c r="F11" s="74">
        <f>SUM(F7:F10)</f>
        <v>0</v>
      </c>
      <c r="G11" s="199"/>
      <c r="H11" s="53">
        <f>SUM(H7:H10)</f>
        <v>0</v>
      </c>
      <c r="I11" s="54">
        <f>SUM(I7:I10)</f>
        <v>0</v>
      </c>
      <c r="J11" s="7"/>
    </row>
    <row r="12" ht="37.5" customHeight="1"/>
    <row r="13" ht="37.5" customHeight="1"/>
  </sheetData>
  <sheetProtection/>
  <mergeCells count="3">
    <mergeCell ref="A2:J2"/>
    <mergeCell ref="A3:J3"/>
    <mergeCell ref="D11:E11"/>
  </mergeCells>
  <conditionalFormatting sqref="B11">
    <cfRule type="expression" priority="2" dxfId="0" stopIfTrue="1">
      <formula>IF($J11="Brak ustalonej ceny minimalnej",0,IF($J11&gt;#REF!,1,0))</formula>
    </cfRule>
  </conditionalFormatting>
  <conditionalFormatting sqref="B7:B10">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J10"/>
  <sheetViews>
    <sheetView view="pageBreakPreview" zoomScale="70" zoomScaleSheetLayoutView="70" zoomScalePageLayoutView="0" workbookViewId="0" topLeftCell="A6">
      <selection activeCell="B9" sqref="B9"/>
    </sheetView>
  </sheetViews>
  <sheetFormatPr defaultColWidth="9.00390625" defaultRowHeight="12.75"/>
  <cols>
    <col min="1" max="1" width="4.875" style="0" customWidth="1"/>
    <col min="2" max="2" width="56.125" style="0" customWidth="1"/>
    <col min="3" max="3" width="6.75390625" style="0" customWidth="1"/>
    <col min="6" max="6" width="11.125" style="0" customWidth="1"/>
    <col min="7" max="7" width="5.875" style="0" customWidth="1"/>
    <col min="8" max="8" width="11.875" style="0" customWidth="1"/>
    <col min="9" max="9" width="13.25390625" style="0" customWidth="1"/>
    <col min="10" max="10" width="23.375" style="0" customWidth="1"/>
  </cols>
  <sheetData>
    <row r="1" spans="1:10" ht="12.75">
      <c r="A1" s="13"/>
      <c r="B1" s="14"/>
      <c r="C1" s="13"/>
      <c r="D1" s="13"/>
      <c r="E1" s="13"/>
      <c r="F1" s="13"/>
      <c r="G1" s="13"/>
      <c r="H1" s="13"/>
      <c r="I1" s="7"/>
      <c r="J1" s="15" t="s">
        <v>301</v>
      </c>
    </row>
    <row r="2" spans="1:10" ht="15.75">
      <c r="A2" s="286" t="s">
        <v>12</v>
      </c>
      <c r="B2" s="286"/>
      <c r="C2" s="286"/>
      <c r="D2" s="286"/>
      <c r="E2" s="286"/>
      <c r="F2" s="286"/>
      <c r="G2" s="286"/>
      <c r="H2" s="286"/>
      <c r="I2" s="286"/>
      <c r="J2" s="286"/>
    </row>
    <row r="3" spans="1:10" ht="15.75">
      <c r="A3" s="286" t="s">
        <v>302</v>
      </c>
      <c r="B3" s="286"/>
      <c r="C3" s="286"/>
      <c r="D3" s="286"/>
      <c r="E3" s="286"/>
      <c r="F3" s="286"/>
      <c r="G3" s="286"/>
      <c r="H3" s="286"/>
      <c r="I3" s="286"/>
      <c r="J3" s="286"/>
    </row>
    <row r="4" spans="1:10" ht="15.75" customHeight="1">
      <c r="A4" s="13"/>
      <c r="B4" s="16"/>
      <c r="C4" s="13"/>
      <c r="D4" s="17"/>
      <c r="E4" s="18"/>
      <c r="F4" s="13"/>
      <c r="G4" s="13"/>
      <c r="H4" s="17"/>
      <c r="I4" s="7"/>
      <c r="J4" s="17"/>
    </row>
    <row r="5" spans="1:10" ht="42"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ht="376.5" customHeight="1">
      <c r="A7" s="30">
        <v>1</v>
      </c>
      <c r="B7" s="20" t="s">
        <v>178</v>
      </c>
      <c r="C7" s="30" t="s">
        <v>2</v>
      </c>
      <c r="D7" s="60">
        <v>500</v>
      </c>
      <c r="E7" s="61">
        <v>0</v>
      </c>
      <c r="F7" s="36">
        <f>D7*E7</f>
        <v>0</v>
      </c>
      <c r="G7" s="35">
        <v>0.08</v>
      </c>
      <c r="H7" s="32">
        <f>F7*G7</f>
        <v>0</v>
      </c>
      <c r="I7" s="32">
        <f>F7+H7</f>
        <v>0</v>
      </c>
      <c r="J7" s="23"/>
    </row>
    <row r="8" spans="1:10" ht="241.5" customHeight="1">
      <c r="A8" s="30">
        <v>2</v>
      </c>
      <c r="B8" s="20" t="s">
        <v>179</v>
      </c>
      <c r="C8" s="30" t="s">
        <v>2</v>
      </c>
      <c r="D8" s="60">
        <v>10</v>
      </c>
      <c r="E8" s="61">
        <v>0</v>
      </c>
      <c r="F8" s="36">
        <f>D8*E8</f>
        <v>0</v>
      </c>
      <c r="G8" s="35">
        <v>0.08</v>
      </c>
      <c r="H8" s="32">
        <f>F8*G8</f>
        <v>0</v>
      </c>
      <c r="I8" s="32">
        <f>F8+H8</f>
        <v>0</v>
      </c>
      <c r="J8" s="23"/>
    </row>
    <row r="9" spans="1:10" s="241" customFormat="1" ht="169.5" customHeight="1" thickBot="1">
      <c r="A9" s="233">
        <v>3</v>
      </c>
      <c r="B9" s="244" t="s">
        <v>519</v>
      </c>
      <c r="C9" s="233" t="s">
        <v>2</v>
      </c>
      <c r="D9" s="328">
        <v>30</v>
      </c>
      <c r="E9" s="329">
        <v>0</v>
      </c>
      <c r="F9" s="239">
        <f>D9*E9</f>
        <v>0</v>
      </c>
      <c r="G9" s="238">
        <v>0.08</v>
      </c>
      <c r="H9" s="236">
        <f>F9*G9</f>
        <v>0</v>
      </c>
      <c r="I9" s="236">
        <f>F9+H9</f>
        <v>0</v>
      </c>
      <c r="J9" s="248"/>
    </row>
    <row r="10" spans="1:10" ht="27.75" customHeight="1" thickBot="1">
      <c r="A10" s="50"/>
      <c r="B10" s="49"/>
      <c r="C10" s="25"/>
      <c r="D10" s="287" t="s">
        <v>0</v>
      </c>
      <c r="E10" s="288"/>
      <c r="F10" s="53">
        <f>SUM(F7:F9)</f>
        <v>0</v>
      </c>
      <c r="G10" s="73"/>
      <c r="H10" s="54">
        <f>SUM(H7:H9)</f>
        <v>0</v>
      </c>
      <c r="I10" s="75">
        <f>SUM(I7:I9)</f>
        <v>0</v>
      </c>
      <c r="J10" s="26"/>
    </row>
  </sheetData>
  <sheetProtection/>
  <mergeCells count="3">
    <mergeCell ref="A2:J2"/>
    <mergeCell ref="D10:E10"/>
    <mergeCell ref="A3:J3"/>
  </mergeCell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&amp;LZnak sprawy: 6/dr. sprzęt med./17</oddHeader>
    <oddFooter>&amp;CStrona &amp;P z &amp;N</oddFooter>
  </headerFooter>
</worksheet>
</file>

<file path=xl/worksheets/sheet6.xml><?xml version="1.0" encoding="utf-8"?>
<worksheet xmlns="http://schemas.openxmlformats.org/spreadsheetml/2006/main" xmlns:r="http://schemas.openxmlformats.org/officeDocument/2006/relationships">
  <dimension ref="A1:J11"/>
  <sheetViews>
    <sheetView view="pageBreakPreview" zoomScale="90" zoomScaleSheetLayoutView="90" zoomScalePageLayoutView="0" workbookViewId="0" topLeftCell="A4">
      <selection activeCell="A7" sqref="A7:IV8"/>
    </sheetView>
  </sheetViews>
  <sheetFormatPr defaultColWidth="9.00390625" defaultRowHeight="12.75"/>
  <cols>
    <col min="1" max="1" width="5.25390625" style="0" customWidth="1"/>
    <col min="2" max="2" width="48.625" style="0" customWidth="1"/>
    <col min="3" max="3" width="6.125" style="0" customWidth="1"/>
    <col min="4" max="4" width="7.875" style="0" customWidth="1"/>
    <col min="6" max="6" width="14.00390625" style="0" customWidth="1"/>
    <col min="7" max="7" width="4.875" style="0" customWidth="1"/>
    <col min="8" max="8" width="12.75390625" style="0" customWidth="1"/>
    <col min="9" max="9" width="13.125" style="0" customWidth="1"/>
    <col min="10" max="10" width="21.125" style="0" customWidth="1"/>
  </cols>
  <sheetData>
    <row r="1" spans="1:10" ht="12.75">
      <c r="A1" s="13"/>
      <c r="B1" s="14"/>
      <c r="C1" s="13"/>
      <c r="D1" s="13"/>
      <c r="E1" s="13"/>
      <c r="F1" s="13"/>
      <c r="G1" s="13"/>
      <c r="H1" s="291" t="s">
        <v>304</v>
      </c>
      <c r="I1" s="291"/>
      <c r="J1" s="291"/>
    </row>
    <row r="2" spans="1:10" ht="15.75">
      <c r="A2" s="286" t="s">
        <v>12</v>
      </c>
      <c r="B2" s="286"/>
      <c r="C2" s="286"/>
      <c r="D2" s="286"/>
      <c r="E2" s="286"/>
      <c r="F2" s="286"/>
      <c r="G2" s="286"/>
      <c r="H2" s="286"/>
      <c r="I2" s="286"/>
      <c r="J2" s="286"/>
    </row>
    <row r="3" spans="1:10" ht="15.75">
      <c r="A3" s="286" t="s">
        <v>468</v>
      </c>
      <c r="B3" s="286"/>
      <c r="C3" s="286"/>
      <c r="D3" s="286"/>
      <c r="E3" s="286"/>
      <c r="F3" s="286"/>
      <c r="G3" s="286"/>
      <c r="H3" s="286"/>
      <c r="I3" s="286"/>
      <c r="J3" s="286"/>
    </row>
    <row r="4" spans="1:10" ht="15.75">
      <c r="A4" s="13"/>
      <c r="B4" s="16"/>
      <c r="C4" s="13"/>
      <c r="D4" s="17"/>
      <c r="E4" s="18"/>
      <c r="F4" s="13"/>
      <c r="G4" s="13"/>
      <c r="H4" s="17"/>
      <c r="I4" s="7"/>
      <c r="J4" s="17"/>
    </row>
    <row r="5" spans="1:10" ht="45.75"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147" customFormat="1" ht="188.25" customHeight="1">
      <c r="A7" s="37">
        <v>1</v>
      </c>
      <c r="B7" s="226" t="s">
        <v>305</v>
      </c>
      <c r="C7" s="29" t="s">
        <v>24</v>
      </c>
      <c r="D7" s="125">
        <v>2000</v>
      </c>
      <c r="E7" s="70">
        <v>0</v>
      </c>
      <c r="F7" s="71">
        <f>D7*E7</f>
        <v>0</v>
      </c>
      <c r="G7" s="35">
        <v>0.08</v>
      </c>
      <c r="H7" s="44">
        <f>F7*G7</f>
        <v>0</v>
      </c>
      <c r="I7" s="115">
        <f>F7+H7</f>
        <v>0</v>
      </c>
      <c r="J7" s="23"/>
    </row>
    <row r="8" spans="1:10" s="147" customFormat="1" ht="192" customHeight="1">
      <c r="A8" s="30">
        <v>2</v>
      </c>
      <c r="B8" s="227" t="s">
        <v>306</v>
      </c>
      <c r="C8" s="228" t="s">
        <v>24</v>
      </c>
      <c r="D8" s="229">
        <v>2000</v>
      </c>
      <c r="E8" s="70">
        <v>0</v>
      </c>
      <c r="F8" s="71">
        <f>D8*E8</f>
        <v>0</v>
      </c>
      <c r="G8" s="65">
        <v>0.08</v>
      </c>
      <c r="H8" s="230">
        <f>F8*G8</f>
        <v>0</v>
      </c>
      <c r="I8" s="115">
        <f>F8+H8</f>
        <v>0</v>
      </c>
      <c r="J8" s="23"/>
    </row>
    <row r="9" spans="1:10" ht="150" customHeight="1">
      <c r="A9" s="30">
        <v>3</v>
      </c>
      <c r="B9" s="223" t="s">
        <v>180</v>
      </c>
      <c r="C9" s="29" t="s">
        <v>24</v>
      </c>
      <c r="D9" s="125">
        <v>400</v>
      </c>
      <c r="E9" s="70">
        <v>0</v>
      </c>
      <c r="F9" s="71">
        <f>D9*E9</f>
        <v>0</v>
      </c>
      <c r="G9" s="67">
        <v>0.08</v>
      </c>
      <c r="H9" s="44">
        <f>F9*G9</f>
        <v>0</v>
      </c>
      <c r="I9" s="115">
        <f>F9+H9</f>
        <v>0</v>
      </c>
      <c r="J9" s="23"/>
    </row>
    <row r="10" spans="1:10" ht="267.75" customHeight="1" thickBot="1">
      <c r="A10" s="30">
        <v>4</v>
      </c>
      <c r="B10" s="224" t="s">
        <v>303</v>
      </c>
      <c r="C10" s="69" t="s">
        <v>24</v>
      </c>
      <c r="D10" s="127">
        <v>40</v>
      </c>
      <c r="E10" s="70">
        <v>0</v>
      </c>
      <c r="F10" s="71">
        <f>D10*E10</f>
        <v>0</v>
      </c>
      <c r="G10" s="35">
        <v>0.08</v>
      </c>
      <c r="H10" s="45">
        <f>F10*G10</f>
        <v>0</v>
      </c>
      <c r="I10" s="115">
        <f>F10+H10</f>
        <v>0</v>
      </c>
      <c r="J10" s="23"/>
    </row>
    <row r="11" spans="1:10" ht="40.5" customHeight="1" thickBot="1">
      <c r="A11" s="24"/>
      <c r="B11" s="83"/>
      <c r="C11" s="25"/>
      <c r="D11" s="287" t="s">
        <v>0</v>
      </c>
      <c r="E11" s="288"/>
      <c r="F11" s="74">
        <f>SUM(F7:F10)</f>
        <v>0</v>
      </c>
      <c r="G11" s="85"/>
      <c r="H11" s="74">
        <f>SUM(H7:H10)</f>
        <v>0</v>
      </c>
      <c r="I11" s="75">
        <f>SUM(I7:I10)</f>
        <v>0</v>
      </c>
      <c r="J11" s="26"/>
    </row>
  </sheetData>
  <sheetProtection/>
  <mergeCells count="4">
    <mergeCell ref="H1:J1"/>
    <mergeCell ref="A2:J2"/>
    <mergeCell ref="A3:J3"/>
    <mergeCell ref="D11:E1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J19"/>
  <sheetViews>
    <sheetView view="pageBreakPreview" zoomScale="90" zoomScaleNormal="80" zoomScaleSheetLayoutView="90" zoomScalePageLayoutView="0" workbookViewId="0" topLeftCell="A1">
      <selection activeCell="B16" sqref="B16"/>
    </sheetView>
  </sheetViews>
  <sheetFormatPr defaultColWidth="9.00390625" defaultRowHeight="12.75"/>
  <cols>
    <col min="1" max="1" width="4.00390625" style="0" customWidth="1"/>
    <col min="2" max="2" width="64.00390625" style="0" customWidth="1"/>
    <col min="3" max="3" width="6.00390625" style="0" customWidth="1"/>
    <col min="4" max="4" width="8.625" style="0" customWidth="1"/>
    <col min="5" max="5" width="11.00390625" style="0" customWidth="1"/>
    <col min="6" max="6" width="14.125" style="0" customWidth="1"/>
    <col min="7" max="7" width="6.00390625" style="0" customWidth="1"/>
    <col min="8" max="8" width="13.125" style="0" customWidth="1"/>
    <col min="9" max="9" width="14.75390625" style="0" customWidth="1"/>
    <col min="10" max="10" width="25.00390625" style="0" customWidth="1"/>
  </cols>
  <sheetData>
    <row r="1" spans="1:10" ht="14.25" customHeight="1">
      <c r="A1" s="13"/>
      <c r="B1" s="14"/>
      <c r="C1" s="13"/>
      <c r="D1" s="13"/>
      <c r="E1" s="13"/>
      <c r="F1" s="13"/>
      <c r="G1" s="13"/>
      <c r="H1" s="291" t="s">
        <v>309</v>
      </c>
      <c r="I1" s="291"/>
      <c r="J1" s="291"/>
    </row>
    <row r="2" spans="1:10" ht="15.75">
      <c r="A2" s="286" t="s">
        <v>12</v>
      </c>
      <c r="B2" s="286"/>
      <c r="C2" s="286"/>
      <c r="D2" s="286"/>
      <c r="E2" s="286"/>
      <c r="F2" s="286"/>
      <c r="G2" s="286"/>
      <c r="H2" s="286"/>
      <c r="I2" s="286"/>
      <c r="J2" s="286"/>
    </row>
    <row r="3" spans="1:10" ht="15.75">
      <c r="A3" s="286" t="s">
        <v>310</v>
      </c>
      <c r="B3" s="286"/>
      <c r="C3" s="286"/>
      <c r="D3" s="286"/>
      <c r="E3" s="286"/>
      <c r="F3" s="286"/>
      <c r="G3" s="286"/>
      <c r="H3" s="286"/>
      <c r="I3" s="286"/>
      <c r="J3" s="286"/>
    </row>
    <row r="4" spans="1:10" ht="15.75">
      <c r="A4" s="13"/>
      <c r="B4" s="16"/>
      <c r="C4" s="13"/>
      <c r="D4" s="17"/>
      <c r="E4" s="18"/>
      <c r="F4" s="13"/>
      <c r="G4" s="13"/>
      <c r="H4" s="17"/>
      <c r="I4" s="7"/>
      <c r="J4" s="17"/>
    </row>
    <row r="5" spans="1:10" ht="48" customHeight="1">
      <c r="A5" s="41" t="s">
        <v>3</v>
      </c>
      <c r="B5" s="41" t="s">
        <v>13</v>
      </c>
      <c r="C5" s="41" t="s">
        <v>4</v>
      </c>
      <c r="D5" s="41" t="s">
        <v>5</v>
      </c>
      <c r="E5" s="41" t="s">
        <v>9</v>
      </c>
      <c r="F5" s="41" t="s">
        <v>6</v>
      </c>
      <c r="G5" s="41" t="s">
        <v>10</v>
      </c>
      <c r="H5" s="41" t="s">
        <v>11</v>
      </c>
      <c r="I5" s="41" t="s">
        <v>7</v>
      </c>
      <c r="J5" s="41" t="s">
        <v>8</v>
      </c>
    </row>
    <row r="6" spans="1:10" ht="12.75">
      <c r="A6" s="41" t="s">
        <v>14</v>
      </c>
      <c r="B6" s="41" t="s">
        <v>23</v>
      </c>
      <c r="C6" s="41" t="s">
        <v>15</v>
      </c>
      <c r="D6" s="41" t="s">
        <v>16</v>
      </c>
      <c r="E6" s="41" t="s">
        <v>17</v>
      </c>
      <c r="F6" s="41" t="s">
        <v>18</v>
      </c>
      <c r="G6" s="41" t="s">
        <v>19</v>
      </c>
      <c r="H6" s="41" t="s">
        <v>20</v>
      </c>
      <c r="I6" s="41" t="s">
        <v>21</v>
      </c>
      <c r="J6" s="41" t="s">
        <v>22</v>
      </c>
    </row>
    <row r="7" spans="1:10" s="241" customFormat="1" ht="48" customHeight="1">
      <c r="A7" s="260">
        <v>1</v>
      </c>
      <c r="B7" s="261" t="s">
        <v>480</v>
      </c>
      <c r="C7" s="251" t="s">
        <v>2</v>
      </c>
      <c r="D7" s="262">
        <v>100</v>
      </c>
      <c r="E7" s="252">
        <v>0</v>
      </c>
      <c r="F7" s="253">
        <f>D7*E7</f>
        <v>0</v>
      </c>
      <c r="G7" s="263">
        <v>0.08</v>
      </c>
      <c r="H7" s="264">
        <f>F7*G7</f>
        <v>0</v>
      </c>
      <c r="I7" s="265">
        <f>F7+H7</f>
        <v>0</v>
      </c>
      <c r="J7" s="248"/>
    </row>
    <row r="8" spans="1:10" s="241" customFormat="1" ht="48" customHeight="1">
      <c r="A8" s="233">
        <v>2</v>
      </c>
      <c r="B8" s="234" t="s">
        <v>481</v>
      </c>
      <c r="C8" s="250" t="s">
        <v>2</v>
      </c>
      <c r="D8" s="266">
        <v>200</v>
      </c>
      <c r="E8" s="252">
        <v>0</v>
      </c>
      <c r="F8" s="253">
        <f aca="true" t="shared" si="0" ref="F8:F18">D8*E8</f>
        <v>0</v>
      </c>
      <c r="G8" s="263">
        <v>0.08</v>
      </c>
      <c r="H8" s="264">
        <f aca="true" t="shared" si="1" ref="H8:H18">F8*G8</f>
        <v>0</v>
      </c>
      <c r="I8" s="265">
        <f aca="true" t="shared" si="2" ref="I8:I19">F8+H8</f>
        <v>0</v>
      </c>
      <c r="J8" s="248"/>
    </row>
    <row r="9" spans="1:10" s="241" customFormat="1" ht="52.5" customHeight="1">
      <c r="A9" s="233">
        <v>3</v>
      </c>
      <c r="B9" s="234" t="s">
        <v>482</v>
      </c>
      <c r="C9" s="250" t="s">
        <v>2</v>
      </c>
      <c r="D9" s="266">
        <v>300</v>
      </c>
      <c r="E9" s="252">
        <v>0</v>
      </c>
      <c r="F9" s="253">
        <f t="shared" si="0"/>
        <v>0</v>
      </c>
      <c r="G9" s="263">
        <v>0.08</v>
      </c>
      <c r="H9" s="264">
        <f t="shared" si="1"/>
        <v>0</v>
      </c>
      <c r="I9" s="265">
        <f t="shared" si="2"/>
        <v>0</v>
      </c>
      <c r="J9" s="248"/>
    </row>
    <row r="10" spans="1:10" ht="32.25" customHeight="1">
      <c r="A10" s="37">
        <v>4</v>
      </c>
      <c r="B10" s="28" t="s">
        <v>181</v>
      </c>
      <c r="C10" s="29" t="s">
        <v>2</v>
      </c>
      <c r="D10" s="42">
        <v>300</v>
      </c>
      <c r="E10" s="40">
        <v>0</v>
      </c>
      <c r="F10" s="59">
        <f t="shared" si="0"/>
        <v>0</v>
      </c>
      <c r="G10" s="68">
        <v>0.08</v>
      </c>
      <c r="H10" s="81">
        <f t="shared" si="1"/>
        <v>0</v>
      </c>
      <c r="I10" s="82">
        <f t="shared" si="2"/>
        <v>0</v>
      </c>
      <c r="J10" s="23"/>
    </row>
    <row r="11" spans="1:10" ht="32.25" customHeight="1">
      <c r="A11" s="30">
        <v>5</v>
      </c>
      <c r="B11" s="28" t="s">
        <v>182</v>
      </c>
      <c r="C11" s="29" t="s">
        <v>2</v>
      </c>
      <c r="D11" s="42">
        <v>300</v>
      </c>
      <c r="E11" s="40">
        <v>0</v>
      </c>
      <c r="F11" s="59">
        <f t="shared" si="0"/>
        <v>0</v>
      </c>
      <c r="G11" s="68">
        <v>0.08</v>
      </c>
      <c r="H11" s="81">
        <f t="shared" si="1"/>
        <v>0</v>
      </c>
      <c r="I11" s="82">
        <f t="shared" si="2"/>
        <v>0</v>
      </c>
      <c r="J11" s="23"/>
    </row>
    <row r="12" spans="1:10" ht="32.25" customHeight="1">
      <c r="A12" s="30">
        <v>6</v>
      </c>
      <c r="B12" s="28" t="s">
        <v>183</v>
      </c>
      <c r="C12" s="29" t="s">
        <v>2</v>
      </c>
      <c r="D12" s="42">
        <v>200</v>
      </c>
      <c r="E12" s="40">
        <v>0</v>
      </c>
      <c r="F12" s="59">
        <f t="shared" si="0"/>
        <v>0</v>
      </c>
      <c r="G12" s="68">
        <v>0.08</v>
      </c>
      <c r="H12" s="81">
        <f t="shared" si="1"/>
        <v>0</v>
      </c>
      <c r="I12" s="82">
        <f t="shared" si="2"/>
        <v>0</v>
      </c>
      <c r="J12" s="23"/>
    </row>
    <row r="13" spans="1:10" ht="32.25" customHeight="1">
      <c r="A13" s="37">
        <v>7</v>
      </c>
      <c r="B13" s="28" t="s">
        <v>184</v>
      </c>
      <c r="C13" s="29" t="s">
        <v>2</v>
      </c>
      <c r="D13" s="42">
        <v>200</v>
      </c>
      <c r="E13" s="40">
        <v>0</v>
      </c>
      <c r="F13" s="59">
        <f t="shared" si="0"/>
        <v>0</v>
      </c>
      <c r="G13" s="68">
        <v>0.08</v>
      </c>
      <c r="H13" s="81">
        <f t="shared" si="1"/>
        <v>0</v>
      </c>
      <c r="I13" s="82">
        <f t="shared" si="2"/>
        <v>0</v>
      </c>
      <c r="J13" s="23"/>
    </row>
    <row r="14" spans="1:10" ht="52.5" customHeight="1">
      <c r="A14" s="30">
        <v>8</v>
      </c>
      <c r="B14" s="28" t="s">
        <v>185</v>
      </c>
      <c r="C14" s="29" t="s">
        <v>2</v>
      </c>
      <c r="D14" s="42">
        <v>30</v>
      </c>
      <c r="E14" s="40">
        <v>0</v>
      </c>
      <c r="F14" s="59">
        <f t="shared" si="0"/>
        <v>0</v>
      </c>
      <c r="G14" s="68">
        <v>0.08</v>
      </c>
      <c r="H14" s="81">
        <f t="shared" si="1"/>
        <v>0</v>
      </c>
      <c r="I14" s="82">
        <f t="shared" si="2"/>
        <v>0</v>
      </c>
      <c r="J14" s="23"/>
    </row>
    <row r="15" spans="1:10" ht="45" customHeight="1">
      <c r="A15" s="30">
        <v>9</v>
      </c>
      <c r="B15" s="28" t="s">
        <v>186</v>
      </c>
      <c r="C15" s="29" t="s">
        <v>2</v>
      </c>
      <c r="D15" s="42">
        <v>500</v>
      </c>
      <c r="E15" s="40">
        <v>0</v>
      </c>
      <c r="F15" s="59">
        <f t="shared" si="0"/>
        <v>0</v>
      </c>
      <c r="G15" s="68">
        <v>0.08</v>
      </c>
      <c r="H15" s="81">
        <f t="shared" si="1"/>
        <v>0</v>
      </c>
      <c r="I15" s="82">
        <f t="shared" si="2"/>
        <v>0</v>
      </c>
      <c r="J15" s="23"/>
    </row>
    <row r="16" spans="1:10" ht="45" customHeight="1">
      <c r="A16" s="37">
        <v>10</v>
      </c>
      <c r="B16" s="28" t="s">
        <v>187</v>
      </c>
      <c r="C16" s="29" t="s">
        <v>2</v>
      </c>
      <c r="D16" s="42">
        <v>20</v>
      </c>
      <c r="E16" s="40">
        <v>0</v>
      </c>
      <c r="F16" s="59">
        <f t="shared" si="0"/>
        <v>0</v>
      </c>
      <c r="G16" s="68">
        <v>0.08</v>
      </c>
      <c r="H16" s="81">
        <f t="shared" si="1"/>
        <v>0</v>
      </c>
      <c r="I16" s="82">
        <f t="shared" si="2"/>
        <v>0</v>
      </c>
      <c r="J16" s="23"/>
    </row>
    <row r="17" spans="1:10" ht="45" customHeight="1">
      <c r="A17" s="30">
        <v>11</v>
      </c>
      <c r="B17" s="28" t="s">
        <v>235</v>
      </c>
      <c r="C17" s="29" t="s">
        <v>2</v>
      </c>
      <c r="D17" s="42">
        <v>1000</v>
      </c>
      <c r="E17" s="40">
        <v>0</v>
      </c>
      <c r="F17" s="59">
        <f t="shared" si="0"/>
        <v>0</v>
      </c>
      <c r="G17" s="68">
        <v>0.08</v>
      </c>
      <c r="H17" s="81">
        <f t="shared" si="1"/>
        <v>0</v>
      </c>
      <c r="I17" s="82">
        <f t="shared" si="2"/>
        <v>0</v>
      </c>
      <c r="J17" s="23"/>
    </row>
    <row r="18" spans="1:10" ht="45" customHeight="1" thickBot="1">
      <c r="A18" s="30">
        <v>12</v>
      </c>
      <c r="B18" s="28" t="s">
        <v>188</v>
      </c>
      <c r="C18" s="29" t="s">
        <v>2</v>
      </c>
      <c r="D18" s="78">
        <v>30</v>
      </c>
      <c r="E18" s="40">
        <v>0</v>
      </c>
      <c r="F18" s="59">
        <f t="shared" si="0"/>
        <v>0</v>
      </c>
      <c r="G18" s="68">
        <v>0.08</v>
      </c>
      <c r="H18" s="81">
        <f t="shared" si="1"/>
        <v>0</v>
      </c>
      <c r="I18" s="82">
        <f t="shared" si="2"/>
        <v>0</v>
      </c>
      <c r="J18" s="23"/>
    </row>
    <row r="19" spans="1:10" ht="26.25" customHeight="1" thickBot="1">
      <c r="A19" s="24"/>
      <c r="B19" s="83"/>
      <c r="C19" s="25"/>
      <c r="D19" s="287" t="s">
        <v>0</v>
      </c>
      <c r="E19" s="288"/>
      <c r="F19" s="74">
        <f>SUM(F7:F18)</f>
        <v>0</v>
      </c>
      <c r="G19" s="85"/>
      <c r="H19" s="74">
        <f>SUM(H7:H18)</f>
        <v>0</v>
      </c>
      <c r="I19" s="75">
        <f t="shared" si="2"/>
        <v>0</v>
      </c>
      <c r="J19" s="26"/>
    </row>
  </sheetData>
  <sheetProtection/>
  <mergeCells count="4">
    <mergeCell ref="A2:J2"/>
    <mergeCell ref="H1:J1"/>
    <mergeCell ref="A3:J3"/>
    <mergeCell ref="D19:E19"/>
  </mergeCells>
  <printOptions/>
  <pageMargins left="0.7086614173228347" right="0.7086614173228347" top="0.7480314960629921" bottom="0.7480314960629921" header="0.31496062992125984" footer="0.31496062992125984"/>
  <pageSetup horizontalDpi="600" verticalDpi="600" orientation="landscape" paperSize="9" scale="80" r:id="rId1"/>
  <headerFooter>
    <oddHeader>&amp;LZnak sprawy: 6/dr. sprzęt med./17</oddHeader>
    <oddFooter>&amp;CStrona &amp;P z &amp;N</oddFooter>
  </headerFooter>
</worksheet>
</file>

<file path=xl/worksheets/sheet8.xml><?xml version="1.0" encoding="utf-8"?>
<worksheet xmlns="http://schemas.openxmlformats.org/spreadsheetml/2006/main" xmlns:r="http://schemas.openxmlformats.org/officeDocument/2006/relationships">
  <sheetPr>
    <tabColor theme="3" tint="0.39998000860214233"/>
  </sheetPr>
  <dimension ref="A1:K28"/>
  <sheetViews>
    <sheetView view="pageBreakPreview" zoomScale="70" zoomScaleSheetLayoutView="70" zoomScalePageLayoutView="0" workbookViewId="0" topLeftCell="A12">
      <selection activeCell="B18" sqref="B18"/>
    </sheetView>
  </sheetViews>
  <sheetFormatPr defaultColWidth="9.00390625" defaultRowHeight="12.75"/>
  <cols>
    <col min="1" max="1" width="4.125" style="0" customWidth="1"/>
    <col min="2" max="2" width="60.625" style="0" customWidth="1"/>
    <col min="3" max="3" width="6.375" style="0" customWidth="1"/>
    <col min="4" max="4" width="8.875" style="0" customWidth="1"/>
    <col min="5" max="5" width="10.00390625" style="0" customWidth="1"/>
    <col min="6" max="6" width="12.625" style="0" customWidth="1"/>
    <col min="7" max="7" width="5.75390625" style="0" customWidth="1"/>
    <col min="8" max="8" width="11.625" style="0" customWidth="1"/>
    <col min="9" max="9" width="12.875" style="0" customWidth="1"/>
    <col min="10" max="10" width="27.00390625" style="0" customWidth="1"/>
  </cols>
  <sheetData>
    <row r="1" spans="1:10" ht="12.75">
      <c r="A1" s="13"/>
      <c r="B1" s="14"/>
      <c r="C1" s="13"/>
      <c r="D1" s="13"/>
      <c r="E1" s="13"/>
      <c r="F1" s="13"/>
      <c r="G1" s="13"/>
      <c r="H1" s="13"/>
      <c r="I1" s="7"/>
      <c r="J1" s="15" t="s">
        <v>312</v>
      </c>
    </row>
    <row r="2" spans="1:10" ht="15.75">
      <c r="A2" s="286" t="s">
        <v>12</v>
      </c>
      <c r="B2" s="286"/>
      <c r="C2" s="286"/>
      <c r="D2" s="286"/>
      <c r="E2" s="286"/>
      <c r="F2" s="286"/>
      <c r="G2" s="286"/>
      <c r="H2" s="286"/>
      <c r="I2" s="286"/>
      <c r="J2" s="286"/>
    </row>
    <row r="3" spans="1:10" ht="15.75">
      <c r="A3" s="286" t="s">
        <v>311</v>
      </c>
      <c r="B3" s="286"/>
      <c r="C3" s="286"/>
      <c r="D3" s="286"/>
      <c r="E3" s="286"/>
      <c r="F3" s="286"/>
      <c r="G3" s="286"/>
      <c r="H3" s="286"/>
      <c r="I3" s="286"/>
      <c r="J3" s="286"/>
    </row>
    <row r="4" spans="1:10" ht="16.5" thickBot="1">
      <c r="A4" s="13"/>
      <c r="B4" s="63"/>
      <c r="C4" s="13"/>
      <c r="D4" s="292"/>
      <c r="E4" s="293"/>
      <c r="F4" s="13"/>
      <c r="G4" s="13"/>
      <c r="H4" s="17"/>
      <c r="I4" s="7"/>
      <c r="J4" s="17"/>
    </row>
    <row r="5" spans="1:10" ht="40.5" customHeight="1" thickBot="1">
      <c r="A5" s="41" t="s">
        <v>3</v>
      </c>
      <c r="B5" s="41" t="s">
        <v>13</v>
      </c>
      <c r="C5" s="41" t="s">
        <v>4</v>
      </c>
      <c r="D5" s="91" t="s">
        <v>5</v>
      </c>
      <c r="E5" s="94" t="s">
        <v>9</v>
      </c>
      <c r="F5" s="92" t="s">
        <v>6</v>
      </c>
      <c r="G5" s="41" t="s">
        <v>10</v>
      </c>
      <c r="H5" s="41" t="s">
        <v>11</v>
      </c>
      <c r="I5" s="41" t="s">
        <v>7</v>
      </c>
      <c r="J5" s="41" t="s">
        <v>8</v>
      </c>
    </row>
    <row r="6" spans="1:10" ht="12.75">
      <c r="A6" s="41" t="s">
        <v>14</v>
      </c>
      <c r="B6" s="41" t="s">
        <v>23</v>
      </c>
      <c r="C6" s="41" t="s">
        <v>15</v>
      </c>
      <c r="D6" s="41" t="s">
        <v>16</v>
      </c>
      <c r="E6" s="93" t="s">
        <v>17</v>
      </c>
      <c r="F6" s="41" t="s">
        <v>18</v>
      </c>
      <c r="G6" s="41" t="s">
        <v>19</v>
      </c>
      <c r="H6" s="41" t="s">
        <v>20</v>
      </c>
      <c r="I6" s="41" t="s">
        <v>21</v>
      </c>
      <c r="J6" s="41" t="s">
        <v>22</v>
      </c>
    </row>
    <row r="7" spans="1:10" ht="156" customHeight="1">
      <c r="A7" s="30">
        <v>1</v>
      </c>
      <c r="B7" s="56" t="s">
        <v>189</v>
      </c>
      <c r="C7" s="29" t="s">
        <v>2</v>
      </c>
      <c r="D7" s="86">
        <v>300</v>
      </c>
      <c r="E7" s="89">
        <v>0</v>
      </c>
      <c r="F7" s="36">
        <f>E7*D7</f>
        <v>0</v>
      </c>
      <c r="G7" s="35">
        <v>0.08</v>
      </c>
      <c r="H7" s="32">
        <f>F7*G7</f>
        <v>0</v>
      </c>
      <c r="I7" s="32">
        <f>F7+H7</f>
        <v>0</v>
      </c>
      <c r="J7" s="23"/>
    </row>
    <row r="8" spans="1:10" ht="178.5">
      <c r="A8" s="30">
        <v>2</v>
      </c>
      <c r="B8" s="20" t="s">
        <v>190</v>
      </c>
      <c r="C8" s="29" t="s">
        <v>2</v>
      </c>
      <c r="D8" s="86">
        <v>400</v>
      </c>
      <c r="E8" s="89">
        <v>0</v>
      </c>
      <c r="F8" s="36">
        <f aca="true" t="shared" si="0" ref="F8:F20">E8*D8</f>
        <v>0</v>
      </c>
      <c r="G8" s="35">
        <v>0.08</v>
      </c>
      <c r="H8" s="32">
        <f aca="true" t="shared" si="1" ref="H8:H20">F8*G8</f>
        <v>0</v>
      </c>
      <c r="I8" s="32">
        <f aca="true" t="shared" si="2" ref="I8:I21">F8+H8</f>
        <v>0</v>
      </c>
      <c r="J8" s="23"/>
    </row>
    <row r="9" spans="1:10" ht="127.5">
      <c r="A9" s="30">
        <v>3</v>
      </c>
      <c r="B9" s="20" t="s">
        <v>191</v>
      </c>
      <c r="C9" s="29" t="s">
        <v>2</v>
      </c>
      <c r="D9" s="86">
        <v>10</v>
      </c>
      <c r="E9" s="89">
        <v>0</v>
      </c>
      <c r="F9" s="36">
        <f t="shared" si="0"/>
        <v>0</v>
      </c>
      <c r="G9" s="35">
        <v>0.08</v>
      </c>
      <c r="H9" s="32">
        <f t="shared" si="1"/>
        <v>0</v>
      </c>
      <c r="I9" s="32">
        <f t="shared" si="2"/>
        <v>0</v>
      </c>
      <c r="J9" s="23"/>
    </row>
    <row r="10" spans="1:10" ht="76.5">
      <c r="A10" s="30">
        <v>4</v>
      </c>
      <c r="B10" s="20" t="s">
        <v>192</v>
      </c>
      <c r="C10" s="29" t="s">
        <v>2</v>
      </c>
      <c r="D10" s="87">
        <v>1700</v>
      </c>
      <c r="E10" s="89">
        <v>0</v>
      </c>
      <c r="F10" s="36">
        <f t="shared" si="0"/>
        <v>0</v>
      </c>
      <c r="G10" s="35">
        <v>0.08</v>
      </c>
      <c r="H10" s="32">
        <f t="shared" si="1"/>
        <v>0</v>
      </c>
      <c r="I10" s="32">
        <f t="shared" si="2"/>
        <v>0</v>
      </c>
      <c r="J10" s="23"/>
    </row>
    <row r="11" spans="1:10" ht="49.5" customHeight="1">
      <c r="A11" s="30">
        <v>5</v>
      </c>
      <c r="B11" s="20" t="s">
        <v>193</v>
      </c>
      <c r="C11" s="29" t="s">
        <v>2</v>
      </c>
      <c r="D11" s="87">
        <v>30</v>
      </c>
      <c r="E11" s="89">
        <v>0</v>
      </c>
      <c r="F11" s="36">
        <f t="shared" si="0"/>
        <v>0</v>
      </c>
      <c r="G11" s="35">
        <v>0.08</v>
      </c>
      <c r="H11" s="32">
        <f t="shared" si="1"/>
        <v>0</v>
      </c>
      <c r="I11" s="32">
        <f t="shared" si="2"/>
        <v>0</v>
      </c>
      <c r="J11" s="23"/>
    </row>
    <row r="12" spans="1:10" ht="89.25">
      <c r="A12" s="30">
        <v>6</v>
      </c>
      <c r="B12" s="20" t="s">
        <v>194</v>
      </c>
      <c r="C12" s="29" t="s">
        <v>2</v>
      </c>
      <c r="D12" s="88">
        <v>300</v>
      </c>
      <c r="E12" s="89">
        <v>0</v>
      </c>
      <c r="F12" s="36">
        <f t="shared" si="0"/>
        <v>0</v>
      </c>
      <c r="G12" s="35">
        <v>0.08</v>
      </c>
      <c r="H12" s="32">
        <f t="shared" si="1"/>
        <v>0</v>
      </c>
      <c r="I12" s="32">
        <f t="shared" si="2"/>
        <v>0</v>
      </c>
      <c r="J12" s="23"/>
    </row>
    <row r="13" spans="1:10" ht="30" customHeight="1">
      <c r="A13" s="30">
        <v>7</v>
      </c>
      <c r="B13" s="20" t="s">
        <v>195</v>
      </c>
      <c r="C13" s="29" t="s">
        <v>2</v>
      </c>
      <c r="D13" s="100">
        <v>2500</v>
      </c>
      <c r="E13" s="89">
        <v>0</v>
      </c>
      <c r="F13" s="36">
        <f t="shared" si="0"/>
        <v>0</v>
      </c>
      <c r="G13" s="35">
        <v>0.08</v>
      </c>
      <c r="H13" s="32">
        <f t="shared" si="1"/>
        <v>0</v>
      </c>
      <c r="I13" s="32">
        <f t="shared" si="2"/>
        <v>0</v>
      </c>
      <c r="J13" s="23"/>
    </row>
    <row r="14" spans="1:10" ht="89.25">
      <c r="A14" s="30">
        <v>8</v>
      </c>
      <c r="B14" s="20" t="s">
        <v>196</v>
      </c>
      <c r="C14" s="29" t="s">
        <v>2</v>
      </c>
      <c r="D14" s="88">
        <v>20</v>
      </c>
      <c r="E14" s="89">
        <v>0</v>
      </c>
      <c r="F14" s="36">
        <f t="shared" si="0"/>
        <v>0</v>
      </c>
      <c r="G14" s="35">
        <v>0.08</v>
      </c>
      <c r="H14" s="32">
        <f t="shared" si="1"/>
        <v>0</v>
      </c>
      <c r="I14" s="32">
        <f t="shared" si="2"/>
        <v>0</v>
      </c>
      <c r="J14" s="23"/>
    </row>
    <row r="15" spans="1:10" ht="89.25">
      <c r="A15" s="30">
        <v>9</v>
      </c>
      <c r="B15" s="96" t="s">
        <v>197</v>
      </c>
      <c r="C15" s="29" t="s">
        <v>2</v>
      </c>
      <c r="D15" s="88">
        <v>60</v>
      </c>
      <c r="E15" s="89">
        <v>0</v>
      </c>
      <c r="F15" s="36">
        <f t="shared" si="0"/>
        <v>0</v>
      </c>
      <c r="G15" s="35">
        <v>0.08</v>
      </c>
      <c r="H15" s="32">
        <f t="shared" si="1"/>
        <v>0</v>
      </c>
      <c r="I15" s="32">
        <f t="shared" si="2"/>
        <v>0</v>
      </c>
      <c r="J15" s="23"/>
    </row>
    <row r="16" spans="1:10" ht="89.25">
      <c r="A16" s="30">
        <v>10</v>
      </c>
      <c r="B16" s="96" t="s">
        <v>198</v>
      </c>
      <c r="C16" s="29" t="s">
        <v>2</v>
      </c>
      <c r="D16" s="88">
        <v>50</v>
      </c>
      <c r="E16" s="89">
        <v>0</v>
      </c>
      <c r="F16" s="36">
        <f t="shared" si="0"/>
        <v>0</v>
      </c>
      <c r="G16" s="35">
        <v>0.08</v>
      </c>
      <c r="H16" s="32">
        <f t="shared" si="1"/>
        <v>0</v>
      </c>
      <c r="I16" s="32">
        <f t="shared" si="2"/>
        <v>0</v>
      </c>
      <c r="J16" s="23"/>
    </row>
    <row r="17" spans="1:10" ht="108" customHeight="1">
      <c r="A17" s="30">
        <v>11</v>
      </c>
      <c r="B17" s="96" t="s">
        <v>199</v>
      </c>
      <c r="C17" s="29" t="s">
        <v>2</v>
      </c>
      <c r="D17" s="88">
        <v>150</v>
      </c>
      <c r="E17" s="89">
        <v>0</v>
      </c>
      <c r="F17" s="36">
        <f t="shared" si="0"/>
        <v>0</v>
      </c>
      <c r="G17" s="35">
        <v>0.08</v>
      </c>
      <c r="H17" s="32">
        <f t="shared" si="1"/>
        <v>0</v>
      </c>
      <c r="I17" s="32">
        <f t="shared" si="2"/>
        <v>0</v>
      </c>
      <c r="J17" s="23"/>
    </row>
    <row r="18" spans="1:10" s="241" customFormat="1" ht="171" customHeight="1">
      <c r="A18" s="233">
        <v>12</v>
      </c>
      <c r="B18" s="249" t="s">
        <v>520</v>
      </c>
      <c r="C18" s="250" t="s">
        <v>2</v>
      </c>
      <c r="D18" s="330">
        <v>25</v>
      </c>
      <c r="E18" s="331">
        <v>0</v>
      </c>
      <c r="F18" s="239">
        <f t="shared" si="0"/>
        <v>0</v>
      </c>
      <c r="G18" s="238">
        <v>0.08</v>
      </c>
      <c r="H18" s="236">
        <f t="shared" si="1"/>
        <v>0</v>
      </c>
      <c r="I18" s="236">
        <f t="shared" si="2"/>
        <v>0</v>
      </c>
      <c r="J18" s="248"/>
    </row>
    <row r="19" spans="1:10" ht="46.5" customHeight="1">
      <c r="A19" s="30">
        <v>13</v>
      </c>
      <c r="B19" s="96" t="s">
        <v>200</v>
      </c>
      <c r="C19" s="29" t="s">
        <v>2</v>
      </c>
      <c r="D19" s="88">
        <v>10</v>
      </c>
      <c r="E19" s="89">
        <v>0</v>
      </c>
      <c r="F19" s="36">
        <f t="shared" si="0"/>
        <v>0</v>
      </c>
      <c r="G19" s="35">
        <v>0.08</v>
      </c>
      <c r="H19" s="32">
        <f t="shared" si="1"/>
        <v>0</v>
      </c>
      <c r="I19" s="32">
        <f t="shared" si="2"/>
        <v>0</v>
      </c>
      <c r="J19" s="23"/>
    </row>
    <row r="20" spans="1:10" ht="46.5" customHeight="1" thickBot="1">
      <c r="A20" s="30">
        <v>14</v>
      </c>
      <c r="B20" s="96" t="s">
        <v>201</v>
      </c>
      <c r="C20" s="29" t="s">
        <v>2</v>
      </c>
      <c r="D20" s="43">
        <v>10</v>
      </c>
      <c r="E20" s="89">
        <v>0</v>
      </c>
      <c r="F20" s="59">
        <f t="shared" si="0"/>
        <v>0</v>
      </c>
      <c r="G20" s="35">
        <v>0.08</v>
      </c>
      <c r="H20" s="40">
        <f t="shared" si="1"/>
        <v>0</v>
      </c>
      <c r="I20" s="40">
        <f t="shared" si="2"/>
        <v>0</v>
      </c>
      <c r="J20" s="23"/>
    </row>
    <row r="21" spans="1:10" ht="33.75" customHeight="1" thickBot="1">
      <c r="A21" s="24"/>
      <c r="B21" s="83"/>
      <c r="C21" s="25"/>
      <c r="D21" s="294" t="s">
        <v>0</v>
      </c>
      <c r="E21" s="295"/>
      <c r="F21" s="98">
        <f>SUM(F7:F20)</f>
        <v>0</v>
      </c>
      <c r="G21" s="97"/>
      <c r="H21" s="98">
        <f>SUM(H7:H20)</f>
        <v>0</v>
      </c>
      <c r="I21" s="99">
        <f t="shared" si="2"/>
        <v>0</v>
      </c>
      <c r="J21" s="26"/>
    </row>
    <row r="26" spans="6:10" ht="12.75">
      <c r="F26" s="2"/>
      <c r="G26" s="2"/>
      <c r="H26" s="3"/>
      <c r="I26" s="2"/>
      <c r="J26" s="2"/>
    </row>
    <row r="27" spans="6:11" ht="12.75">
      <c r="F27" s="2"/>
      <c r="G27" s="5"/>
      <c r="H27" s="5"/>
      <c r="I27" s="6"/>
      <c r="J27" s="9"/>
      <c r="K27" s="2"/>
    </row>
    <row r="28" spans="7:10" ht="12.75">
      <c r="G28" s="5"/>
      <c r="H28" s="5"/>
      <c r="I28" s="8"/>
      <c r="J28" s="9"/>
    </row>
  </sheetData>
  <sheetProtection/>
  <mergeCells count="4">
    <mergeCell ref="A2:J2"/>
    <mergeCell ref="D4:E4"/>
    <mergeCell ref="A3:J3"/>
    <mergeCell ref="D21:E21"/>
  </mergeCells>
  <conditionalFormatting sqref="B8">
    <cfRule type="expression" priority="3" dxfId="0" stopIfTrue="1">
      <formula>IF($J8="Brak ustalonej ceny minimalnej",0,IF($J8&gt;#REF!,1,0))</formula>
    </cfRule>
  </conditionalFormatting>
  <conditionalFormatting sqref="B7:B20">
    <cfRule type="expression" priority="2" dxfId="0" stopIfTrue="1">
      <formula>IF($J7="Brak ustalonej ceny minimalnej",0,IF($J7&gt;#REF!,1,0))</formula>
    </cfRule>
  </conditionalFormatting>
  <conditionalFormatting sqref="B10">
    <cfRule type="expression" priority="1" dxfId="0" stopIfTrue="1">
      <formula>IF($J10="Brak ustalonej ceny minimalnej",0,IF($J10&gt;#REF!,1,0))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scale="90" r:id="rId1"/>
  <headerFooter>
    <oddHeader>&amp;LZnak sprawy: 6/dr. sprzęt med./17</oddHeader>
    <oddFooter>&amp;CStrona &amp;P z &amp;N</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WOJTEK</dc:creator>
  <cp:keywords/>
  <dc:description/>
  <cp:lastModifiedBy>Admin</cp:lastModifiedBy>
  <cp:lastPrinted>2020-08-13T10:45:33Z</cp:lastPrinted>
  <dcterms:created xsi:type="dcterms:W3CDTF">1997-02-26T13:46:56Z</dcterms:created>
  <dcterms:modified xsi:type="dcterms:W3CDTF">2020-09-17T11:48:55Z</dcterms:modified>
  <cp:category/>
  <cp:version/>
  <cp:contentType/>
  <cp:contentStatus/>
</cp:coreProperties>
</file>