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odystach3520\Desktop\Aga\2024\51z2024 kontenery kabiny-UE Aga\51z2024 kontenery 2024 na stronę\"/>
    </mc:Choice>
  </mc:AlternateContent>
  <xr:revisionPtr revIDLastSave="0" documentId="13_ncr:1_{F5AB68A5-6BA9-4FE7-9F79-A938F7B665A0}" xr6:coauthVersionLast="36" xr6:coauthVersionMax="36" xr10:uidLastSave="{00000000-0000-0000-0000-000000000000}"/>
  <bookViews>
    <workbookView xWindow="120" yWindow="72" windowWidth="24912" windowHeight="11820" xr2:uid="{00000000-000D-0000-FFFF-FFFF00000000}"/>
  </bookViews>
  <sheets>
    <sheet name="Zadanie 2" sheetId="1" r:id="rId1"/>
  </sheets>
  <definedNames>
    <definedName name="_xlnm.Print_Area" localSheetId="0">'Zadanie 2'!$A$1:$M$34</definedName>
  </definedNames>
  <calcPr calcId="191029"/>
</workbook>
</file>

<file path=xl/calcChain.xml><?xml version="1.0" encoding="utf-8"?>
<calcChain xmlns="http://schemas.openxmlformats.org/spreadsheetml/2006/main">
  <c r="I11" i="1" l="1"/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11" i="1"/>
  <c r="I16" i="1"/>
  <c r="I19" i="1"/>
  <c r="J27" i="1" l="1"/>
  <c r="I12" i="1"/>
  <c r="I13" i="1"/>
  <c r="I14" i="1"/>
  <c r="I15" i="1"/>
  <c r="I17" i="1"/>
  <c r="I18" i="1"/>
  <c r="I20" i="1"/>
  <c r="I21" i="1"/>
  <c r="I22" i="1"/>
  <c r="I23" i="1"/>
  <c r="I24" i="1"/>
  <c r="I25" i="1"/>
  <c r="I26" i="1"/>
  <c r="I27" i="1" l="1"/>
  <c r="I28" i="1" l="1"/>
  <c r="I29" i="1" s="1"/>
  <c r="K29" i="1" s="1"/>
  <c r="K27" i="1"/>
  <c r="J28" i="1"/>
  <c r="J29" i="1" s="1"/>
  <c r="K28" i="1" l="1"/>
</calcChain>
</file>

<file path=xl/sharedStrings.xml><?xml version="1.0" encoding="utf-8"?>
<sst xmlns="http://schemas.openxmlformats.org/spreadsheetml/2006/main" count="61" uniqueCount="43">
  <si>
    <t>szt</t>
  </si>
  <si>
    <t>zł</t>
  </si>
  <si>
    <t>RAZEM</t>
  </si>
  <si>
    <t>czasokres wynajmu                           (ilość dni)</t>
  </si>
  <si>
    <t>RAZEM WARTOŚĆ USŁUGI NETTO:</t>
  </si>
  <si>
    <t>WARTOŚĆ PODATKU VAT 8%</t>
  </si>
  <si>
    <t>cena najmu za 1 szt kabiny                                na 1 dzień (netto)</t>
  </si>
  <si>
    <t>wartość najmu (netto) w całym okresie trwania umowy</t>
  </si>
  <si>
    <t xml:space="preserve">wartość serwisów (netto) w całym okresie trwania umowy                           </t>
  </si>
  <si>
    <t xml:space="preserve">Częstotliwość serwisów                                </t>
  </si>
  <si>
    <t>2 x w miesiącu</t>
  </si>
  <si>
    <r>
      <t xml:space="preserve">Poligon Biedrusko, </t>
    </r>
    <r>
      <rPr>
        <b/>
        <sz val="10"/>
        <rFont val="Arial"/>
        <family val="2"/>
        <charset val="238"/>
      </rPr>
      <t>GSD</t>
    </r>
  </si>
  <si>
    <r>
      <t xml:space="preserve">Poligon Biedrusko, </t>
    </r>
    <r>
      <rPr>
        <b/>
        <sz val="10"/>
        <rFont val="Arial"/>
        <family val="2"/>
        <charset val="238"/>
      </rPr>
      <t>BSP Olszynka</t>
    </r>
  </si>
  <si>
    <t>1 x w miesiącu</t>
  </si>
  <si>
    <t xml:space="preserve">ilość serwisu - wywozu  1 szt.kabiny  w całym okresie trwania umowy                                 </t>
  </si>
  <si>
    <t>cena za 1 serwis 1 szt kabiny                          (netto)</t>
  </si>
  <si>
    <t>RAZEM WARTOŚĆ BRUTTO:</t>
  </si>
  <si>
    <r>
      <t xml:space="preserve">Poznań, </t>
    </r>
    <r>
      <rPr>
        <b/>
        <sz val="10"/>
        <rFont val="Arial"/>
        <family val="2"/>
        <charset val="238"/>
      </rPr>
      <t>ul. Wojska Polskiego  86/90, strzelnica tunelowa</t>
    </r>
  </si>
  <si>
    <t>1 x w tygodniu</t>
  </si>
  <si>
    <r>
      <t xml:space="preserve">Poznań, </t>
    </r>
    <r>
      <rPr>
        <b/>
        <sz val="10"/>
        <rFont val="Arial"/>
        <family val="2"/>
        <charset val="238"/>
      </rPr>
      <t xml:space="preserve">ul. Wojska Polskiego  86/90 bud nr 65 </t>
    </r>
  </si>
  <si>
    <t>2 x w tygodniu</t>
  </si>
  <si>
    <r>
      <t xml:space="preserve">Poznań, </t>
    </r>
    <r>
      <rPr>
        <b/>
        <sz val="10"/>
        <rFont val="Arial"/>
        <family val="2"/>
        <charset val="238"/>
      </rPr>
      <t>ul. Lotnicza 5</t>
    </r>
    <r>
      <rPr>
        <sz val="10"/>
        <rFont val="Arial"/>
        <family val="2"/>
        <charset val="238"/>
      </rPr>
      <t xml:space="preserve"> (Ławica)</t>
    </r>
  </si>
  <si>
    <r>
      <t xml:space="preserve">Biedrusko,            </t>
    </r>
    <r>
      <rPr>
        <b/>
        <sz val="10"/>
        <rFont val="Arial"/>
        <family val="2"/>
        <charset val="238"/>
      </rPr>
      <t xml:space="preserve">ul. Chludowska 36 magazyn </t>
    </r>
  </si>
  <si>
    <r>
      <t xml:space="preserve">Poligon Biedrusko, </t>
    </r>
    <r>
      <rPr>
        <b/>
        <sz val="10"/>
        <rFont val="Arial"/>
        <family val="2"/>
        <charset val="238"/>
      </rPr>
      <t>SCz</t>
    </r>
  </si>
  <si>
    <r>
      <t xml:space="preserve">Poligon Biedrusko, </t>
    </r>
    <r>
      <rPr>
        <b/>
        <sz val="10"/>
        <rFont val="Arial"/>
        <family val="2"/>
        <charset val="238"/>
      </rPr>
      <t>SSz</t>
    </r>
  </si>
  <si>
    <r>
      <t xml:space="preserve">Biedrusko,             </t>
    </r>
    <r>
      <rPr>
        <b/>
        <sz val="10"/>
        <rFont val="Arial"/>
        <family val="2"/>
        <charset val="238"/>
      </rPr>
      <t>ul. 7 Pułku Strzelców Konnych</t>
    </r>
  </si>
  <si>
    <r>
      <t xml:space="preserve"> Biedrusko, </t>
    </r>
    <r>
      <rPr>
        <b/>
        <sz val="10"/>
        <rFont val="Arial"/>
        <family val="2"/>
        <charset val="238"/>
      </rPr>
      <t>Ogrodowa 2</t>
    </r>
  </si>
  <si>
    <r>
      <t xml:space="preserve"> Biedrusko, </t>
    </r>
    <r>
      <rPr>
        <b/>
        <sz val="10"/>
        <rFont val="Arial"/>
        <family val="2"/>
        <charset val="238"/>
      </rPr>
      <t>Park Sprzętu Technicznego</t>
    </r>
  </si>
  <si>
    <t>Adres</t>
  </si>
  <si>
    <t>Lp.</t>
  </si>
  <si>
    <t>Poligon Radojewo</t>
  </si>
  <si>
    <r>
      <t xml:space="preserve">Poznań, </t>
    </r>
    <r>
      <rPr>
        <b/>
        <sz val="10"/>
        <rFont val="Arial"/>
        <family val="2"/>
        <charset val="238"/>
      </rPr>
      <t xml:space="preserve">ul. Bukowska 34 </t>
    </r>
    <r>
      <rPr>
        <sz val="10"/>
        <rFont val="Arial"/>
        <family val="2"/>
        <charset val="238"/>
      </rPr>
      <t>budynek nr 7</t>
    </r>
  </si>
  <si>
    <t>Załącznik nr 1 do Wniosku</t>
  </si>
  <si>
    <t>Rok wynajmu</t>
  </si>
  <si>
    <r>
      <t xml:space="preserve">Biedrusko,           </t>
    </r>
    <r>
      <rPr>
        <b/>
        <sz val="10"/>
        <rFont val="Arial"/>
        <family val="2"/>
        <charset val="238"/>
      </rPr>
      <t xml:space="preserve"> ul. Chludowska 9a </t>
    </r>
  </si>
  <si>
    <r>
      <t xml:space="preserve"> Biedrusko, </t>
    </r>
    <r>
      <rPr>
        <b/>
        <sz val="10"/>
        <rFont val="Arial"/>
        <family val="2"/>
        <charset val="238"/>
      </rPr>
      <t>Ogrodowa 2 bud. 26</t>
    </r>
  </si>
  <si>
    <t>Ilość kabin sanitarnych z umywalką w 2025 roku i w 2026 r.</t>
  </si>
  <si>
    <t>Cena najmu 1 szt. kabiny bez umywalki na 1 dzień (netto)</t>
  </si>
  <si>
    <t xml:space="preserve">zł </t>
  </si>
  <si>
    <t>Cena za 1 serwis 1 szt. kabiny bez umywalki (netto )</t>
  </si>
  <si>
    <t>Proszę o wypełnienie pól zaznaczonych kolorem zielonym</t>
  </si>
  <si>
    <t xml:space="preserve">Zadanie nr 2; Formularz cenowy na wynajem i serwis na stałe przenośnych kabin sanitarnych/kabin sanitarnych z umywalką w 2025 r. i w 2026 r. w obiektach wojskowych będących w administracji 14 Wojskowego Oddziału Gospodarczego w Poznaniu
</t>
  </si>
  <si>
    <t xml:space="preserve">kwalifikowany podpis elektroniczny 
	osoby/osób upoważnionej/upoważnionych
	   do reprezentowania Wykonawcy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</si>
</sst>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  <font>
      <sz val="11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9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13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4" fillId="0" borderId="0" xfId="1"/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7" fillId="0" borderId="0" xfId="0" applyFont="1" applyBorder="1"/>
    <xf numFmtId="0" fontId="3" fillId="0" borderId="45" xfId="0" applyFont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7" fillId="0" borderId="0" xfId="0" applyFont="1"/>
    <xf numFmtId="0" fontId="3" fillId="0" borderId="29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4" xfId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9" xfId="1" applyFont="1" applyFill="1" applyBorder="1" applyAlignment="1">
      <alignment horizontal="center" vertical="center" wrapText="1"/>
    </xf>
    <xf numFmtId="0" fontId="3" fillId="0" borderId="51" xfId="1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/>
    </xf>
    <xf numFmtId="0" fontId="3" fillId="0" borderId="51" xfId="1" applyFont="1" applyFill="1" applyBorder="1" applyAlignment="1">
      <alignment horizontal="center" vertical="center"/>
    </xf>
    <xf numFmtId="4" fontId="1" fillId="0" borderId="33" xfId="0" applyNumberFormat="1" applyFont="1" applyBorder="1" applyAlignment="1">
      <alignment horizontal="center" vertical="center"/>
    </xf>
    <xf numFmtId="4" fontId="1" fillId="0" borderId="19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 vertical="center"/>
    </xf>
    <xf numFmtId="4" fontId="1" fillId="0" borderId="28" xfId="0" applyNumberFormat="1" applyFont="1" applyBorder="1" applyAlignment="1">
      <alignment horizontal="center" vertical="center"/>
    </xf>
    <xf numFmtId="4" fontId="1" fillId="0" borderId="21" xfId="0" applyNumberFormat="1" applyFont="1" applyBorder="1" applyAlignment="1">
      <alignment horizontal="center" vertical="center"/>
    </xf>
    <xf numFmtId="0" fontId="0" fillId="0" borderId="0" xfId="0" applyFill="1" applyBorder="1"/>
    <xf numFmtId="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/>
    <xf numFmtId="4" fontId="1" fillId="0" borderId="29" xfId="0" applyNumberFormat="1" applyFont="1" applyBorder="1" applyAlignment="1">
      <alignment vertical="center"/>
    </xf>
    <xf numFmtId="4" fontId="1" fillId="0" borderId="34" xfId="0" applyNumberFormat="1" applyFont="1" applyBorder="1" applyAlignment="1">
      <alignment vertical="center"/>
    </xf>
    <xf numFmtId="4" fontId="1" fillId="0" borderId="51" xfId="0" applyNumberFormat="1" applyFont="1" applyBorder="1" applyAlignment="1">
      <alignment vertical="center"/>
    </xf>
    <xf numFmtId="0" fontId="3" fillId="0" borderId="0" xfId="0" applyFont="1"/>
    <xf numFmtId="0" fontId="3" fillId="0" borderId="0" xfId="1" applyFont="1"/>
    <xf numFmtId="0" fontId="3" fillId="0" borderId="0" xfId="0" applyFont="1" applyBorder="1"/>
    <xf numFmtId="0" fontId="3" fillId="0" borderId="0" xfId="0" applyFont="1" applyFill="1" applyBorder="1"/>
    <xf numFmtId="0" fontId="0" fillId="0" borderId="0" xfId="0" applyFont="1" applyFill="1" applyBorder="1"/>
    <xf numFmtId="0" fontId="3" fillId="3" borderId="19" xfId="0" applyNumberFormat="1" applyFont="1" applyFill="1" applyBorder="1" applyAlignment="1">
      <alignment horizontal="right"/>
    </xf>
    <xf numFmtId="0" fontId="3" fillId="3" borderId="21" xfId="0" applyNumberFormat="1" applyFont="1" applyFill="1" applyBorder="1" applyAlignment="1">
      <alignment horizontal="right"/>
    </xf>
    <xf numFmtId="4" fontId="3" fillId="3" borderId="48" xfId="0" applyNumberFormat="1" applyFont="1" applyFill="1" applyBorder="1" applyAlignment="1">
      <alignment horizontal="center" vertical="center"/>
    </xf>
    <xf numFmtId="4" fontId="3" fillId="3" borderId="18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17" xfId="0" applyNumberFormat="1" applyFont="1" applyFill="1" applyBorder="1" applyAlignment="1">
      <alignment horizontal="center" vertical="center"/>
    </xf>
    <xf numFmtId="4" fontId="3" fillId="3" borderId="50" xfId="0" applyNumberFormat="1" applyFont="1" applyFill="1" applyBorder="1" applyAlignment="1">
      <alignment horizontal="center" vertical="center"/>
    </xf>
    <xf numFmtId="0" fontId="7" fillId="0" borderId="35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1" fillId="0" borderId="1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/>
    </xf>
    <xf numFmtId="0" fontId="5" fillId="0" borderId="52" xfId="0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textRotation="90" wrapText="1"/>
    </xf>
    <xf numFmtId="0" fontId="3" fillId="0" borderId="25" xfId="0" applyFont="1" applyBorder="1" applyAlignment="1">
      <alignment horizontal="center" vertical="center" textRotation="90" wrapText="1"/>
    </xf>
    <xf numFmtId="0" fontId="3" fillId="0" borderId="26" xfId="0" applyFont="1" applyBorder="1" applyAlignment="1">
      <alignment horizontal="center" vertical="center" textRotation="90" wrapText="1"/>
    </xf>
    <xf numFmtId="0" fontId="3" fillId="0" borderId="22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0" fontId="3" fillId="0" borderId="23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46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8" xfId="0" applyFont="1" applyBorder="1" applyAlignment="1">
      <alignment horizontal="center" vertical="center" textRotation="90" wrapText="1"/>
    </xf>
    <xf numFmtId="0" fontId="3" fillId="0" borderId="10" xfId="0" applyFont="1" applyBorder="1" applyAlignment="1">
      <alignment horizontal="center" vertical="center" textRotation="90" wrapText="1"/>
    </xf>
    <xf numFmtId="0" fontId="1" fillId="0" borderId="0" xfId="0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4"/>
  <sheetViews>
    <sheetView tabSelected="1" zoomScaleNormal="100" zoomScaleSheetLayoutView="100" workbookViewId="0">
      <selection activeCell="I50" sqref="I50:K54"/>
    </sheetView>
  </sheetViews>
  <sheetFormatPr defaultRowHeight="13.2" x14ac:dyDescent="0.25"/>
  <cols>
    <col min="1" max="1" width="4" customWidth="1"/>
    <col min="2" max="2" width="18.109375" customWidth="1"/>
    <col min="3" max="4" width="12" customWidth="1"/>
    <col min="5" max="5" width="10" customWidth="1"/>
    <col min="6" max="6" width="7.5546875" customWidth="1"/>
    <col min="7" max="7" width="10" customWidth="1"/>
    <col min="8" max="8" width="8.88671875" customWidth="1"/>
    <col min="9" max="9" width="9.44140625" customWidth="1"/>
    <col min="10" max="10" width="11" customWidth="1"/>
    <col min="11" max="11" width="10.88671875" customWidth="1"/>
    <col min="12" max="12" width="11.88671875" customWidth="1"/>
    <col min="13" max="13" width="12.6640625" customWidth="1"/>
  </cols>
  <sheetData>
    <row r="1" spans="1:23" ht="81" customHeight="1" thickBot="1" x14ac:dyDescent="0.3">
      <c r="A1" s="74" t="s">
        <v>41</v>
      </c>
      <c r="B1" s="75"/>
      <c r="C1" s="75"/>
      <c r="D1" s="75"/>
      <c r="E1" s="75"/>
      <c r="F1" s="75"/>
      <c r="G1" s="75"/>
      <c r="H1" s="75"/>
      <c r="I1" s="75"/>
      <c r="J1" s="76"/>
      <c r="K1" s="67" t="s">
        <v>32</v>
      </c>
      <c r="L1" s="68"/>
    </row>
    <row r="2" spans="1:23" ht="12.75" customHeight="1" x14ac:dyDescent="0.25">
      <c r="A2" s="102" t="s">
        <v>36</v>
      </c>
      <c r="B2" s="103"/>
      <c r="C2" s="103"/>
      <c r="D2" s="104"/>
      <c r="E2" s="94" t="s">
        <v>9</v>
      </c>
      <c r="F2" s="94" t="s">
        <v>14</v>
      </c>
      <c r="G2" s="94" t="s">
        <v>6</v>
      </c>
      <c r="H2" s="98" t="s">
        <v>15</v>
      </c>
      <c r="I2" s="69" t="s">
        <v>2</v>
      </c>
      <c r="J2" s="70"/>
    </row>
    <row r="3" spans="1:23" ht="12.75" customHeight="1" x14ac:dyDescent="0.25">
      <c r="A3" s="105"/>
      <c r="B3" s="106"/>
      <c r="C3" s="106"/>
      <c r="D3" s="107"/>
      <c r="E3" s="95"/>
      <c r="F3" s="95"/>
      <c r="G3" s="95"/>
      <c r="H3" s="96"/>
      <c r="I3" s="108" t="s">
        <v>7</v>
      </c>
      <c r="J3" s="91" t="s">
        <v>8</v>
      </c>
    </row>
    <row r="4" spans="1:23" x14ac:dyDescent="0.25">
      <c r="A4" s="105"/>
      <c r="B4" s="106"/>
      <c r="C4" s="106"/>
      <c r="D4" s="107"/>
      <c r="E4" s="95"/>
      <c r="F4" s="95"/>
      <c r="G4" s="95"/>
      <c r="H4" s="96"/>
      <c r="I4" s="109"/>
      <c r="J4" s="92"/>
    </row>
    <row r="5" spans="1:23" x14ac:dyDescent="0.25">
      <c r="A5" s="105"/>
      <c r="B5" s="106"/>
      <c r="C5" s="106"/>
      <c r="D5" s="107"/>
      <c r="E5" s="95"/>
      <c r="F5" s="95"/>
      <c r="G5" s="95"/>
      <c r="H5" s="96"/>
      <c r="I5" s="109"/>
      <c r="J5" s="92"/>
    </row>
    <row r="6" spans="1:23" x14ac:dyDescent="0.25">
      <c r="A6" s="105"/>
      <c r="B6" s="106"/>
      <c r="C6" s="106"/>
      <c r="D6" s="107"/>
      <c r="E6" s="95"/>
      <c r="F6" s="95"/>
      <c r="G6" s="95"/>
      <c r="H6" s="96"/>
      <c r="I6" s="109"/>
      <c r="J6" s="92"/>
    </row>
    <row r="7" spans="1:23" ht="36.75" customHeight="1" thickBot="1" x14ac:dyDescent="0.3">
      <c r="A7" s="105"/>
      <c r="B7" s="106"/>
      <c r="C7" s="106"/>
      <c r="D7" s="107"/>
      <c r="E7" s="95"/>
      <c r="F7" s="95"/>
      <c r="G7" s="95"/>
      <c r="H7" s="96"/>
      <c r="I7" s="109"/>
      <c r="J7" s="92"/>
    </row>
    <row r="8" spans="1:23" ht="13.5" customHeight="1" thickBot="1" x14ac:dyDescent="0.3">
      <c r="A8" s="100" t="s">
        <v>33</v>
      </c>
      <c r="B8" s="101"/>
      <c r="C8" s="16">
        <v>2025</v>
      </c>
      <c r="D8" s="16">
        <v>2026</v>
      </c>
      <c r="E8" s="96"/>
      <c r="F8" s="95"/>
      <c r="G8" s="95"/>
      <c r="H8" s="96"/>
      <c r="I8" s="109"/>
      <c r="J8" s="92"/>
    </row>
    <row r="9" spans="1:23" ht="24.75" customHeight="1" thickBot="1" x14ac:dyDescent="0.3">
      <c r="A9" s="71" t="s">
        <v>3</v>
      </c>
      <c r="B9" s="72"/>
      <c r="C9" s="23">
        <v>365</v>
      </c>
      <c r="D9" s="23">
        <v>365</v>
      </c>
      <c r="E9" s="96"/>
      <c r="F9" s="95"/>
      <c r="G9" s="97"/>
      <c r="H9" s="99"/>
      <c r="I9" s="110"/>
      <c r="J9" s="93"/>
      <c r="L9" s="54"/>
      <c r="M9" s="54"/>
      <c r="N9" s="54"/>
      <c r="O9" s="57"/>
      <c r="P9" s="54"/>
      <c r="Q9" s="54"/>
      <c r="R9" s="54"/>
      <c r="S9" s="54"/>
      <c r="T9" s="54"/>
      <c r="U9" s="54"/>
      <c r="V9" s="54"/>
      <c r="W9" s="54"/>
    </row>
    <row r="10" spans="1:23" ht="15" customHeight="1" thickBot="1" x14ac:dyDescent="0.3">
      <c r="A10" s="13" t="s">
        <v>29</v>
      </c>
      <c r="B10" s="15" t="s">
        <v>28</v>
      </c>
      <c r="C10" s="16" t="s">
        <v>0</v>
      </c>
      <c r="D10" s="16" t="s">
        <v>0</v>
      </c>
      <c r="E10" s="96"/>
      <c r="F10" s="95"/>
      <c r="G10" s="9" t="s">
        <v>1</v>
      </c>
      <c r="H10" s="9" t="s">
        <v>1</v>
      </c>
      <c r="I10" s="9" t="s">
        <v>1</v>
      </c>
      <c r="J10" s="10" t="s">
        <v>1</v>
      </c>
      <c r="K10" s="26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</row>
    <row r="11" spans="1:23" ht="26.4" x14ac:dyDescent="0.25">
      <c r="A11" s="18">
        <v>1</v>
      </c>
      <c r="B11" s="31" t="s">
        <v>23</v>
      </c>
      <c r="C11" s="37">
        <v>3</v>
      </c>
      <c r="D11" s="27">
        <v>3</v>
      </c>
      <c r="E11" s="25" t="s">
        <v>10</v>
      </c>
      <c r="F11" s="27">
        <v>48</v>
      </c>
      <c r="G11" s="61"/>
      <c r="H11" s="62"/>
      <c r="I11" s="42">
        <f>($C$9*G11*C11)+($D$9*D11*G11)</f>
        <v>0</v>
      </c>
      <c r="J11" s="43">
        <f>C11*F11*H11</f>
        <v>0</v>
      </c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</row>
    <row r="12" spans="1:23" ht="26.4" x14ac:dyDescent="0.25">
      <c r="A12" s="11">
        <v>2</v>
      </c>
      <c r="B12" s="32" t="s">
        <v>24</v>
      </c>
      <c r="C12" s="38">
        <v>3</v>
      </c>
      <c r="D12" s="28">
        <v>3</v>
      </c>
      <c r="E12" s="24" t="s">
        <v>10</v>
      </c>
      <c r="F12" s="28">
        <v>48</v>
      </c>
      <c r="G12" s="63"/>
      <c r="H12" s="64"/>
      <c r="I12" s="44">
        <f t="shared" ref="I12:I26" si="0">($C$9*G12*C12)+($D$9*D12*G12)</f>
        <v>0</v>
      </c>
      <c r="J12" s="45">
        <f t="shared" ref="J12:J26" si="1">C12*F12*H12</f>
        <v>0</v>
      </c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</row>
    <row r="13" spans="1:23" ht="26.4" x14ac:dyDescent="0.25">
      <c r="A13" s="12">
        <v>3</v>
      </c>
      <c r="B13" s="32" t="s">
        <v>11</v>
      </c>
      <c r="C13" s="38">
        <v>3</v>
      </c>
      <c r="D13" s="28">
        <v>3</v>
      </c>
      <c r="E13" s="24" t="s">
        <v>10</v>
      </c>
      <c r="F13" s="28">
        <v>48</v>
      </c>
      <c r="G13" s="63"/>
      <c r="H13" s="64"/>
      <c r="I13" s="44">
        <f t="shared" si="0"/>
        <v>0</v>
      </c>
      <c r="J13" s="45">
        <f t="shared" si="1"/>
        <v>0</v>
      </c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</row>
    <row r="14" spans="1:23" ht="26.4" x14ac:dyDescent="0.25">
      <c r="A14" s="11">
        <v>4</v>
      </c>
      <c r="B14" s="32" t="s">
        <v>12</v>
      </c>
      <c r="C14" s="38">
        <v>5</v>
      </c>
      <c r="D14" s="28">
        <v>5</v>
      </c>
      <c r="E14" s="24" t="s">
        <v>10</v>
      </c>
      <c r="F14" s="28">
        <v>48</v>
      </c>
      <c r="G14" s="63"/>
      <c r="H14" s="64"/>
      <c r="I14" s="44">
        <f t="shared" si="0"/>
        <v>0</v>
      </c>
      <c r="J14" s="45">
        <f t="shared" si="1"/>
        <v>0</v>
      </c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</row>
    <row r="15" spans="1:23" ht="26.4" x14ac:dyDescent="0.25">
      <c r="A15" s="12">
        <v>5</v>
      </c>
      <c r="B15" s="33" t="s">
        <v>30</v>
      </c>
      <c r="C15" s="38">
        <v>2</v>
      </c>
      <c r="D15" s="28">
        <v>2</v>
      </c>
      <c r="E15" s="24" t="s">
        <v>10</v>
      </c>
      <c r="F15" s="28">
        <v>48</v>
      </c>
      <c r="G15" s="63"/>
      <c r="H15" s="64"/>
      <c r="I15" s="44">
        <f t="shared" si="0"/>
        <v>0</v>
      </c>
      <c r="J15" s="45">
        <f t="shared" si="1"/>
        <v>0</v>
      </c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</row>
    <row r="16" spans="1:23" ht="26.4" x14ac:dyDescent="0.25">
      <c r="A16" s="11">
        <v>6</v>
      </c>
      <c r="B16" s="32" t="s">
        <v>26</v>
      </c>
      <c r="C16" s="38">
        <v>4</v>
      </c>
      <c r="D16" s="28">
        <v>4</v>
      </c>
      <c r="E16" s="24" t="s">
        <v>20</v>
      </c>
      <c r="F16" s="28">
        <v>208</v>
      </c>
      <c r="G16" s="63"/>
      <c r="H16" s="64"/>
      <c r="I16" s="44">
        <f t="shared" ref="I16" si="2">($C$9*G16*C16)+($D$9*D16*G16)</f>
        <v>0</v>
      </c>
      <c r="J16" s="45">
        <f t="shared" si="1"/>
        <v>0</v>
      </c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</row>
    <row r="17" spans="1:23" ht="39.6" x14ac:dyDescent="0.25">
      <c r="A17" s="11">
        <v>6</v>
      </c>
      <c r="B17" s="32" t="s">
        <v>35</v>
      </c>
      <c r="C17" s="38">
        <v>2</v>
      </c>
      <c r="D17" s="28">
        <v>2</v>
      </c>
      <c r="E17" s="24" t="s">
        <v>18</v>
      </c>
      <c r="F17" s="28">
        <v>104</v>
      </c>
      <c r="G17" s="63"/>
      <c r="H17" s="64"/>
      <c r="I17" s="44">
        <f t="shared" si="0"/>
        <v>0</v>
      </c>
      <c r="J17" s="45">
        <f t="shared" si="1"/>
        <v>0</v>
      </c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</row>
    <row r="18" spans="1:23" ht="39.6" x14ac:dyDescent="0.25">
      <c r="A18" s="12">
        <v>7</v>
      </c>
      <c r="B18" s="32" t="s">
        <v>27</v>
      </c>
      <c r="C18" s="38">
        <v>6</v>
      </c>
      <c r="D18" s="28">
        <v>6</v>
      </c>
      <c r="E18" s="24" t="s">
        <v>20</v>
      </c>
      <c r="F18" s="28">
        <v>208</v>
      </c>
      <c r="G18" s="63"/>
      <c r="H18" s="64"/>
      <c r="I18" s="44">
        <f t="shared" si="0"/>
        <v>0</v>
      </c>
      <c r="J18" s="45">
        <f t="shared" si="1"/>
        <v>0</v>
      </c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</row>
    <row r="19" spans="1:23" ht="48" customHeight="1" x14ac:dyDescent="0.25">
      <c r="A19" s="11">
        <v>8</v>
      </c>
      <c r="B19" s="32" t="s">
        <v>25</v>
      </c>
      <c r="C19" s="38">
        <v>2</v>
      </c>
      <c r="D19" s="28">
        <v>2</v>
      </c>
      <c r="E19" s="24" t="s">
        <v>10</v>
      </c>
      <c r="F19" s="28">
        <v>48</v>
      </c>
      <c r="G19" s="63"/>
      <c r="H19" s="64"/>
      <c r="I19" s="44">
        <f t="shared" ref="I19" si="3">($C$9*G19*C19)+($D$9*D19*G19)</f>
        <v>0</v>
      </c>
      <c r="J19" s="45">
        <f t="shared" si="1"/>
        <v>0</v>
      </c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</row>
    <row r="20" spans="1:23" ht="48" customHeight="1" x14ac:dyDescent="0.25">
      <c r="A20" s="11">
        <v>8</v>
      </c>
      <c r="B20" s="32" t="s">
        <v>25</v>
      </c>
      <c r="C20" s="38">
        <v>2</v>
      </c>
      <c r="D20" s="28">
        <v>2</v>
      </c>
      <c r="E20" s="24" t="s">
        <v>18</v>
      </c>
      <c r="F20" s="28">
        <v>104</v>
      </c>
      <c r="G20" s="63"/>
      <c r="H20" s="64"/>
      <c r="I20" s="44">
        <f t="shared" si="0"/>
        <v>0</v>
      </c>
      <c r="J20" s="45">
        <f t="shared" si="1"/>
        <v>0</v>
      </c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</row>
    <row r="21" spans="1:23" ht="39.6" x14ac:dyDescent="0.25">
      <c r="A21" s="12">
        <v>9</v>
      </c>
      <c r="B21" s="32" t="s">
        <v>22</v>
      </c>
      <c r="C21" s="38">
        <v>1</v>
      </c>
      <c r="D21" s="28">
        <v>1</v>
      </c>
      <c r="E21" s="24" t="s">
        <v>13</v>
      </c>
      <c r="F21" s="28">
        <v>24</v>
      </c>
      <c r="G21" s="63"/>
      <c r="H21" s="64"/>
      <c r="I21" s="44">
        <f t="shared" si="0"/>
        <v>0</v>
      </c>
      <c r="J21" s="45">
        <f t="shared" si="1"/>
        <v>0</v>
      </c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</row>
    <row r="22" spans="1:23" ht="26.4" x14ac:dyDescent="0.25">
      <c r="A22" s="11">
        <v>10</v>
      </c>
      <c r="B22" s="32" t="s">
        <v>34</v>
      </c>
      <c r="C22" s="38">
        <v>1</v>
      </c>
      <c r="D22" s="28">
        <v>1</v>
      </c>
      <c r="E22" s="24" t="s">
        <v>13</v>
      </c>
      <c r="F22" s="28">
        <v>24</v>
      </c>
      <c r="G22" s="63"/>
      <c r="H22" s="64"/>
      <c r="I22" s="44">
        <f t="shared" si="0"/>
        <v>0</v>
      </c>
      <c r="J22" s="45">
        <f t="shared" si="1"/>
        <v>0</v>
      </c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</row>
    <row r="23" spans="1:23" ht="39.6" x14ac:dyDescent="0.25">
      <c r="A23" s="12">
        <v>11</v>
      </c>
      <c r="B23" s="32" t="s">
        <v>17</v>
      </c>
      <c r="C23" s="38">
        <v>2</v>
      </c>
      <c r="D23" s="28">
        <v>2</v>
      </c>
      <c r="E23" s="24" t="s">
        <v>18</v>
      </c>
      <c r="F23" s="28">
        <v>104</v>
      </c>
      <c r="G23" s="63"/>
      <c r="H23" s="64"/>
      <c r="I23" s="44">
        <f t="shared" si="0"/>
        <v>0</v>
      </c>
      <c r="J23" s="45">
        <f t="shared" si="1"/>
        <v>0</v>
      </c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</row>
    <row r="24" spans="1:23" ht="39.6" x14ac:dyDescent="0.25">
      <c r="A24" s="11">
        <v>12</v>
      </c>
      <c r="B24" s="32" t="s">
        <v>19</v>
      </c>
      <c r="C24" s="38">
        <v>1</v>
      </c>
      <c r="D24" s="28">
        <v>1</v>
      </c>
      <c r="E24" s="24" t="s">
        <v>20</v>
      </c>
      <c r="F24" s="28">
        <v>208</v>
      </c>
      <c r="G24" s="63"/>
      <c r="H24" s="64"/>
      <c r="I24" s="44">
        <f t="shared" si="0"/>
        <v>0</v>
      </c>
      <c r="J24" s="45">
        <f t="shared" si="1"/>
        <v>0</v>
      </c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</row>
    <row r="25" spans="1:23" s="8" customFormat="1" ht="26.4" x14ac:dyDescent="0.25">
      <c r="A25" s="12">
        <v>13</v>
      </c>
      <c r="B25" s="34" t="s">
        <v>21</v>
      </c>
      <c r="C25" s="39">
        <v>2</v>
      </c>
      <c r="D25" s="30">
        <v>2</v>
      </c>
      <c r="E25" s="29" t="s">
        <v>10</v>
      </c>
      <c r="F25" s="30">
        <v>48</v>
      </c>
      <c r="G25" s="63"/>
      <c r="H25" s="64"/>
      <c r="I25" s="44">
        <f t="shared" si="0"/>
        <v>0</v>
      </c>
      <c r="J25" s="45">
        <f t="shared" si="1"/>
        <v>0</v>
      </c>
      <c r="K25" s="54"/>
      <c r="L25" s="54"/>
      <c r="M25" s="54"/>
      <c r="N25" s="54"/>
      <c r="O25" s="54"/>
      <c r="P25" s="55"/>
      <c r="Q25" s="55"/>
      <c r="R25" s="55"/>
      <c r="S25" s="55"/>
      <c r="T25" s="55"/>
      <c r="U25" s="55"/>
      <c r="V25" s="55"/>
      <c r="W25" s="55"/>
    </row>
    <row r="26" spans="1:23" s="8" customFormat="1" ht="40.200000000000003" thickBot="1" x14ac:dyDescent="0.3">
      <c r="A26" s="19">
        <v>14</v>
      </c>
      <c r="B26" s="35" t="s">
        <v>31</v>
      </c>
      <c r="C26" s="40">
        <v>2</v>
      </c>
      <c r="D26" s="41">
        <v>2</v>
      </c>
      <c r="E26" s="36" t="s">
        <v>18</v>
      </c>
      <c r="F26" s="41">
        <v>104</v>
      </c>
      <c r="G26" s="65"/>
      <c r="H26" s="66"/>
      <c r="I26" s="46">
        <f t="shared" si="0"/>
        <v>0</v>
      </c>
      <c r="J26" s="47">
        <f t="shared" si="1"/>
        <v>0</v>
      </c>
      <c r="K26" s="54"/>
      <c r="L26" s="54"/>
      <c r="M26" s="54"/>
      <c r="N26" s="54"/>
      <c r="O26" s="54"/>
      <c r="P26" s="55"/>
      <c r="Q26" s="55"/>
      <c r="R26" s="55"/>
      <c r="S26" s="55"/>
      <c r="T26" s="55"/>
      <c r="U26" s="55"/>
      <c r="V26" s="55"/>
      <c r="W26" s="55"/>
    </row>
    <row r="27" spans="1:23" ht="24.9" customHeight="1" x14ac:dyDescent="0.25">
      <c r="A27" s="77" t="s">
        <v>4</v>
      </c>
      <c r="B27" s="78"/>
      <c r="C27" s="78"/>
      <c r="D27" s="78"/>
      <c r="E27" s="78"/>
      <c r="F27" s="78"/>
      <c r="G27" s="78"/>
      <c r="H27" s="79"/>
      <c r="I27" s="17">
        <f>SUM(I11:I26)</f>
        <v>0</v>
      </c>
      <c r="J27" s="14">
        <f>SUM(J11:J26)</f>
        <v>0</v>
      </c>
      <c r="K27" s="51">
        <f>SUM(I27:J27)</f>
        <v>0</v>
      </c>
      <c r="L27" s="49"/>
      <c r="M27" s="50"/>
      <c r="N27" s="56"/>
      <c r="O27" s="54"/>
      <c r="P27" s="54"/>
      <c r="Q27" s="54"/>
      <c r="R27" s="54"/>
      <c r="S27" s="54"/>
      <c r="T27" s="54"/>
      <c r="U27" s="54"/>
      <c r="V27" s="54"/>
      <c r="W27" s="54"/>
    </row>
    <row r="28" spans="1:23" ht="24.9" customHeight="1" x14ac:dyDescent="0.25">
      <c r="A28" s="80" t="s">
        <v>5</v>
      </c>
      <c r="B28" s="81"/>
      <c r="C28" s="81"/>
      <c r="D28" s="81"/>
      <c r="E28" s="81"/>
      <c r="F28" s="81"/>
      <c r="G28" s="81"/>
      <c r="H28" s="82"/>
      <c r="I28" s="4">
        <f>I27*8%</f>
        <v>0</v>
      </c>
      <c r="J28" s="5">
        <f>J27*8%</f>
        <v>0</v>
      </c>
      <c r="K28" s="52">
        <f>SUM(I28:J28)</f>
        <v>0</v>
      </c>
      <c r="L28" s="49"/>
      <c r="M28" s="50"/>
      <c r="N28" s="56"/>
      <c r="O28" s="54"/>
      <c r="P28" s="54"/>
      <c r="Q28" s="54"/>
      <c r="R28" s="54"/>
      <c r="S28" s="54"/>
      <c r="T28" s="54"/>
      <c r="U28" s="54"/>
      <c r="V28" s="54"/>
      <c r="W28" s="54"/>
    </row>
    <row r="29" spans="1:23" ht="24.9" customHeight="1" thickBot="1" x14ac:dyDescent="0.3">
      <c r="A29" s="88" t="s">
        <v>16</v>
      </c>
      <c r="B29" s="89"/>
      <c r="C29" s="89"/>
      <c r="D29" s="89"/>
      <c r="E29" s="89"/>
      <c r="F29" s="89"/>
      <c r="G29" s="89"/>
      <c r="H29" s="90"/>
      <c r="I29" s="6">
        <f>SUM(I27:I28)</f>
        <v>0</v>
      </c>
      <c r="J29" s="7">
        <f>SUM(J27:J28)</f>
        <v>0</v>
      </c>
      <c r="K29" s="53">
        <f>SUM(I29:J29)</f>
        <v>0</v>
      </c>
      <c r="L29" s="49"/>
      <c r="M29" s="50"/>
      <c r="N29" s="56"/>
      <c r="O29" s="54"/>
      <c r="P29" s="54"/>
      <c r="Q29" s="54"/>
      <c r="R29" s="54"/>
      <c r="S29" s="54"/>
      <c r="T29" s="54"/>
      <c r="U29" s="54"/>
      <c r="V29" s="54"/>
      <c r="W29" s="54"/>
    </row>
    <row r="30" spans="1:23" ht="15" customHeight="1" x14ac:dyDescent="0.25">
      <c r="A30" s="1"/>
      <c r="B30" s="2"/>
      <c r="C30" s="2"/>
      <c r="D30" s="2"/>
      <c r="E30" s="1"/>
      <c r="F30" s="1"/>
      <c r="G30" s="1"/>
      <c r="H30" s="1"/>
      <c r="I30" s="3"/>
      <c r="J30" s="3"/>
      <c r="L30" s="20"/>
      <c r="M30" s="21"/>
      <c r="N30" s="22"/>
    </row>
    <row r="31" spans="1:23" ht="13.8" thickBot="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22"/>
      <c r="M31" s="22"/>
      <c r="N31" s="22"/>
    </row>
    <row r="32" spans="1:23" ht="13.8" x14ac:dyDescent="0.25">
      <c r="A32" s="83" t="s">
        <v>37</v>
      </c>
      <c r="B32" s="84"/>
      <c r="C32" s="84"/>
      <c r="D32" s="84"/>
      <c r="E32" s="84"/>
      <c r="F32" s="84"/>
      <c r="G32" s="84"/>
      <c r="H32" s="84"/>
      <c r="I32" s="59" t="s">
        <v>38</v>
      </c>
      <c r="J32" s="58"/>
      <c r="K32" s="58"/>
      <c r="L32" s="22"/>
      <c r="M32" s="22"/>
      <c r="N32" s="22"/>
    </row>
    <row r="33" spans="1:14" ht="14.4" thickBot="1" x14ac:dyDescent="0.3">
      <c r="A33" s="86" t="s">
        <v>39</v>
      </c>
      <c r="B33" s="87"/>
      <c r="C33" s="87"/>
      <c r="D33" s="87"/>
      <c r="E33" s="87"/>
      <c r="F33" s="87"/>
      <c r="G33" s="87"/>
      <c r="H33" s="87"/>
      <c r="I33" s="60" t="s">
        <v>38</v>
      </c>
      <c r="J33" s="58"/>
      <c r="K33" s="58"/>
      <c r="L33" s="22"/>
      <c r="M33" s="22"/>
      <c r="N33" s="22"/>
    </row>
    <row r="34" spans="1:14" hidden="1" x14ac:dyDescent="0.25">
      <c r="A34" s="58"/>
      <c r="B34" s="58"/>
      <c r="C34" s="58"/>
      <c r="D34" s="58"/>
      <c r="E34" s="58"/>
      <c r="F34" s="58"/>
      <c r="G34" s="58"/>
      <c r="H34" s="58"/>
      <c r="I34" s="58"/>
      <c r="J34" s="58"/>
      <c r="K34" s="58"/>
    </row>
    <row r="35" spans="1:14" hidden="1" x14ac:dyDescent="0.25">
      <c r="A35" s="58"/>
      <c r="B35" s="85"/>
      <c r="C35" s="85"/>
      <c r="D35" s="85"/>
      <c r="E35" s="85"/>
      <c r="F35" s="85"/>
      <c r="G35" s="85"/>
      <c r="H35" s="85"/>
      <c r="I35" s="58"/>
      <c r="J35" s="58"/>
      <c r="K35" s="58"/>
    </row>
    <row r="36" spans="1:14" hidden="1" x14ac:dyDescent="0.25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</row>
    <row r="37" spans="1:14" hidden="1" x14ac:dyDescent="0.25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</row>
    <row r="38" spans="1:14" hidden="1" x14ac:dyDescent="0.25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</row>
    <row r="39" spans="1:14" ht="15.6" hidden="1" x14ac:dyDescent="0.25">
      <c r="A39" s="58"/>
      <c r="B39" s="58"/>
      <c r="C39" s="58"/>
      <c r="D39" s="58"/>
      <c r="E39" s="58"/>
      <c r="F39" s="58"/>
      <c r="G39" s="58"/>
      <c r="H39" s="58"/>
      <c r="I39" s="73"/>
      <c r="J39" s="73"/>
      <c r="K39" s="73"/>
    </row>
    <row r="40" spans="1:14" hidden="1" x14ac:dyDescent="0.25">
      <c r="A40" s="58"/>
      <c r="B40" s="58"/>
      <c r="C40" s="58"/>
      <c r="D40" s="58"/>
      <c r="E40" s="58"/>
      <c r="F40" s="58"/>
      <c r="G40" s="58"/>
      <c r="H40" s="58"/>
      <c r="I40" s="58"/>
      <c r="J40" s="58"/>
      <c r="K40" s="58"/>
    </row>
    <row r="41" spans="1:14" hidden="1" x14ac:dyDescent="0.25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</row>
    <row r="42" spans="1:14" hidden="1" x14ac:dyDescent="0.25">
      <c r="A42" s="58"/>
      <c r="B42" s="58"/>
      <c r="C42" s="58"/>
      <c r="D42" s="58"/>
      <c r="E42" s="58"/>
      <c r="F42" s="58"/>
      <c r="G42" s="58"/>
      <c r="H42" s="58"/>
      <c r="I42" s="58"/>
      <c r="J42" s="58"/>
      <c r="K42" s="58"/>
    </row>
    <row r="43" spans="1:14" hidden="1" x14ac:dyDescent="0.25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</row>
    <row r="44" spans="1:14" hidden="1" x14ac:dyDescent="0.25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</row>
    <row r="45" spans="1:14" x14ac:dyDescent="0.25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</row>
    <row r="46" spans="1:14" x14ac:dyDescent="0.25">
      <c r="A46" s="48"/>
      <c r="B46" s="111" t="s">
        <v>40</v>
      </c>
      <c r="C46" s="111"/>
      <c r="D46" s="111"/>
      <c r="E46" s="111"/>
      <c r="F46" s="111"/>
      <c r="G46" s="111"/>
      <c r="H46" s="111"/>
      <c r="I46" s="111"/>
      <c r="J46" s="48"/>
      <c r="K46" s="48"/>
    </row>
    <row r="47" spans="1:14" x14ac:dyDescent="0.25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</row>
    <row r="50" spans="9:11" ht="15.6" customHeight="1" x14ac:dyDescent="0.25">
      <c r="I50" s="112" t="s">
        <v>42</v>
      </c>
      <c r="J50" s="112"/>
      <c r="K50" s="112"/>
    </row>
    <row r="51" spans="9:11" x14ac:dyDescent="0.25">
      <c r="I51" s="112"/>
      <c r="J51" s="112"/>
      <c r="K51" s="112"/>
    </row>
    <row r="52" spans="9:11" x14ac:dyDescent="0.25">
      <c r="I52" s="112"/>
      <c r="J52" s="112"/>
      <c r="K52" s="112"/>
    </row>
    <row r="53" spans="9:11" x14ac:dyDescent="0.25">
      <c r="I53" s="112"/>
      <c r="J53" s="112"/>
      <c r="K53" s="112"/>
    </row>
    <row r="54" spans="9:11" x14ac:dyDescent="0.25">
      <c r="I54" s="112"/>
      <c r="J54" s="112"/>
      <c r="K54" s="112"/>
    </row>
  </sheetData>
  <mergeCells count="21">
    <mergeCell ref="A8:B8"/>
    <mergeCell ref="A2:D7"/>
    <mergeCell ref="I3:I9"/>
    <mergeCell ref="B46:I46"/>
    <mergeCell ref="I50:K54"/>
    <mergeCell ref="K1:L1"/>
    <mergeCell ref="I2:J2"/>
    <mergeCell ref="A9:B9"/>
    <mergeCell ref="I39:K39"/>
    <mergeCell ref="A1:J1"/>
    <mergeCell ref="A27:H27"/>
    <mergeCell ref="A28:H28"/>
    <mergeCell ref="A32:H32"/>
    <mergeCell ref="B35:H35"/>
    <mergeCell ref="A33:H33"/>
    <mergeCell ref="A29:H29"/>
    <mergeCell ref="J3:J9"/>
    <mergeCell ref="F2:F10"/>
    <mergeCell ref="E2:E10"/>
    <mergeCell ref="G2:G9"/>
    <mergeCell ref="H2:H9"/>
  </mergeCells>
  <pageMargins left="0.23622047244094491" right="0.31496062992125984" top="0.59055118110236227" bottom="0.43307086614173229" header="0.51181102362204722" footer="0.39370078740157483"/>
  <pageSetup paperSize="9" scale="7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34503A1-40F2-4FD6-9254-01F9309A4AEA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Zadanie 2</vt:lpstr>
      <vt:lpstr>'Zadanie 2'!Obszar_wydruku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Heimrath Maciej</dc:creator>
  <cp:lastModifiedBy>Młodystach Agnieszka</cp:lastModifiedBy>
  <cp:lastPrinted>2023-06-19T06:09:31Z</cp:lastPrinted>
  <dcterms:created xsi:type="dcterms:W3CDTF">2017-11-03T11:43:24Z</dcterms:created>
  <dcterms:modified xsi:type="dcterms:W3CDTF">2024-11-14T13:43:52Z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5d4c2c9e-ba23-40e5-89f5-0d6dc43b5a53</vt:lpwstr>
  </property>
  <property fmtid="{D5CDD505-2E9C-101B-9397-08002B2CF9AE}" pid="3" name="bjSaver">
    <vt:lpwstr>wWm71lYC53PnmLhTpJlDpTZ8mTjM+K65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Heimrath Maciej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10.62.45.79</vt:lpwstr>
  </property>
</Properties>
</file>