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3\administracyjny\2020_WSPÓLNY\Przetargi\ROPS.X.3612_5_2020 Hotel Poznań_Akademia Dostępnej Innowacji Społecznej\"/>
    </mc:Choice>
  </mc:AlternateContent>
  <bookViews>
    <workbookView xWindow="0" yWindow="0" windowWidth="28800" windowHeight="11235"/>
  </bookViews>
  <sheets>
    <sheet name="wg ROPS" sheetId="2" r:id="rId1"/>
  </sheets>
  <calcPr calcId="152511"/>
</workbook>
</file>

<file path=xl/calcChain.xml><?xml version="1.0" encoding="utf-8"?>
<calcChain xmlns="http://schemas.openxmlformats.org/spreadsheetml/2006/main">
  <c r="I7" i="2" l="1"/>
  <c r="I8" i="2"/>
  <c r="I9" i="2"/>
  <c r="I10" i="2"/>
  <c r="I12" i="2"/>
  <c r="I11" i="2" l="1"/>
  <c r="K12" i="2"/>
  <c r="J17" i="2" l="1"/>
  <c r="J15" i="2"/>
  <c r="J16" i="2"/>
  <c r="K9" i="2"/>
  <c r="D9" i="2"/>
  <c r="F9" i="2" s="1"/>
  <c r="J9" i="2" s="1"/>
  <c r="D12" i="2" l="1"/>
  <c r="K10" i="2"/>
  <c r="K7" i="2"/>
  <c r="D8" i="2"/>
  <c r="F8" i="2" s="1"/>
  <c r="J8" i="2" s="1"/>
  <c r="D10" i="2"/>
  <c r="F10" i="2" s="1"/>
  <c r="J10" i="2" s="1"/>
  <c r="D7" i="2"/>
  <c r="F7" i="2" s="1"/>
  <c r="J7" i="2" s="1"/>
  <c r="K8" i="2"/>
  <c r="J11" i="2" l="1"/>
  <c r="F11" i="2"/>
  <c r="K11" i="2"/>
  <c r="F12" i="2"/>
  <c r="B17" i="2" l="1"/>
  <c r="B15" i="2"/>
  <c r="B16" i="2"/>
  <c r="J12" i="2"/>
  <c r="C16" i="2"/>
  <c r="F16" i="2" s="1"/>
  <c r="C17" i="2"/>
  <c r="C15" i="2"/>
  <c r="I16" i="2"/>
  <c r="K16" i="2" s="1"/>
  <c r="I17" i="2"/>
  <c r="K17" i="2" s="1"/>
  <c r="I15" i="2"/>
  <c r="K15" i="2" s="1"/>
  <c r="F15" i="2" l="1"/>
  <c r="K18" i="2"/>
  <c r="F17" i="2"/>
  <c r="F18" i="2" l="1"/>
</calcChain>
</file>

<file path=xl/sharedStrings.xml><?xml version="1.0" encoding="utf-8"?>
<sst xmlns="http://schemas.openxmlformats.org/spreadsheetml/2006/main" count="33" uniqueCount="33">
  <si>
    <t>Przedmiot zamówienia</t>
  </si>
  <si>
    <t>Liczba osób</t>
  </si>
  <si>
    <t>Kalkulacja przyjęta do wyceny usług hotelowych</t>
  </si>
  <si>
    <r>
      <t>Cena</t>
    </r>
    <r>
      <rPr>
        <b/>
        <sz val="11"/>
        <color indexed="8"/>
        <rFont val="Czcionka tekstu podstawowego"/>
        <charset val="238"/>
      </rPr>
      <t xml:space="preserve"> netto</t>
    </r>
    <r>
      <rPr>
        <sz val="11"/>
        <color indexed="8"/>
        <rFont val="Czcionka tekstu podstawowego"/>
        <family val="2"/>
        <charset val="238"/>
      </rPr>
      <t xml:space="preserve"> jednostkowa 
w PLN za zjazd </t>
    </r>
    <r>
      <rPr>
        <b/>
        <sz val="11"/>
        <color indexed="8"/>
        <rFont val="Czcionka tekstu podstawowego"/>
        <charset val="238"/>
      </rPr>
      <t>(2 dni)</t>
    </r>
  </si>
  <si>
    <t>Załącznik nr 1 do Formularza ofertowego</t>
  </si>
  <si>
    <t>Stawka podatku VAT w %*</t>
  </si>
  <si>
    <t>* w przypadku gdy podatek Vat jest inny niż podany w tabeli, należy wprowadzić obowiązujący</t>
  </si>
  <si>
    <r>
      <t xml:space="preserve">cena </t>
    </r>
    <r>
      <rPr>
        <b/>
        <sz val="11"/>
        <rFont val="Czcionka tekstu podstawowego"/>
        <charset val="238"/>
      </rPr>
      <t>brutto</t>
    </r>
    <r>
      <rPr>
        <sz val="11"/>
        <color indexed="8"/>
        <rFont val="Czcionka tekstu podstawowego"/>
        <family val="2"/>
        <charset val="238"/>
      </rPr>
      <t xml:space="preserve"> jednostkowa w PLN 
</t>
    </r>
    <r>
      <rPr>
        <b/>
        <sz val="11"/>
        <color indexed="8"/>
        <rFont val="Czcionka tekstu podstawowego"/>
        <charset val="238"/>
      </rPr>
      <t>(1 dzień)</t>
    </r>
  </si>
  <si>
    <t xml:space="preserve">nocleg ze śniadaniem (CENA ZA 1 OSOBĘ) </t>
  </si>
  <si>
    <t xml:space="preserve">Obiad </t>
  </si>
  <si>
    <t xml:space="preserve">Serwis kawowy ciągły </t>
  </si>
  <si>
    <t xml:space="preserve">Kolacja </t>
  </si>
  <si>
    <t xml:space="preserve">Wartość netto w PLN </t>
  </si>
  <si>
    <t>Wartość brutto w PLN</t>
  </si>
  <si>
    <t xml:space="preserve"> </t>
  </si>
  <si>
    <t>Liczba osób podczas 
2 dniowego spotkania</t>
  </si>
  <si>
    <t>Wartość netto w PLN 
za 1 uczestnika</t>
  </si>
  <si>
    <t>Wartość brutto w PLN 
za 1 uczestnika</t>
  </si>
  <si>
    <r>
      <rPr>
        <b/>
        <sz val="11"/>
        <color indexed="8"/>
        <rFont val="Czcionka tekstu podstawowego"/>
        <charset val="238"/>
      </rPr>
      <t>Wartość brutto</t>
    </r>
    <r>
      <rPr>
        <sz val="11"/>
        <color indexed="8"/>
        <rFont val="Czcionka tekstu podstawowego"/>
        <charset val="238"/>
      </rPr>
      <t xml:space="preserve"> w PLN 
koszt 1 uczestnika x liczba uczestników 
</t>
    </r>
    <r>
      <rPr>
        <b/>
        <sz val="11"/>
        <color indexed="8"/>
        <rFont val="Czcionka tekstu podstawowego"/>
        <charset val="238"/>
      </rPr>
      <t xml:space="preserve">+ </t>
    </r>
    <r>
      <rPr>
        <sz val="11"/>
        <color indexed="8"/>
        <rFont val="Czcionka tekstu podstawowego"/>
        <charset val="238"/>
      </rPr>
      <t xml:space="preserve">
koszt 1 sali warsztatowej x liczba sal</t>
    </r>
  </si>
  <si>
    <r>
      <rPr>
        <b/>
        <sz val="11"/>
        <color indexed="8"/>
        <rFont val="Czcionka tekstu podstawowego"/>
        <charset val="238"/>
      </rPr>
      <t>Wartość netto</t>
    </r>
    <r>
      <rPr>
        <sz val="11"/>
        <color indexed="8"/>
        <rFont val="Czcionka tekstu podstawowego"/>
        <charset val="238"/>
      </rPr>
      <t xml:space="preserve"> w PLN 
koszt 1 uczestnika x liczba uczestników 
</t>
    </r>
    <r>
      <rPr>
        <b/>
        <sz val="11"/>
        <color indexed="8"/>
        <rFont val="Czcionka tekstu podstawowego"/>
        <charset val="238"/>
      </rPr>
      <t xml:space="preserve">+ </t>
    </r>
    <r>
      <rPr>
        <sz val="11"/>
        <color indexed="8"/>
        <rFont val="Czcionka tekstu podstawowego"/>
        <charset val="238"/>
      </rPr>
      <t xml:space="preserve">
koszt 1 sali warsztatowej x liczba sal</t>
    </r>
  </si>
  <si>
    <t>liczba sal warsztatowych podczas 
2 dniowego spotkania</t>
  </si>
  <si>
    <t>terminy spotkań</t>
  </si>
  <si>
    <r>
      <t xml:space="preserve">Usługa konferencyjna - dostęp do jednej sali warsztatowej 
podczas spotkania 
</t>
    </r>
    <r>
      <rPr>
        <b/>
        <u/>
        <sz val="11"/>
        <color indexed="8"/>
        <rFont val="Czcionka tekstu podstawowego"/>
        <charset val="238"/>
      </rPr>
      <t>brutto</t>
    </r>
  </si>
  <si>
    <t>Usługa konferencyjna - dostęp do jednej sali warsztatowej podczas spotkania</t>
  </si>
  <si>
    <t>koszt pobytu jednego uczestnika
 podczas dwudniowego spotkania</t>
  </si>
  <si>
    <t xml:space="preserve">ROPS.X.3612/5/2020 </t>
  </si>
  <si>
    <t xml:space="preserve">I termin 22 -23.04.2020 r.  </t>
  </si>
  <si>
    <t xml:space="preserve">II termin 22-23.06. 2020 r. </t>
  </si>
  <si>
    <t xml:space="preserve">III termin 22-23.10.2020 r. </t>
  </si>
  <si>
    <r>
      <t>Cena</t>
    </r>
    <r>
      <rPr>
        <b/>
        <sz val="11"/>
        <color indexed="8"/>
        <rFont val="Czcionka tekstu podstawowego"/>
        <charset val="238"/>
      </rPr>
      <t xml:space="preserve"> netto</t>
    </r>
    <r>
      <rPr>
        <sz val="11"/>
        <color indexed="8"/>
        <rFont val="Czcionka tekstu podstawowego"/>
        <family val="2"/>
        <charset val="238"/>
      </rPr>
      <t xml:space="preserve"> jednostkowa 
w PLN 
</t>
    </r>
    <r>
      <rPr>
        <b/>
        <sz val="11"/>
        <color indexed="8"/>
        <rFont val="Czcionka tekstu podstawowego"/>
        <charset val="238"/>
      </rPr>
      <t>(1 dzień)</t>
    </r>
  </si>
  <si>
    <t>Kwota VAT 
w PLN</t>
  </si>
  <si>
    <t>liczba dni / liczba usług podczas 
2-dniowego spotkania</t>
  </si>
  <si>
    <r>
      <t xml:space="preserve">Usługa konferencyjna - dostęp do jednej sali warsztatowej 
podczas 
2-dniowego spotkania 
</t>
    </r>
    <r>
      <rPr>
        <b/>
        <u/>
        <sz val="11"/>
        <color indexed="8"/>
        <rFont val="Czcionka tekstu podstawowego"/>
        <charset val="238"/>
      </rPr>
      <t>netto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</si>
</sst>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&quot; zł&quot;"/>
  </numFmts>
  <fonts count="12"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sz val="11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6"/>
      <color indexed="8"/>
      <name val="Czcionka tekstu podstawowego"/>
      <family val="2"/>
      <charset val="238"/>
    </font>
    <font>
      <b/>
      <sz val="16"/>
      <color indexed="8"/>
      <name val="Czcionka tekstu podstawowego"/>
      <charset val="238"/>
    </font>
    <font>
      <b/>
      <sz val="11"/>
      <name val="Czcionka tekstu podstawowego"/>
      <charset val="238"/>
    </font>
    <font>
      <sz val="11"/>
      <color theme="9" tint="0.79998168889431442"/>
      <name val="Czcionka tekstu podstawowego"/>
      <family val="2"/>
      <charset val="238"/>
    </font>
    <font>
      <b/>
      <u/>
      <sz val="18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b/>
      <u/>
      <sz val="11"/>
      <color indexed="8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31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4" borderId="0" xfId="0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164" fontId="0" fillId="0" borderId="1" xfId="0" applyNumberForma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164" fontId="0" fillId="2" borderId="1" xfId="0" applyNumberFormat="1" applyFill="1" applyBorder="1" applyAlignment="1" applyProtection="1">
      <alignment horizontal="right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right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0" xfId="0" applyFont="1" applyFill="1" applyAlignment="1">
      <alignment horizontal="left" vertical="center"/>
    </xf>
    <xf numFmtId="9" fontId="0" fillId="2" borderId="1" xfId="0" applyNumberFormat="1" applyFill="1" applyBorder="1" applyAlignment="1" applyProtection="1">
      <alignment horizontal="center" vertical="center" wrapText="1"/>
      <protection locked="0"/>
    </xf>
    <xf numFmtId="9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right" vertical="center" wrapText="1"/>
      <protection locked="0"/>
    </xf>
    <xf numFmtId="164" fontId="0" fillId="4" borderId="1" xfId="0" applyNumberFormat="1" applyFill="1" applyBorder="1" applyAlignment="1" applyProtection="1">
      <alignment horizontal="right" vertical="center" wrapText="1"/>
      <protection locked="0"/>
    </xf>
    <xf numFmtId="0" fontId="4" fillId="4" borderId="0" xfId="0" applyFont="1" applyFill="1" applyAlignment="1">
      <alignment horizontal="left" vertical="center"/>
    </xf>
    <xf numFmtId="0" fontId="1" fillId="4" borderId="0" xfId="0" applyFont="1" applyFill="1" applyBorder="1" applyAlignment="1" applyProtection="1">
      <alignment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164" fontId="0" fillId="2" borderId="3" xfId="0" applyNumberFormat="1" applyFill="1" applyBorder="1" applyAlignment="1" applyProtection="1">
      <alignment horizontal="right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9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9" fontId="0" fillId="0" borderId="2" xfId="0" applyNumberForma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>
      <alignment horizontal="right" vertical="center" wrapText="1"/>
    </xf>
    <xf numFmtId="9" fontId="0" fillId="2" borderId="3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Border="1" applyAlignment="1" applyProtection="1">
      <alignment horizontal="right" vertical="center" wrapText="1"/>
    </xf>
    <xf numFmtId="0" fontId="0" fillId="0" borderId="10" xfId="0" applyFont="1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right" vertical="center" wrapText="1"/>
    </xf>
    <xf numFmtId="164" fontId="0" fillId="2" borderId="3" xfId="0" applyNumberFormat="1" applyFill="1" applyBorder="1" applyAlignment="1" applyProtection="1">
      <alignment horizontal="righ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wrapText="1"/>
    </xf>
    <xf numFmtId="0" fontId="0" fillId="3" borderId="11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44" fontId="1" fillId="4" borderId="0" xfId="0" applyNumberFormat="1" applyFont="1" applyFill="1" applyBorder="1" applyAlignment="1" applyProtection="1">
      <alignment vertical="center" wrapText="1"/>
    </xf>
    <xf numFmtId="44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right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7" borderId="17" xfId="0" applyFont="1" applyFill="1" applyBorder="1" applyAlignment="1" applyProtection="1">
      <alignment horizontal="center" vertical="center" wrapText="1"/>
    </xf>
    <xf numFmtId="0" fontId="10" fillId="6" borderId="18" xfId="0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 applyProtection="1">
      <alignment horizontal="center" vertical="center" wrapText="1"/>
    </xf>
    <xf numFmtId="0" fontId="10" fillId="7" borderId="25" xfId="0" applyFont="1" applyFill="1" applyBorder="1" applyAlignment="1" applyProtection="1">
      <alignment horizontal="center" vertical="center" wrapText="1"/>
    </xf>
    <xf numFmtId="0" fontId="2" fillId="6" borderId="26" xfId="0" applyFont="1" applyFill="1" applyBorder="1" applyAlignment="1" applyProtection="1">
      <alignment horizontal="center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1" fillId="0" borderId="23" xfId="0" applyFont="1" applyFill="1" applyBorder="1" applyAlignment="1" applyProtection="1">
      <alignment horizontal="left" vertical="center" wrapText="1"/>
    </xf>
    <xf numFmtId="0" fontId="0" fillId="4" borderId="0" xfId="0" applyFill="1" applyAlignment="1">
      <alignment horizontal="right" vertical="center" wrapText="1"/>
    </xf>
    <xf numFmtId="0" fontId="0" fillId="2" borderId="0" xfId="0" applyFill="1" applyBorder="1" applyAlignment="1">
      <alignment vertical="center" wrapText="1"/>
    </xf>
    <xf numFmtId="164" fontId="0" fillId="0" borderId="7" xfId="0" applyNumberFormat="1" applyFill="1" applyBorder="1" applyAlignment="1" applyProtection="1">
      <alignment horizontal="right" vertical="center" wrapText="1"/>
    </xf>
    <xf numFmtId="164" fontId="1" fillId="2" borderId="6" xfId="0" applyNumberFormat="1" applyFont="1" applyFill="1" applyBorder="1" applyAlignment="1" applyProtection="1">
      <alignment horizontal="right" vertical="center" wrapText="1"/>
    </xf>
    <xf numFmtId="164" fontId="0" fillId="0" borderId="7" xfId="0" applyNumberFormat="1" applyFill="1" applyBorder="1" applyAlignment="1">
      <alignment horizontal="right" vertical="center" wrapText="1"/>
    </xf>
    <xf numFmtId="164" fontId="0" fillId="2" borderId="9" xfId="0" applyNumberFormat="1" applyFill="1" applyBorder="1" applyAlignment="1">
      <alignment vertical="center"/>
    </xf>
    <xf numFmtId="164" fontId="0" fillId="0" borderId="29" xfId="0" applyNumberForma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vertical="center"/>
    </xf>
    <xf numFmtId="164" fontId="0" fillId="0" borderId="30" xfId="0" applyNumberFormat="1" applyFill="1" applyBorder="1" applyAlignment="1">
      <alignment horizontal="right" vertical="center" wrapText="1"/>
    </xf>
    <xf numFmtId="164" fontId="10" fillId="2" borderId="7" xfId="0" applyNumberFormat="1" applyFont="1" applyFill="1" applyBorder="1" applyAlignment="1">
      <alignment vertical="center"/>
    </xf>
    <xf numFmtId="164" fontId="10" fillId="5" borderId="5" xfId="0" applyNumberFormat="1" applyFont="1" applyFill="1" applyBorder="1" applyAlignment="1" applyProtection="1">
      <alignment vertical="center" wrapText="1"/>
    </xf>
    <xf numFmtId="164" fontId="10" fillId="5" borderId="12" xfId="0" applyNumberFormat="1" applyFont="1" applyFill="1" applyBorder="1" applyAlignment="1" applyProtection="1">
      <alignment vertical="center" wrapText="1"/>
    </xf>
    <xf numFmtId="164" fontId="10" fillId="4" borderId="5" xfId="0" applyNumberFormat="1" applyFont="1" applyFill="1" applyBorder="1" applyAlignment="1" applyProtection="1">
      <alignment vertical="center" wrapText="1"/>
    </xf>
    <xf numFmtId="164" fontId="10" fillId="4" borderId="12" xfId="0" applyNumberFormat="1" applyFont="1" applyFill="1" applyBorder="1" applyAlignment="1" applyProtection="1">
      <alignment vertical="center" wrapText="1"/>
    </xf>
    <xf numFmtId="164" fontId="10" fillId="5" borderId="13" xfId="0" applyNumberFormat="1" applyFont="1" applyFill="1" applyBorder="1" applyAlignment="1" applyProtection="1">
      <alignment vertical="center" wrapText="1"/>
    </xf>
    <xf numFmtId="164" fontId="10" fillId="5" borderId="2" xfId="0" applyNumberFormat="1" applyFont="1" applyFill="1" applyBorder="1" applyAlignment="1" applyProtection="1">
      <alignment vertical="center" wrapText="1"/>
    </xf>
    <xf numFmtId="164" fontId="10" fillId="4" borderId="13" xfId="0" applyNumberFormat="1" applyFont="1" applyFill="1" applyBorder="1" applyAlignment="1" applyProtection="1">
      <alignment vertical="center" wrapText="1"/>
    </xf>
    <xf numFmtId="164" fontId="10" fillId="4" borderId="2" xfId="0" applyNumberFormat="1" applyFont="1" applyFill="1" applyBorder="1" applyAlignment="1" applyProtection="1">
      <alignment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44" fontId="1" fillId="0" borderId="14" xfId="0" applyNumberFormat="1" applyFont="1" applyFill="1" applyBorder="1" applyAlignment="1" applyProtection="1">
      <alignment horizontal="center" vertical="center" wrapText="1"/>
    </xf>
    <xf numFmtId="44" fontId="1" fillId="0" borderId="16" xfId="0" applyNumberFormat="1" applyFont="1" applyFill="1" applyBorder="1" applyAlignment="1" applyProtection="1">
      <alignment horizontal="center" vertical="center" wrapText="1"/>
    </xf>
    <xf numFmtId="44" fontId="1" fillId="0" borderId="15" xfId="0" applyNumberFormat="1" applyFont="1" applyFill="1" applyBorder="1" applyAlignment="1" applyProtection="1">
      <alignment horizontal="center" vertical="center" wrapText="1"/>
    </xf>
    <xf numFmtId="0" fontId="6" fillId="4" borderId="0" xfId="0" applyFont="1" applyFill="1" applyAlignment="1">
      <alignment horizontal="righ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0" fontId="1" fillId="2" borderId="28" xfId="0" applyFont="1" applyFill="1" applyBorder="1" applyAlignment="1" applyProtection="1">
      <alignment horizontal="right" vertical="center"/>
    </xf>
    <xf numFmtId="0" fontId="10" fillId="7" borderId="20" xfId="0" applyFont="1" applyFill="1" applyBorder="1" applyAlignment="1" applyProtection="1">
      <alignment horizontal="center" vertical="center" wrapText="1"/>
    </xf>
    <xf numFmtId="0" fontId="10" fillId="7" borderId="21" xfId="0" applyFont="1" applyFill="1" applyBorder="1" applyAlignment="1" applyProtection="1">
      <alignment horizontal="center" vertical="center" wrapText="1"/>
    </xf>
    <xf numFmtId="0" fontId="10" fillId="7" borderId="22" xfId="0" applyFont="1" applyFill="1" applyBorder="1" applyAlignment="1" applyProtection="1">
      <alignment horizontal="center" vertical="center" wrapText="1"/>
    </xf>
    <xf numFmtId="44" fontId="10" fillId="5" borderId="2" xfId="0" applyNumberFormat="1" applyFont="1" applyFill="1" applyBorder="1" applyAlignment="1" applyProtection="1">
      <alignment horizontal="center" vertical="center" wrapText="1"/>
    </xf>
    <xf numFmtId="44" fontId="10" fillId="5" borderId="24" xfId="0" applyNumberFormat="1" applyFont="1" applyFill="1" applyBorder="1" applyAlignment="1" applyProtection="1">
      <alignment horizontal="center" vertical="center" wrapText="1"/>
    </xf>
    <xf numFmtId="44" fontId="10" fillId="0" borderId="2" xfId="0" applyNumberFormat="1" applyFont="1" applyFill="1" applyBorder="1" applyAlignment="1" applyProtection="1">
      <alignment horizontal="center" vertical="center" wrapText="1"/>
    </xf>
    <xf numFmtId="44" fontId="10" fillId="0" borderId="24" xfId="0" applyNumberFormat="1" applyFont="1" applyFill="1" applyBorder="1" applyAlignment="1" applyProtection="1">
      <alignment horizontal="center" vertical="center" wrapText="1"/>
    </xf>
    <xf numFmtId="44" fontId="10" fillId="4" borderId="2" xfId="0" applyNumberFormat="1" applyFont="1" applyFill="1" applyBorder="1" applyAlignment="1" applyProtection="1">
      <alignment horizontal="center" vertical="center" wrapText="1"/>
    </xf>
    <xf numFmtId="44" fontId="10" fillId="4" borderId="24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203460</xdr:colOff>
      <xdr:row>0</xdr:row>
      <xdr:rowOff>1619250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419898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174624</xdr:rowOff>
    </xdr:from>
    <xdr:to>
      <xdr:col>13</xdr:col>
      <xdr:colOff>47624</xdr:colOff>
      <xdr:row>24</xdr:row>
      <xdr:rowOff>57937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723687"/>
          <a:ext cx="17264062" cy="1121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topLeftCell="A7" zoomScale="80" zoomScaleNormal="80" workbookViewId="0">
      <selection activeCell="C12" sqref="C12"/>
    </sheetView>
  </sheetViews>
  <sheetFormatPr defaultRowHeight="14.25"/>
  <cols>
    <col min="1" max="1" width="55.875" style="1" customWidth="1"/>
    <col min="2" max="2" width="12.125" style="1" customWidth="1"/>
    <col min="3" max="3" width="15.75" style="1" customWidth="1"/>
    <col min="4" max="4" width="14.25" style="1" customWidth="1"/>
    <col min="5" max="5" width="12.875" style="1" customWidth="1"/>
    <col min="6" max="6" width="22.75" style="1" customWidth="1"/>
    <col min="7" max="7" width="9" style="1"/>
    <col min="8" max="8" width="11.25" style="1" customWidth="1"/>
    <col min="9" max="9" width="12.5" style="1" customWidth="1"/>
    <col min="10" max="10" width="16.25" style="1" customWidth="1"/>
    <col min="11" max="11" width="25" style="1" customWidth="1"/>
    <col min="12" max="16384" width="9" style="1"/>
  </cols>
  <sheetData>
    <row r="1" spans="1:18" ht="143.2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8" ht="36" customHeight="1">
      <c r="A2" s="22" t="s">
        <v>25</v>
      </c>
      <c r="B2" s="22"/>
      <c r="C2" s="22"/>
      <c r="D2" s="22"/>
      <c r="E2" s="22"/>
      <c r="F2" s="22"/>
      <c r="G2" s="83" t="s">
        <v>4</v>
      </c>
      <c r="H2" s="83"/>
      <c r="I2" s="83"/>
      <c r="J2" s="83"/>
      <c r="K2" s="83"/>
    </row>
    <row r="3" spans="1:18" s="2" customFormat="1" ht="30.75" customHeight="1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8" ht="29.25" customHeight="1">
      <c r="A4" s="89"/>
      <c r="B4" s="89"/>
      <c r="C4" s="89"/>
      <c r="D4" s="89"/>
      <c r="E4" s="89"/>
      <c r="F4" s="89"/>
    </row>
    <row r="5" spans="1:18" s="10" customFormat="1" ht="11.25" customHeight="1">
      <c r="A5" s="23"/>
      <c r="B5" s="23"/>
      <c r="C5" s="23"/>
      <c r="D5" s="23"/>
      <c r="E5" s="23"/>
      <c r="F5" s="23"/>
    </row>
    <row r="6" spans="1:18" ht="74.25" customHeight="1">
      <c r="A6" s="46" t="s">
        <v>0</v>
      </c>
      <c r="B6" s="45" t="s">
        <v>31</v>
      </c>
      <c r="C6" s="9" t="s">
        <v>29</v>
      </c>
      <c r="D6" s="9" t="s">
        <v>3</v>
      </c>
      <c r="E6" s="9" t="s">
        <v>1</v>
      </c>
      <c r="F6" s="11" t="s">
        <v>12</v>
      </c>
      <c r="G6" s="10"/>
      <c r="H6" s="11" t="s">
        <v>5</v>
      </c>
      <c r="I6" s="9" t="s">
        <v>7</v>
      </c>
      <c r="J6" s="9" t="s">
        <v>30</v>
      </c>
      <c r="K6" s="11" t="s">
        <v>13</v>
      </c>
    </row>
    <row r="7" spans="1:18" ht="31.5" customHeight="1">
      <c r="A7" s="19" t="s">
        <v>8</v>
      </c>
      <c r="B7" s="5">
        <v>1</v>
      </c>
      <c r="C7" s="15"/>
      <c r="D7" s="6">
        <f t="shared" ref="D7" si="0">C7*B7</f>
        <v>0</v>
      </c>
      <c r="E7" s="5">
        <v>1</v>
      </c>
      <c r="F7" s="6">
        <f t="shared" ref="F7" si="1">D7*E7</f>
        <v>0</v>
      </c>
      <c r="H7" s="13">
        <v>0.08</v>
      </c>
      <c r="I7" s="3">
        <f t="shared" ref="I7" si="2">C7+C7*H7</f>
        <v>0</v>
      </c>
      <c r="J7" s="3">
        <f t="shared" ref="J7" si="3">F7*H7</f>
        <v>0</v>
      </c>
      <c r="K7" s="3">
        <f>I7*E7*B7</f>
        <v>0</v>
      </c>
    </row>
    <row r="8" spans="1:18" ht="35.25" customHeight="1">
      <c r="A8" s="7" t="s">
        <v>9</v>
      </c>
      <c r="B8" s="7">
        <v>2</v>
      </c>
      <c r="C8" s="16"/>
      <c r="D8" s="8">
        <f>C8*B8</f>
        <v>0</v>
      </c>
      <c r="E8" s="7">
        <v>1</v>
      </c>
      <c r="F8" s="8">
        <f>D8*E8</f>
        <v>0</v>
      </c>
      <c r="H8" s="14">
        <v>0.08</v>
      </c>
      <c r="I8" s="4">
        <f>C8+C8*H8</f>
        <v>0</v>
      </c>
      <c r="J8" s="4">
        <f>F8*H8</f>
        <v>0</v>
      </c>
      <c r="K8" s="4">
        <f>I8*E8*B8</f>
        <v>0</v>
      </c>
    </row>
    <row r="9" spans="1:18" ht="36" customHeight="1">
      <c r="A9" s="5" t="s">
        <v>10</v>
      </c>
      <c r="B9" s="25">
        <v>2</v>
      </c>
      <c r="C9" s="42"/>
      <c r="D9" s="24">
        <f>C9*B9</f>
        <v>0</v>
      </c>
      <c r="E9" s="25">
        <v>1</v>
      </c>
      <c r="F9" s="6">
        <f>D9*E9</f>
        <v>0</v>
      </c>
      <c r="G9" s="21"/>
      <c r="H9" s="38">
        <v>0.23</v>
      </c>
      <c r="I9" s="3">
        <f>C9+C9*H9</f>
        <v>0</v>
      </c>
      <c r="J9" s="3">
        <f>F9*H9</f>
        <v>0</v>
      </c>
      <c r="K9" s="3">
        <f>I9*E9*B9</f>
        <v>0</v>
      </c>
    </row>
    <row r="10" spans="1:18" ht="40.5" customHeight="1" thickBot="1">
      <c r="A10" s="40" t="s">
        <v>11</v>
      </c>
      <c r="B10" s="32">
        <v>1</v>
      </c>
      <c r="C10" s="43"/>
      <c r="D10" s="44">
        <f>C10*B10</f>
        <v>0</v>
      </c>
      <c r="E10" s="32">
        <v>1</v>
      </c>
      <c r="F10" s="41">
        <f>D10*E10</f>
        <v>0</v>
      </c>
      <c r="G10" s="20"/>
      <c r="H10" s="36">
        <v>0.08</v>
      </c>
      <c r="I10" s="69">
        <f>C10+C10*H10</f>
        <v>0</v>
      </c>
      <c r="J10" s="67">
        <f>F10*H10</f>
        <v>0</v>
      </c>
      <c r="K10" s="4">
        <f>I10*E10*B10</f>
        <v>0</v>
      </c>
    </row>
    <row r="11" spans="1:18" ht="40.5" customHeight="1" thickTop="1" thickBot="1">
      <c r="A11" s="90" t="s">
        <v>24</v>
      </c>
      <c r="B11" s="91"/>
      <c r="C11" s="91"/>
      <c r="D11" s="91"/>
      <c r="E11" s="92"/>
      <c r="F11" s="64">
        <f>SUM(F7:F10)</f>
        <v>0</v>
      </c>
      <c r="G11" s="62"/>
      <c r="H11" s="68"/>
      <c r="I11" s="70">
        <f>SUM(I7:I10)</f>
        <v>0</v>
      </c>
      <c r="J11" s="66">
        <f>J7+J8+J9+J10</f>
        <v>0</v>
      </c>
      <c r="K11" s="64">
        <f>SUM(K7:K10)</f>
        <v>0</v>
      </c>
    </row>
    <row r="12" spans="1:18" ht="48.75" customHeight="1">
      <c r="A12" s="53" t="s">
        <v>23</v>
      </c>
      <c r="B12" s="32">
        <v>2</v>
      </c>
      <c r="C12" s="33"/>
      <c r="D12" s="34">
        <f>C12*B12</f>
        <v>0</v>
      </c>
      <c r="E12" s="35">
        <v>1</v>
      </c>
      <c r="F12" s="63">
        <f>D12</f>
        <v>0</v>
      </c>
      <c r="G12" s="51"/>
      <c r="H12" s="36">
        <v>0.23</v>
      </c>
      <c r="I12" s="37">
        <f>C12+C12*H12</f>
        <v>0</v>
      </c>
      <c r="J12" s="37">
        <f>F12*H12</f>
        <v>0</v>
      </c>
      <c r="K12" s="65">
        <f>I12*E12*B12</f>
        <v>0</v>
      </c>
      <c r="R12" s="61"/>
    </row>
    <row r="13" spans="1:18" s="20" customFormat="1" ht="48.75" customHeight="1" thickBot="1">
      <c r="A13" s="26"/>
      <c r="B13" s="26"/>
      <c r="C13" s="27"/>
      <c r="D13" s="28"/>
      <c r="E13" s="29"/>
      <c r="F13" s="39"/>
      <c r="G13" s="51"/>
      <c r="H13" s="30"/>
      <c r="I13" s="31"/>
      <c r="J13" s="31"/>
      <c r="K13" s="52"/>
      <c r="Q13" s="20" t="s">
        <v>14</v>
      </c>
    </row>
    <row r="14" spans="1:18" ht="111" customHeight="1">
      <c r="A14" s="58" t="s">
        <v>21</v>
      </c>
      <c r="B14" s="57" t="s">
        <v>16</v>
      </c>
      <c r="C14" s="55" t="s">
        <v>32</v>
      </c>
      <c r="D14" s="55" t="s">
        <v>20</v>
      </c>
      <c r="E14" s="56" t="s">
        <v>15</v>
      </c>
      <c r="F14" s="93" t="s">
        <v>19</v>
      </c>
      <c r="G14" s="94"/>
      <c r="H14" s="95"/>
      <c r="I14" s="54" t="s">
        <v>17</v>
      </c>
      <c r="J14" s="55" t="s">
        <v>22</v>
      </c>
      <c r="K14" s="93" t="s">
        <v>18</v>
      </c>
      <c r="L14" s="94"/>
      <c r="M14" s="95"/>
      <c r="P14" s="20"/>
    </row>
    <row r="15" spans="1:18" ht="30" customHeight="1">
      <c r="A15" s="59" t="s">
        <v>26</v>
      </c>
      <c r="B15" s="71">
        <f>F11</f>
        <v>0</v>
      </c>
      <c r="C15" s="72">
        <f>F12</f>
        <v>0</v>
      </c>
      <c r="D15" s="79">
        <v>1</v>
      </c>
      <c r="E15" s="79">
        <v>12</v>
      </c>
      <c r="F15" s="96">
        <f>B15*E15+C15*D15</f>
        <v>0</v>
      </c>
      <c r="G15" s="96"/>
      <c r="H15" s="97"/>
      <c r="I15" s="75">
        <f>K11</f>
        <v>0</v>
      </c>
      <c r="J15" s="76">
        <f>K12</f>
        <v>0</v>
      </c>
      <c r="K15" s="96">
        <f>I15*E15+J15*D15</f>
        <v>0</v>
      </c>
      <c r="L15" s="96"/>
      <c r="M15" s="97"/>
    </row>
    <row r="16" spans="1:18" ht="35.25" customHeight="1">
      <c r="A16" s="60" t="s">
        <v>27</v>
      </c>
      <c r="B16" s="73">
        <f>F11</f>
        <v>0</v>
      </c>
      <c r="C16" s="74">
        <f>F12</f>
        <v>0</v>
      </c>
      <c r="D16" s="80">
        <v>1</v>
      </c>
      <c r="E16" s="80">
        <v>12</v>
      </c>
      <c r="F16" s="100">
        <f t="shared" ref="F16:F17" si="4">B16*E16+C16*D16</f>
        <v>0</v>
      </c>
      <c r="G16" s="100"/>
      <c r="H16" s="101"/>
      <c r="I16" s="77">
        <f>K11</f>
        <v>0</v>
      </c>
      <c r="J16" s="78">
        <f>K12</f>
        <v>0</v>
      </c>
      <c r="K16" s="98">
        <f t="shared" ref="K16:K17" si="5">I16*E16+J16*D16</f>
        <v>0</v>
      </c>
      <c r="L16" s="98"/>
      <c r="M16" s="99"/>
    </row>
    <row r="17" spans="1:14" ht="35.25" customHeight="1">
      <c r="A17" s="59" t="s">
        <v>28</v>
      </c>
      <c r="B17" s="71">
        <f>F11</f>
        <v>0</v>
      </c>
      <c r="C17" s="72">
        <f>F12</f>
        <v>0</v>
      </c>
      <c r="D17" s="79">
        <v>1</v>
      </c>
      <c r="E17" s="79">
        <v>12</v>
      </c>
      <c r="F17" s="96">
        <f t="shared" si="4"/>
        <v>0</v>
      </c>
      <c r="G17" s="96"/>
      <c r="H17" s="97"/>
      <c r="I17" s="75">
        <f>K11</f>
        <v>0</v>
      </c>
      <c r="J17" s="76">
        <f>K12</f>
        <v>0</v>
      </c>
      <c r="K17" s="96">
        <f t="shared" si="5"/>
        <v>0</v>
      </c>
      <c r="L17" s="96"/>
      <c r="M17" s="97"/>
    </row>
    <row r="18" spans="1:14" ht="35.25" customHeight="1" thickBot="1">
      <c r="A18" s="50"/>
      <c r="B18" s="18"/>
      <c r="C18" s="18"/>
      <c r="D18" s="18"/>
      <c r="E18" s="47"/>
      <c r="F18" s="85">
        <f>SUM(F15:F17)</f>
        <v>0</v>
      </c>
      <c r="G18" s="86"/>
      <c r="H18" s="87"/>
      <c r="I18" s="18"/>
      <c r="J18" s="18"/>
      <c r="K18" s="85">
        <f>SUM(K15:K17)</f>
        <v>0</v>
      </c>
      <c r="L18" s="86"/>
      <c r="M18" s="87"/>
    </row>
    <row r="19" spans="1:14" ht="35.25" customHeight="1">
      <c r="A19" s="50"/>
      <c r="B19" s="18"/>
      <c r="C19" s="18"/>
      <c r="D19" s="18"/>
      <c r="E19" s="47"/>
      <c r="F19" s="48"/>
      <c r="G19" s="18"/>
      <c r="H19" s="18"/>
      <c r="I19" s="18"/>
      <c r="J19" s="18"/>
      <c r="K19" s="49"/>
    </row>
    <row r="20" spans="1:14" ht="15">
      <c r="A20" s="12" t="s">
        <v>6</v>
      </c>
    </row>
    <row r="21" spans="1:14" ht="15">
      <c r="A21" s="12"/>
    </row>
    <row r="23" spans="1:14" ht="66.75" customHeight="1">
      <c r="A23" s="81"/>
      <c r="B23" s="81"/>
      <c r="C23" s="81"/>
      <c r="D23" s="81"/>
      <c r="E23" s="81"/>
      <c r="F23" s="81"/>
      <c r="G23" s="81"/>
      <c r="H23" s="81"/>
    </row>
    <row r="24" spans="1:14" ht="15" customHeight="1">
      <c r="A24" s="17"/>
    </row>
    <row r="25" spans="1:14" ht="14.2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14" ht="14.2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</row>
  </sheetData>
  <sheetProtection algorithmName="SHA-512" hashValue="5SD8IPr7HXaK9OCfkOjrcwy/8sivdHXxkzNtyVaovHR4dOMQhVQjvNajwjpU8eXy1T6dSoIidpYbueloTG/2Ew==" saltValue="vi2AWyYHLuAV9T2ATyAeBg==" spinCount="100000" sheet="1" objects="1" scenarios="1" selectLockedCells="1"/>
  <mergeCells count="17">
    <mergeCell ref="A1:K1"/>
    <mergeCell ref="A4:F4"/>
    <mergeCell ref="A11:E11"/>
    <mergeCell ref="K14:M14"/>
    <mergeCell ref="K15:M15"/>
    <mergeCell ref="F14:H14"/>
    <mergeCell ref="F15:H15"/>
    <mergeCell ref="A23:H23"/>
    <mergeCell ref="A25:N26"/>
    <mergeCell ref="G2:K2"/>
    <mergeCell ref="A3:K3"/>
    <mergeCell ref="F18:H18"/>
    <mergeCell ref="K18:M18"/>
    <mergeCell ref="K16:M16"/>
    <mergeCell ref="K17:M17"/>
    <mergeCell ref="F16:H16"/>
    <mergeCell ref="F17:H17"/>
  </mergeCells>
  <pageMargins left="0.23622047244094491" right="0.23622047244094491" top="0" bottom="0" header="0.31496062992125984" footer="0.31496062992125984"/>
  <pageSetup paperSize="9" scale="48" firstPageNumber="0" fitToHeight="0" orientation="landscape" r:id="rId1"/>
  <headerFooter alignWithMargins="0"/>
  <colBreaks count="1" manualBreakCount="1">
    <brk id="6" max="1048575" man="1"/>
  </colBreaks>
  <ignoredErrors>
    <ignoredError sqref="I11:K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wg ROPS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Biechowiak</dc:creator>
  <cp:lastModifiedBy>Katarzyna Sieradzka</cp:lastModifiedBy>
  <cp:lastPrinted>2019-12-19T13:04:45Z</cp:lastPrinted>
  <dcterms:created xsi:type="dcterms:W3CDTF">2019-01-22T08:52:59Z</dcterms:created>
  <dcterms:modified xsi:type="dcterms:W3CDTF">2020-03-06T10:38:02Z</dcterms:modified>
</cp:coreProperties>
</file>