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430" tabRatio="813" activeTab="1"/>
  </bookViews>
  <sheets>
    <sheet name="formularz oferty" sheetId="1" r:id="rId1"/>
    <sheet name="arkusz cenowy" sheetId="2" r:id="rId2"/>
  </sheets>
  <definedNames>
    <definedName name="_xlnm.Print_Area" localSheetId="1">'arkusz cenowy'!$A$1:$I$176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<sst xmlns="http://schemas.openxmlformats.org/spreadsheetml/2006/main" count="401" uniqueCount="252">
  <si>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</si>
  <si>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</si>
  <si>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</si>
  <si>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</si>
  <si>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</si>
  <si>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</si>
  <si>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</si>
  <si>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</si>
  <si>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</si>
  <si>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</si>
  <si>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</si>
  <si>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</si>
  <si>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</si>
  <si>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</si>
  <si>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</si>
  <si>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</si>
  <si>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</si>
  <si>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</si>
  <si>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</si>
  <si>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</si>
  <si>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</si>
  <si>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</si>
  <si>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</si>
  <si>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</si>
  <si>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</si>
  <si>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</si>
  <si>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</si>
  <si>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</si>
  <si>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</si>
  <si>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</si>
  <si>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</si>
  <si>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</si>
  <si>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</si>
  <si>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</si>
  <si>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</si>
  <si>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</si>
  <si>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</si>
  <si>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</si>
  <si>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</si>
  <si>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</si>
  <si>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</si>
  <si>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</si>
  <si>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</si>
  <si>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</si>
  <si>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</si>
  <si>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</si>
  <si>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</si>
  <si>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</si>
  <si>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</si>
  <si>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</si>
  <si>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</si>
  <si>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</si>
  <si>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</si>
  <si>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</si>
  <si>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</si>
  <si>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</si>
  <si>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</si>
  <si>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</si>
  <si>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</si>
  <si>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</si>
  <si>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</si>
  <si>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</si>
  <si>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</si>
  <si>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</si>
  <si>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</si>
  <si>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</si>
  <si>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j.m.</t>
  </si>
  <si>
    <t>Nazwa handlowa / Typ
Producent
dzierżawionego aparatu</t>
  </si>
  <si>
    <t>miesięcy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</si>
  <si>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</si>
  <si>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</si>
  <si>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</si>
  <si>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</si>
  <si>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</si>
  <si>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</si>
  <si>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Załącznik nr 1 do SWZ</t>
  </si>
  <si>
    <t>Załącznik nr 1a do SWZ</t>
  </si>
  <si>
    <t>j.m</t>
  </si>
  <si>
    <t>Lp.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</si>
  <si>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</si>
  <si>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</si>
  <si>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</si>
  <si>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Czynsz dzierżawny brutto ^ za 1 miesiąc</t>
  </si>
  <si>
    <t>Czynsz dzierżawny brutto ^ pozycji</t>
  </si>
  <si>
    <t>Cena brutto ^ :</t>
  </si>
  <si>
    <t>Oświadczamy, że zamówienie będziemy wykonywać do czasu wyczerpania kwoty wynagrodzenia umownego, jednak nie dłużej niż przez 36 miesięcy od daty zawarcia umowy.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</si>
  <si>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</si>
  <si>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</si>
  <si>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</si>
  <si>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</si>
  <si>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</si>
  <si>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</si>
  <si>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</si>
  <si>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</si>
  <si>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</si>
  <si>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</si>
  <si>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</si>
  <si>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</si>
  <si>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</si>
  <si>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</si>
  <si>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</si>
  <si>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</si>
  <si>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</si>
  <si>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</si>
  <si>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Cena brutto oferty</t>
  </si>
  <si>
    <t>oznaczeń</t>
  </si>
  <si>
    <r>
      <t>1.</t>
    </r>
  </si>
  <si>
    <r>
      <t xml:space="preserve">*Jeżeli wykonawca nie poda tych informacji to Zamawiający przyjmie, że wykonawca nie zamierza powierzać żadnej części zamówienia podwykonawcy.
</t>
    </r>
    <r>
      <rPr>
        <i/>
        <sz val="11"/>
        <color indexed="8"/>
        <rFont val="Garamond"/>
        <family val="1"/>
      </rPr>
      <t>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</si>
  <si>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DFP.271.98.2022.BM</t>
  </si>
  <si>
    <t xml:space="preserve">Dostawa odczynników, materiałów zużywalnych i kontrolnych wraz z dzierżawą 3 sztuk automatycznych analizatorów i miniwirówki. </t>
  </si>
  <si>
    <t>Oferujemy wykonanie całego przedmiotu zamówienia za cenę:</t>
  </si>
  <si>
    <t>(dostawa produktów 
i czynsz dzierżawny)</t>
  </si>
  <si>
    <t>Oświadczamy, że oferowane odczynniki są dopuszczone do obrotu i używania na terenie Polski zgodnie z ustawą z dnia 7 kwietnia 2022 roku o wyrobach medycznych. Jednocześnie oświadczamy, że na każdorazowe wezwanie Zamawiającego przedstawimy dokumenty dopuszczające do obrotu i używania na terenie Polski. Wymóg nie dotyczy materiałów zużywalnych.</t>
  </si>
  <si>
    <t>Oświadczamy, że oferowane produkty i urządzenia będące przedmiotem dzierżawy spełniają wszystkie postawione wymagania graniczne okreslone w zalączniku nr 1a do specyfikacji.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</si>
  <si>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</si>
  <si>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</si>
  <si>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</si>
  <si>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</si>
  <si>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</si>
  <si>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</si>
  <si>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</si>
  <si>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</si>
  <si>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</si>
  <si>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</si>
  <si>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</si>
  <si>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</si>
  <si>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</si>
  <si>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</si>
  <si>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</si>
  <si>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Dzierżawa automatycznych analizatorów z drukarkami  (3 szt. tj. 2 szt dla ZD i 1 szt dla ZDBiM) wraz z podłączeniem analizatorów do Laboratoryjnego Systemu Informatycznego Zamawiającego dla ZD SU  (w NSSU ul. Jakubowskiego) i dla ZDBiM na Skawińskiej 8 oraz  dzierżawa miniwirówki (1 szt dla ZD w nowej lokalizacji), dedykowane do oznaczania białek specyficznych metodą immunonefelometrii wraz z dostawą  wszystkich niezbędnych odczynników oraz materiałów zużywalnych i materiałów kontrolnych.</t>
  </si>
  <si>
    <r>
      <t>1.</t>
    </r>
    <r>
      <rPr>
        <sz val="7"/>
        <rFont val="Garamond"/>
        <family val="1"/>
      </rPr>
      <t>          </t>
    </r>
    <r>
      <rPr>
        <b/>
        <sz val="11"/>
        <rFont val="Garamond"/>
        <family val="1"/>
      </rPr>
      <t> </t>
    </r>
  </si>
  <si>
    <t>IgE</t>
  </si>
  <si>
    <t>IgG PMR</t>
  </si>
  <si>
    <t>IgG (duże opakowanie - min. 100 ozn.)</t>
  </si>
  <si>
    <t>IgA (małe opakowanie  – min. 50 ozn max 100 ozn.)</t>
  </si>
  <si>
    <t>IgA (duże opakowanie - min. 100 ozn.)</t>
  </si>
  <si>
    <t>IgM (małe opakowanie - min. 50 ozn. max. 100 ozn.)</t>
  </si>
  <si>
    <t>IgM (duże opakowanie - min. 100 ozn.)</t>
  </si>
  <si>
    <t>C3c (duże opakowanie - min. 100 ozn)</t>
  </si>
  <si>
    <t>C4 (duże opakowanie- min. 100 ozn)</t>
  </si>
  <si>
    <t>C1-inhibitor</t>
  </si>
  <si>
    <t>AAT (alfa 1 antytrypsyna)</t>
  </si>
  <si>
    <t>łańcuchy kappa w surowicy</t>
  </si>
  <si>
    <t>łańcuchy lambda w surowicy</t>
  </si>
  <si>
    <t xml:space="preserve">łańcuchy kappa w moczu </t>
  </si>
  <si>
    <t>łańcuchy lambda w moczu</t>
  </si>
  <si>
    <t>RF (liquid) - (małe opakowanie min. 50 ozn. max 100)</t>
  </si>
  <si>
    <t>RF (liquid) - duże opakowanie - min. 100 ozn)</t>
  </si>
  <si>
    <t>CRP (ultraczułe) - (opakowanie min. 50 ozn)</t>
  </si>
  <si>
    <t>Albumina – (opakowanie min. 100 ozn)</t>
  </si>
  <si>
    <t>Albumina PMR – (opakowanie min. 100 ozn)</t>
  </si>
  <si>
    <t>fibrynogen</t>
  </si>
  <si>
    <t>IgG 1</t>
  </si>
  <si>
    <t>IgG 2</t>
  </si>
  <si>
    <t>IgG 3</t>
  </si>
  <si>
    <t>IgG 4</t>
  </si>
  <si>
    <t>homocysteina</t>
  </si>
  <si>
    <t>AT (antytrombina)</t>
  </si>
  <si>
    <t>prealbumina (małe opakowanie)</t>
  </si>
  <si>
    <t>transferyna (duże opakowanie)</t>
  </si>
  <si>
    <t>ceruloplazmina (małe opakowanie)</t>
  </si>
  <si>
    <t>beta2 mikroglobulina w surowicy</t>
  </si>
  <si>
    <t>beta2 mikroglobulina w moczu</t>
  </si>
  <si>
    <t>Haptoglobina (duże opakowanie min. 100 ozn.)</t>
  </si>
  <si>
    <t>wolne łańcuchy kappa</t>
  </si>
  <si>
    <t>wolne łańcuchy lambda</t>
  </si>
  <si>
    <t>Antystreptolizyna-O (ASL) (duże opakowanie min. 100 ozn.)</t>
  </si>
  <si>
    <t>Białko śladowe beta(beta Trace Protein- BTP)</t>
  </si>
  <si>
    <t>Rozpuszczalny receptor dla Transferyny (sTrfR)</t>
  </si>
  <si>
    <t>alfa-1 kwaśna glikoproteina</t>
  </si>
  <si>
    <t>apolipoproteina A-I</t>
  </si>
  <si>
    <t>apolipoproteina A-II</t>
  </si>
  <si>
    <t>apolipoproteina B</t>
  </si>
  <si>
    <t>apolipoproteina E</t>
  </si>
  <si>
    <t>Lipoproteina (a)</t>
  </si>
  <si>
    <t>białko amyloidu A (SAA)</t>
  </si>
  <si>
    <t>lipokalina związana z żelatynazą neutrofili (NGAL)</t>
  </si>
  <si>
    <t>anty-TNFα</t>
  </si>
  <si>
    <t>Dzierżawa analizatora nr 1 wraz z drukarką dla ZD ul. Jakubowskiego 2 - 1 sztuka</t>
  </si>
  <si>
    <t>Dzierżawa analizatora nr 2 wraz z drukarką dla ZD ul. Jakubowskiego 2 - 1 sztuka</t>
  </si>
  <si>
    <t>Dzierżawa analizatora nr 3 wraz z drukarką dla ZDBiM ul. Skawińska 8 - 1 sztuka</t>
  </si>
  <si>
    <t>Dzierżawa wirówki dla ZD ul. Jakubowskiego 2 - 1 sztuka</t>
  </si>
  <si>
    <t>Rok produkcji 
dzierżawionego aparatu</t>
  </si>
  <si>
    <t>RAZEM:</t>
  </si>
  <si>
    <t xml:space="preserve">Analizator nr 1 </t>
  </si>
  <si>
    <t>Analizator nr 2</t>
  </si>
  <si>
    <t>Analizator nr 3</t>
  </si>
  <si>
    <t>Wirówka</t>
  </si>
  <si>
    <r>
      <t>Wymagania graniczne</t>
    </r>
    <r>
      <rPr>
        <b/>
        <sz val="11"/>
        <rFont val="Garamond"/>
        <family val="1"/>
      </rPr>
      <t xml:space="preserve"> dla analizatorów</t>
    </r>
  </si>
  <si>
    <t>Automatyczny analizator (3 szt.- rok produkcji min. 2021) do oznaczania białek specyficznych metodą immunonefelometrii wraz z interfejsem i drukarkami laserowymi  stanowiącymi integralną część analizatorów</t>
  </si>
  <si>
    <t>Kuwety pomiarowe wielokrotnego użytku</t>
  </si>
  <si>
    <t>Szeroki zakres mierzalny dla poszczególnych parametrów i liniowość: -dla IgG od 4,0 mg/l (PMR); - dla CRP od 0,2 mg/l; - dla albuminy od 20 mg/l (PMR)</t>
  </si>
  <si>
    <t>Wielopunktowa kalibracja</t>
  </si>
  <si>
    <t>Praca w systemie 24h/ dobę. Tryb random access, batch, stat.</t>
  </si>
  <si>
    <t>Możliwość przeprogramowania priorytetu próbki (na stat) w trakcie pracy aparatu</t>
  </si>
  <si>
    <t>Możliwość oznaczania w różnych płynach ustrojowych (surowica, mocz, PMR, płyn z ucha, nosa)</t>
  </si>
  <si>
    <t>Identyfikacja próbek, odczynników, standardów, materiału kontrolnego przy pomocy kodu kreskowego</t>
  </si>
  <si>
    <t>Dwukierunkowa komunikacja (złącze RS 232C)</t>
  </si>
  <si>
    <t>Dwa lub trzy zakresy mierzalne kontroli (wysoki, średni, niski)</t>
  </si>
  <si>
    <t>Standaryzacja białek według IFCC</t>
  </si>
  <si>
    <t>Program dekontaminacji (funkcja dekontaminacji w oprogramowaniu urządzenia).</t>
  </si>
  <si>
    <t>Automatyczne powtarzanie w przypadku wyniku błędnego lub wykraczającego poza zakres liniowości</t>
  </si>
  <si>
    <t>Program kontroli jakości</t>
  </si>
  <si>
    <t>Zarządzanie odczynnikami: informacja o ilości odczynnika pozostającego do dyspozycji użytkownika</t>
  </si>
  <si>
    <t>Oprogramowanie umożliwiające pracę wielozadaniową</t>
  </si>
  <si>
    <t>Wydajność min 150 analiz/ godz.</t>
  </si>
  <si>
    <t xml:space="preserve"> Możliwość załadowania jednocześnie min. 90 próbek i min. 30 odczynników.</t>
  </si>
  <si>
    <t>System operacyjny, umożliwiający  pracę wielozadaniową - tj. podczas wykonywania serii pomiarów można równolegle przygotowywać listę roboczą  dla następnej serii bądź przeprowadzać kalibrację.</t>
  </si>
  <si>
    <t>Połączenie analizatora z Laboratoryjnym Systemem Informatycznym Zamawiającego. Dwustronna komunikacja z Laboratoryjnym Systemem Informatycznym użytkowanym w Zakładzie Diagnostyki Zamawiającego ( obecnie używany jest system Centrum firmy Marcel S.A.) Koszty połączenia z Laboratoryjnym Systemem Informatycznym ponosi Wykonawca.  Czas połączenia o którym mowa, wynosi nie więcej niż 14 dni liczone od zgłoszenia przez Szpital gotowości do podłączenia.</t>
  </si>
  <si>
    <t>Pobieranie materiału do badań z probówek o średnicy 11-16 mm, oraz probówek eppendorfa bezpośrednio po odwirowaniu</t>
  </si>
  <si>
    <t>Bezpłatny serwis analizatorów i drukarek gwarantowany w umowie</t>
  </si>
  <si>
    <t>Zabezpieczenie aparatu przed zanikami prądu (UPS)</t>
  </si>
  <si>
    <t>Analizator umożliwia instalację procedur analitycznych zewnętrznych producentów przeznaczonych na oferowany typ analizatora</t>
  </si>
  <si>
    <t>Instrukcje obsługi w języku polskim</t>
  </si>
  <si>
    <t xml:space="preserve">Analizator zabezpieczony pokrywą przeciwkurzową </t>
  </si>
  <si>
    <t>Ścieki z analizatora muszą być zgodnie z polskim prawem odprowadzane do sieci i jeśli wymagają zastosowania inaktywatora, to jego koszt powinien być ujęty w cenie oferty i wykazany został w szczegółowym arkuszu cenowym</t>
  </si>
  <si>
    <t>Potwierdzenie spełnienia (należy wpisać Tak lub Nie)*</t>
  </si>
  <si>
    <t>UWAGA! *Niespełnienie któregokolwiek z powyższych wymagań granicznych spowoduje odrzucenie oferty.</t>
  </si>
  <si>
    <t>Wymagania graniczne dla testów:</t>
  </si>
  <si>
    <t>Oferowany materiał kontrolny, w tym materiał kontrolny niezależny powinien gwarantować pełną kompatybilność z Laboratoryjnym Systemem Informatycznym (LIS) wskazanym przez Zamawiającego, oraz kompatybilność z aktualnym w ZD programem kontroli jakości, wyniki kontroli jakości automatycznie przesyłane poprzez LIS do aktualnego w ZD programu kontroli jakości. Koszty podłączenia do takich programów ponosi Wykonawca.</t>
  </si>
  <si>
    <t>Oznaczanie fibrynogeniu metodą nefelometryczną, startowe rozcieńczenie próbki: 1-20</t>
  </si>
  <si>
    <t>Startowe rozcieńczenie próbki dla antytrombiny: 1:5</t>
  </si>
  <si>
    <t>Materiał do oznaczania homocysteiny: surowica i osocze, materiał kontrolny na trzech poziomach. Wynik oznaczenia w jednostkach µmol/l.</t>
  </si>
  <si>
    <t>Testy do oznaczanie wolnych łańcuchów lekkich kappa i lambda muszą być oparte na zastosowaniu przeciwciał poliklonalnych. Testy oparte na przeciwciałach poliklonalnych wchodzą  w zakres rekomendacji polskich i międzynarodowych, mających zastosowanie w hematologii.</t>
  </si>
  <si>
    <t>Zapewnienie kontroli jakości niezależnej, w ilości  nie mniejszej niż 50% całkowitej ilości zaoferowanego materiału kontrolnego (przynajmniej na jednym poziomie).</t>
  </si>
  <si>
    <t>Wymagania graniczne dla miniwirówki</t>
  </si>
  <si>
    <t>Maksymalna prędkość obrotów: 18 000 RPM,  krok 1-10 RPM</t>
  </si>
  <si>
    <t>Czas wirowania: od 1 min. do 99 min. (praca ciągła / przycisk impulsowy).</t>
  </si>
  <si>
    <t xml:space="preserve">Regulacja prędkości lub RCF, funkcja „short run”, pamięć ostatnich ustawień, </t>
  </si>
  <si>
    <t>Automatyczne zamykanie i otwieranie pokrywy (opcjonalnie)</t>
  </si>
  <si>
    <t>Rotory wymienne, umożliwiające pracę zarówno na niskich, jak i najwyższych obrotach</t>
  </si>
  <si>
    <t>Rotory na 4-8 probówek</t>
  </si>
  <si>
    <t>Wymiary: jeden z wymiarów (szer/głęb/wys), nie większy niż 450 mm</t>
  </si>
  <si>
    <t>Zabezpieczenie przed otwarciem pokrywy w czasie pracy</t>
  </si>
  <si>
    <t>Rok produkcji min. 2021</t>
  </si>
  <si>
    <t>Parametr</t>
  </si>
  <si>
    <t>Wszelkie koszty związane z integracją pomiędzy analizatorami a LSI ponosi Wykonawca.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</si>
  <si>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</si>
  <si>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</si>
  <si>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r>
      <t xml:space="preserve">Parametr wymagany </t>
    </r>
    <r>
      <rPr>
        <i/>
        <sz val="10"/>
        <color indexed="8"/>
        <rFont val="Garamond"/>
        <family val="1"/>
      </rPr>
      <t>(nie wypełniać)</t>
    </r>
  </si>
  <si>
    <t xml:space="preserve">WYMAGANIA W ZAKRESIE ZAGADNIEŃ INFORMATYCZNYCH dla Zakładu Diagnostyki </t>
  </si>
  <si>
    <t>Dwustronna komunikacja analizatorów z laboratoryjnym systemem informatycznym funkcjonujący w Zakładzie Diagnostyki NSSU oraz ZDB i M na Skawińskiej Szpitala Uniwersyteckiego (LSI)
a. Podłączenie, obsługa przyjęcia zlecenia i dystrybucji wyniku.
b. Dostarczenie (jeżeli to konieczne) interfejsów wymiany danych oraz (jeżeli to konieczne) licencji na ich użytkowanie.</t>
  </si>
  <si>
    <t>Dostarczone analizatory muszą być podłączone do LSI bezpośrednio lub z wykorzystaniem serwera pośredniczącego middleware.</t>
  </si>
  <si>
    <t>W przypadku wykorzystania serwera pośredniczącego middleware konieczność jego dostawy i konfiguracji (serwer fizyczny z UPS lub serwer wirtualny uruchomiony na platformie VMWare Zamawiajacego).</t>
  </si>
  <si>
    <t>Świadczenie przez Wykonawcę asysty technicznej integracji w ramach której Wykonawca zobowiązany jest do:
a) usuwania błędów;
b) dostosowywania oprogramowania do zmieniających się przepisów prawnych;
c) konsultacji w zakresie dostarczonego systemu;
d) instalacji niezbędnych dla prawidłowego funkcjonowania systemu poprawek do zainstalowanej wersji oprogramowania;</t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</si>
  <si>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a) Podział błędów na kategorie
    a. Krytyczny – niemożliwa praca w systemie;
    b. Pilny – utrudniający, ograniczający pracę w systemie;
    c. Zwykły – nie mający istotnego wpływu na  bieżącą pracę;
b) Różne czasy reakcji i usunięcia błędu w zależności od kategorii błędu
    a. Krytyczny – reakcja 1 h od moment zgłoszenia, usunięcie błędu do 4 h
    b. Pilny – reakcja 12 h od moment zgłoszenia, usunięcie błędu do 48 h
    c. Zwykły- – reakcja 72 h od moment zgłoszenia, usunięcie błędu do 14 dni</t>
  </si>
  <si>
    <t>Koszt zużycia wody:</t>
  </si>
  <si>
    <t>Szacunkowa ilość wody np. destylowanej, jaką potrzebuje analizator w okresie dzierżawy (36 m-cy) [l]</t>
  </si>
  <si>
    <t>Przyjęty koszt 1 litra wody destylowanej [zł]</t>
  </si>
  <si>
    <t>Koszt zużycia wody</t>
  </si>
  <si>
    <t>Analizator nr 1</t>
  </si>
  <si>
    <t>UWAGA! * Nie spełnianie któregokolwiek z wymagań przedstawionych w tabeli spowoduje odrzucenie oferty.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</si>
</sst>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Garamond"/>
      <family val="1"/>
    </font>
    <font>
      <i/>
      <sz val="11"/>
      <color indexed="8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7"/>
      <name val="Garamond"/>
      <family val="1"/>
    </font>
    <font>
      <i/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/>
    </xf>
    <xf numFmtId="0" fontId="51" fillId="33" borderId="10" xfId="0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right" vertical="top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3" fontId="51" fillId="0" borderId="10" xfId="57" applyNumberFormat="1" applyFont="1" applyFill="1" applyBorder="1" applyAlignment="1">
      <alignment horizontal="center" vertical="center" wrapText="1"/>
      <protection/>
    </xf>
    <xf numFmtId="0" fontId="51" fillId="34" borderId="0" xfId="0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44" fontId="51" fillId="35" borderId="0" xfId="0" applyNumberFormat="1" applyFont="1" applyFill="1" applyBorder="1" applyAlignment="1" applyProtection="1">
      <alignment horizontal="left" vertical="top" wrapText="1"/>
      <protection locked="0"/>
    </xf>
    <xf numFmtId="0" fontId="51" fillId="35" borderId="0" xfId="0" applyFont="1" applyFill="1" applyAlignment="1" applyProtection="1">
      <alignment horizontal="left" vertical="top" wrapText="1"/>
      <protection locked="0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175" fontId="52" fillId="33" borderId="13" xfId="45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3" fontId="51" fillId="0" borderId="13" xfId="0" applyNumberFormat="1" applyFont="1" applyFill="1" applyBorder="1" applyAlignment="1" applyProtection="1">
      <alignment horizontal="center" vertical="top" wrapText="1"/>
      <protection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1" fillId="0" borderId="10" xfId="76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left" vertical="top" wrapText="1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 vertical="top" wrapText="1"/>
    </xf>
    <xf numFmtId="3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44" fontId="51" fillId="0" borderId="0" xfId="76" applyFont="1" applyFill="1" applyBorder="1" applyAlignment="1" applyProtection="1">
      <alignment horizontal="center" vertical="top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16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34" borderId="10" xfId="0" applyNumberFormat="1" applyFont="1" applyFill="1" applyBorder="1" applyAlignment="1" applyProtection="1">
      <alignment horizontal="left" vertical="top" wrapText="1"/>
      <protection locked="0"/>
    </xf>
    <xf numFmtId="165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justify" vertical="center" wrapText="1"/>
    </xf>
    <xf numFmtId="0" fontId="11" fillId="37" borderId="10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horizontal="left" vertical="top" wrapText="1"/>
    </xf>
    <xf numFmtId="3" fontId="51" fillId="35" borderId="10" xfId="0" applyNumberFormat="1" applyFont="1" applyFill="1" applyBorder="1" applyAlignment="1" applyProtection="1">
      <alignment horizontal="right" vertical="top" wrapText="1"/>
      <protection locked="0"/>
    </xf>
    <xf numFmtId="3" fontId="51" fillId="34" borderId="10" xfId="0" applyNumberFormat="1" applyFont="1" applyFill="1" applyBorder="1" applyAlignment="1" applyProtection="1">
      <alignment horizontal="right" vertical="top" wrapText="1"/>
      <protection locked="0"/>
    </xf>
    <xf numFmtId="3" fontId="51" fillId="35" borderId="14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165" fontId="51" fillId="0" borderId="0" xfId="0" applyNumberFormat="1" applyFont="1" applyBorder="1" applyAlignment="1">
      <alignment wrapText="1"/>
    </xf>
    <xf numFmtId="0" fontId="10" fillId="37" borderId="10" xfId="0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51" fillId="33" borderId="14" xfId="57" applyFont="1" applyFill="1" applyBorder="1" applyAlignment="1" applyProtection="1">
      <alignment horizontal="left" vertical="top" wrapText="1"/>
      <protection locked="0"/>
    </xf>
    <xf numFmtId="0" fontId="52" fillId="0" borderId="0" xfId="57" applyFont="1" applyFill="1" applyBorder="1" applyAlignment="1" applyProtection="1">
      <alignment vertical="top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1" fillId="0" borderId="10" xfId="0" applyFont="1" applyFill="1" applyBorder="1" applyAlignment="1" applyProtection="1">
      <alignment vertical="center" wrapText="1"/>
      <protection locked="0"/>
    </xf>
    <xf numFmtId="165" fontId="51" fillId="0" borderId="10" xfId="0" applyNumberFormat="1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horizontal="right" vertical="center" wrapText="1"/>
      <protection locked="0"/>
    </xf>
    <xf numFmtId="165" fontId="52" fillId="0" borderId="15" xfId="0" applyNumberFormat="1" applyFont="1" applyFill="1" applyBorder="1" applyAlignment="1" applyProtection="1">
      <alignment vertical="center" wrapText="1"/>
      <protection locked="0"/>
    </xf>
    <xf numFmtId="0" fontId="52" fillId="38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44" fontId="51" fillId="0" borderId="10" xfId="73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 applyProtection="1">
      <alignment vertical="top" wrapText="1"/>
      <protection locked="0"/>
    </xf>
    <xf numFmtId="0" fontId="51" fillId="0" borderId="11" xfId="0" applyFont="1" applyFill="1" applyBorder="1" applyAlignment="1" applyProtection="1">
      <alignment vertical="top" wrapText="1"/>
      <protection locked="0"/>
    </xf>
    <xf numFmtId="0" fontId="51" fillId="0" borderId="13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49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16" xfId="0" applyFont="1" applyFill="1" applyBorder="1" applyAlignment="1" applyProtection="1">
      <alignment horizontal="justify" vertical="top" wrapText="1"/>
      <protection locked="0"/>
    </xf>
    <xf numFmtId="0" fontId="51" fillId="0" borderId="16" xfId="0" applyFont="1" applyBorder="1" applyAlignment="1">
      <alignment horizontal="justify" vertical="top" wrapText="1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33" borderId="11" xfId="0" applyFont="1" applyFill="1" applyBorder="1" applyAlignment="1" applyProtection="1">
      <alignment horizontal="justify" vertical="top" wrapText="1"/>
      <protection/>
    </xf>
    <xf numFmtId="0" fontId="51" fillId="33" borderId="13" xfId="0" applyFont="1" applyFill="1" applyBorder="1" applyAlignment="1">
      <alignment horizontal="justify" vertical="top" wrapText="1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>
      <alignment horizontal="justify" vertical="top" wrapText="1"/>
    </xf>
    <xf numFmtId="0" fontId="51" fillId="33" borderId="11" xfId="0" applyFont="1" applyFill="1" applyBorder="1" applyAlignment="1" applyProtection="1">
      <alignment horizontal="right" vertical="top" wrapText="1"/>
      <protection/>
    </xf>
    <xf numFmtId="0" fontId="51" fillId="33" borderId="13" xfId="0" applyFont="1" applyFill="1" applyBorder="1" applyAlignment="1">
      <alignment horizontal="right" vertical="top" wrapText="1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7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7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165" fontId="51" fillId="0" borderId="11" xfId="0" applyNumberFormat="1" applyFont="1" applyFill="1" applyBorder="1" applyAlignment="1" applyProtection="1">
      <alignment horizontal="center" vertical="top" wrapText="1"/>
      <protection locked="0"/>
    </xf>
    <xf numFmtId="165" fontId="51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5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3" xfId="0" applyNumberFormat="1" applyFont="1" applyFill="1" applyBorder="1" applyAlignment="1" applyProtection="1">
      <alignment horizontal="left" vertical="top" wrapText="1"/>
      <protection locked="0"/>
    </xf>
    <xf numFmtId="0" fontId="52" fillId="0" borderId="12" xfId="0" applyFont="1" applyBorder="1" applyAlignment="1">
      <alignment horizontal="left" vertical="top"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0" fontId="51" fillId="0" borderId="10" xfId="0" applyFont="1" applyFill="1" applyBorder="1" applyAlignment="1">
      <alignment horizontal="left" vertical="top" wrapText="1"/>
    </xf>
    <xf numFmtId="165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51" fillId="0" borderId="10" xfId="0" applyNumberFormat="1" applyFont="1" applyBorder="1" applyAlignment="1">
      <alignment wrapText="1"/>
    </xf>
    <xf numFmtId="1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wrapText="1"/>
    </xf>
    <xf numFmtId="0" fontId="52" fillId="33" borderId="10" xfId="57" applyFont="1" applyFill="1" applyBorder="1" applyAlignment="1" applyProtection="1">
      <alignment horizontal="center" vertical="top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52" fillId="0" borderId="0" xfId="57" applyFont="1" applyFill="1" applyAlignment="1" applyProtection="1">
      <alignment horizontal="left" vertical="top" wrapText="1"/>
      <protection locked="0"/>
    </xf>
    <xf numFmtId="0" fontId="52" fillId="0" borderId="10" xfId="57" applyFont="1" applyFill="1" applyBorder="1" applyAlignment="1" applyProtection="1">
      <alignment horizontal="left" vertical="top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2"/>
  <sheetViews>
    <sheetView showGridLines="0" zoomScale="110" zoomScaleNormal="110" zoomScaleSheetLayoutView="80" workbookViewId="0" topLeftCell="A25">
      <selection activeCell="C19" sqref="C19:D19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1" customWidth="1"/>
    <col min="4" max="4" width="56.125" style="3" customWidth="1"/>
    <col min="5" max="5" width="15.875" style="1" customWidth="1"/>
    <col min="6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18" t="s">
        <v>75</v>
      </c>
      <c r="D1" s="118"/>
    </row>
    <row r="2" spans="2:4" ht="18" customHeight="1">
      <c r="B2" s="2"/>
      <c r="C2" s="2" t="s">
        <v>30</v>
      </c>
      <c r="D2" s="2"/>
    </row>
    <row r="3" ht="18" customHeight="1"/>
    <row r="4" spans="2:3" ht="18" customHeight="1">
      <c r="B4" s="1" t="s">
        <v>22</v>
      </c>
      <c r="C4" s="1" t="s">
        <v>108</v>
      </c>
    </row>
    <row r="5" ht="18" customHeight="1"/>
    <row r="6" spans="2:5" ht="34.5" customHeight="1">
      <c r="B6" s="1" t="s">
        <v>21</v>
      </c>
      <c r="C6" s="113" t="s">
        <v>109</v>
      </c>
      <c r="D6" s="113"/>
      <c r="E6" s="4"/>
    </row>
    <row r="7" ht="18" customHeight="1"/>
    <row r="8" spans="2:4" ht="15" customHeight="1">
      <c r="B8" s="5" t="s">
        <v>18</v>
      </c>
      <c r="C8" s="110"/>
      <c r="D8" s="110"/>
    </row>
    <row r="9" spans="2:4" ht="15" customHeight="1">
      <c r="B9" s="5" t="s">
        <v>23</v>
      </c>
      <c r="C9" s="111"/>
      <c r="D9" s="112"/>
    </row>
    <row r="10" spans="2:4" ht="15" customHeight="1">
      <c r="B10" s="5" t="s">
        <v>17</v>
      </c>
      <c r="C10" s="111"/>
      <c r="D10" s="112"/>
    </row>
    <row r="11" spans="2:4" ht="15" customHeight="1">
      <c r="B11" s="5" t="s">
        <v>24</v>
      </c>
      <c r="C11" s="111"/>
      <c r="D11" s="112"/>
    </row>
    <row r="12" spans="2:4" ht="15" customHeight="1">
      <c r="B12" s="5" t="s">
        <v>25</v>
      </c>
      <c r="C12" s="111"/>
      <c r="D12" s="112"/>
    </row>
    <row r="13" spans="2:4" ht="15" customHeight="1">
      <c r="B13" s="5" t="s">
        <v>26</v>
      </c>
      <c r="C13" s="111"/>
      <c r="D13" s="112"/>
    </row>
    <row r="14" spans="2:4" ht="15" customHeight="1">
      <c r="B14" s="5" t="s">
        <v>27</v>
      </c>
      <c r="C14" s="111"/>
      <c r="D14" s="112"/>
    </row>
    <row r="15" spans="2:4" ht="15" customHeight="1">
      <c r="B15" s="5" t="s">
        <v>28</v>
      </c>
      <c r="C15" s="111"/>
      <c r="D15" s="112"/>
    </row>
    <row r="16" spans="2:4" ht="15" customHeight="1">
      <c r="B16" s="5" t="s">
        <v>29</v>
      </c>
      <c r="C16" s="111"/>
      <c r="D16" s="112"/>
    </row>
    <row r="17" spans="3:4" ht="18" customHeight="1">
      <c r="C17" s="6"/>
      <c r="D17" s="7"/>
    </row>
    <row r="18" spans="1:4" ht="24.75" customHeight="1">
      <c r="A18" s="1" t="s">
        <v>0</v>
      </c>
      <c r="B18" s="129" t="s">
        <v>110</v>
      </c>
      <c r="C18" s="130"/>
      <c r="D18" s="131"/>
    </row>
    <row r="19" spans="1:5" ht="41.25" customHeight="1">
      <c r="A19" s="10"/>
      <c r="B19" s="11" t="s">
        <v>84</v>
      </c>
      <c r="C19" s="108">
        <f>'arkusz cenowy'!H5</f>
        <v>0</v>
      </c>
      <c r="D19" s="109"/>
      <c r="E19" s="24" t="s">
        <v>111</v>
      </c>
    </row>
    <row r="20" spans="1:4" ht="41.25" customHeight="1">
      <c r="A20" s="10"/>
      <c r="B20" s="135" t="s">
        <v>79</v>
      </c>
      <c r="C20" s="135"/>
      <c r="D20" s="135"/>
    </row>
    <row r="21" spans="1:4" ht="37.5" customHeight="1">
      <c r="A21" s="1" t="s">
        <v>1</v>
      </c>
      <c r="B21" s="121" t="s">
        <v>52</v>
      </c>
      <c r="C21" s="121"/>
      <c r="D21" s="121"/>
    </row>
    <row r="22" spans="2:4" ht="48" customHeight="1">
      <c r="B22" s="119" t="s">
        <v>53</v>
      </c>
      <c r="C22" s="120"/>
      <c r="D22" s="12" t="s">
        <v>54</v>
      </c>
    </row>
    <row r="23" spans="2:4" ht="58.5" customHeight="1">
      <c r="B23" s="121" t="s">
        <v>55</v>
      </c>
      <c r="C23" s="121"/>
      <c r="D23" s="121"/>
    </row>
    <row r="24" spans="1:4" ht="31.5" customHeight="1">
      <c r="A24" s="1" t="s">
        <v>2</v>
      </c>
      <c r="B24" s="113" t="s">
        <v>56</v>
      </c>
      <c r="C24" s="113"/>
      <c r="D24" s="113"/>
    </row>
    <row r="25" spans="2:4" ht="32.25" customHeight="1">
      <c r="B25" s="119" t="s">
        <v>57</v>
      </c>
      <c r="C25" s="120"/>
      <c r="D25" s="12" t="s">
        <v>58</v>
      </c>
    </row>
    <row r="26" spans="2:4" ht="101.25" customHeight="1">
      <c r="B26" s="116" t="s">
        <v>107</v>
      </c>
      <c r="C26" s="117"/>
      <c r="D26" s="117"/>
    </row>
    <row r="27" spans="1:4" ht="22.5" customHeight="1">
      <c r="A27" s="1" t="s">
        <v>3</v>
      </c>
      <c r="B27" s="113" t="s">
        <v>63</v>
      </c>
      <c r="C27" s="113"/>
      <c r="D27" s="113"/>
    </row>
    <row r="28" spans="2:4" ht="92.25" customHeight="1">
      <c r="B28" s="125" t="s">
        <v>59</v>
      </c>
      <c r="C28" s="126"/>
      <c r="D28" s="12" t="s">
        <v>65</v>
      </c>
    </row>
    <row r="29" spans="2:4" ht="27" customHeight="1">
      <c r="B29" s="116" t="s">
        <v>60</v>
      </c>
      <c r="C29" s="117"/>
      <c r="D29" s="117"/>
    </row>
    <row r="30" spans="1:4" ht="39" customHeight="1">
      <c r="A30" s="1" t="s">
        <v>15</v>
      </c>
      <c r="B30" s="121" t="s">
        <v>51</v>
      </c>
      <c r="C30" s="121"/>
      <c r="D30" s="121"/>
    </row>
    <row r="31" spans="1:4" ht="28.5" customHeight="1">
      <c r="A31" s="1" t="s">
        <v>20</v>
      </c>
      <c r="B31" s="114" t="s">
        <v>61</v>
      </c>
      <c r="C31" s="113"/>
      <c r="D31" s="124"/>
    </row>
    <row r="32" spans="1:4" ht="41.25" customHeight="1">
      <c r="A32" s="1" t="s">
        <v>4</v>
      </c>
      <c r="B32" s="115" t="s">
        <v>85</v>
      </c>
      <c r="C32" s="115"/>
      <c r="D32" s="115"/>
    </row>
    <row r="33" spans="1:4" ht="61.5" customHeight="1">
      <c r="A33" s="1" t="s">
        <v>32</v>
      </c>
      <c r="B33" s="115" t="s">
        <v>112</v>
      </c>
      <c r="C33" s="115"/>
      <c r="D33" s="115"/>
    </row>
    <row r="34" spans="1:4" ht="42" customHeight="1">
      <c r="A34" s="1" t="s">
        <v>33</v>
      </c>
      <c r="B34" s="115" t="s">
        <v>113</v>
      </c>
      <c r="C34" s="115"/>
      <c r="D34" s="115"/>
    </row>
    <row r="35" spans="1:5" ht="45" customHeight="1">
      <c r="A35" s="1" t="s">
        <v>36</v>
      </c>
      <c r="B35" s="113" t="s">
        <v>13</v>
      </c>
      <c r="C35" s="114"/>
      <c r="D35" s="114"/>
      <c r="E35" s="4"/>
    </row>
    <row r="36" spans="1:5" ht="27.75" customHeight="1">
      <c r="A36" s="1" t="s">
        <v>38</v>
      </c>
      <c r="B36" s="113" t="s">
        <v>62</v>
      </c>
      <c r="C36" s="114"/>
      <c r="D36" s="114"/>
      <c r="E36" s="4"/>
    </row>
    <row r="37" spans="1:5" ht="35.25" customHeight="1">
      <c r="A37" s="1" t="s">
        <v>39</v>
      </c>
      <c r="B37" s="113" t="s">
        <v>16</v>
      </c>
      <c r="C37" s="114"/>
      <c r="D37" s="114"/>
      <c r="E37" s="4"/>
    </row>
    <row r="38" spans="1:4" ht="18" customHeight="1">
      <c r="A38" s="13" t="s">
        <v>40</v>
      </c>
      <c r="B38" s="14" t="s">
        <v>5</v>
      </c>
      <c r="C38" s="14"/>
      <c r="D38" s="15"/>
    </row>
    <row r="39" spans="2:4" ht="18" customHeight="1">
      <c r="B39" s="4"/>
      <c r="C39" s="4"/>
      <c r="D39" s="16"/>
    </row>
    <row r="40" spans="2:4" ht="18" customHeight="1">
      <c r="B40" s="122" t="s">
        <v>11</v>
      </c>
      <c r="C40" s="134"/>
      <c r="D40" s="123"/>
    </row>
    <row r="41" spans="2:4" ht="18" customHeight="1">
      <c r="B41" s="122" t="s">
        <v>6</v>
      </c>
      <c r="C41" s="123"/>
      <c r="D41" s="17" t="s">
        <v>7</v>
      </c>
    </row>
    <row r="42" spans="2:4" ht="18" customHeight="1">
      <c r="B42" s="127"/>
      <c r="C42" s="128"/>
      <c r="D42" s="17"/>
    </row>
    <row r="43" spans="2:4" ht="18" customHeight="1">
      <c r="B43" s="127"/>
      <c r="C43" s="128"/>
      <c r="D43" s="17"/>
    </row>
    <row r="44" spans="2:4" ht="15" customHeight="1">
      <c r="B44" s="18" t="s">
        <v>8</v>
      </c>
      <c r="C44" s="18"/>
      <c r="D44" s="16"/>
    </row>
    <row r="45" spans="2:4" ht="18" customHeight="1">
      <c r="B45" s="122" t="s">
        <v>12</v>
      </c>
      <c r="C45" s="134"/>
      <c r="D45" s="123"/>
    </row>
    <row r="46" spans="2:4" ht="18" customHeight="1">
      <c r="B46" s="19" t="s">
        <v>6</v>
      </c>
      <c r="C46" s="20" t="s">
        <v>7</v>
      </c>
      <c r="D46" s="21" t="s">
        <v>9</v>
      </c>
    </row>
    <row r="47" spans="2:4" ht="18" customHeight="1">
      <c r="B47" s="22"/>
      <c r="C47" s="20"/>
      <c r="D47" s="23"/>
    </row>
    <row r="48" spans="2:4" ht="18" customHeight="1">
      <c r="B48" s="22"/>
      <c r="C48" s="20"/>
      <c r="D48" s="23"/>
    </row>
    <row r="49" spans="2:4" ht="18" customHeight="1">
      <c r="B49" s="18"/>
      <c r="C49" s="18"/>
      <c r="D49" s="16"/>
    </row>
    <row r="50" spans="2:4" ht="18" customHeight="1">
      <c r="B50" s="122" t="s">
        <v>14</v>
      </c>
      <c r="C50" s="134"/>
      <c r="D50" s="123"/>
    </row>
    <row r="51" spans="2:4" ht="18" customHeight="1">
      <c r="B51" s="133" t="s">
        <v>10</v>
      </c>
      <c r="C51" s="133"/>
      <c r="D51" s="17" t="s">
        <v>64</v>
      </c>
    </row>
    <row r="52" spans="2:4" ht="18" customHeight="1">
      <c r="B52" s="132"/>
      <c r="C52" s="132"/>
      <c r="D52" s="17"/>
    </row>
    <row r="53" ht="18" customHeight="1"/>
  </sheetData>
  <sheetProtection/>
  <mergeCells count="39">
    <mergeCell ref="B42:C42"/>
    <mergeCell ref="B34:D34"/>
    <mergeCell ref="B18:D18"/>
    <mergeCell ref="B52:C52"/>
    <mergeCell ref="B51:C51"/>
    <mergeCell ref="B50:D50"/>
    <mergeCell ref="B45:D45"/>
    <mergeCell ref="B43:C43"/>
    <mergeCell ref="B20:D20"/>
    <mergeCell ref="B40:D40"/>
    <mergeCell ref="B41:C41"/>
    <mergeCell ref="B31:D31"/>
    <mergeCell ref="B24:D24"/>
    <mergeCell ref="B27:D27"/>
    <mergeCell ref="B30:D30"/>
    <mergeCell ref="B23:D23"/>
    <mergeCell ref="B25:C25"/>
    <mergeCell ref="B26:D26"/>
    <mergeCell ref="B28:C28"/>
    <mergeCell ref="C1:D1"/>
    <mergeCell ref="C6:D6"/>
    <mergeCell ref="C9:D9"/>
    <mergeCell ref="C10:D10"/>
    <mergeCell ref="C11:D11"/>
    <mergeCell ref="B36:D36"/>
    <mergeCell ref="B32:D32"/>
    <mergeCell ref="B35:D35"/>
    <mergeCell ref="B22:C22"/>
    <mergeCell ref="B21:D21"/>
    <mergeCell ref="C19:D19"/>
    <mergeCell ref="C8:D8"/>
    <mergeCell ref="C14:D14"/>
    <mergeCell ref="B37:D37"/>
    <mergeCell ref="B33:D33"/>
    <mergeCell ref="C15:D15"/>
    <mergeCell ref="C13:D13"/>
    <mergeCell ref="C12:D12"/>
    <mergeCell ref="B29:D29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3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74"/>
  <sheetViews>
    <sheetView showGridLines="0" tabSelected="1" zoomScale="110" zoomScaleNormal="110" zoomScaleSheetLayoutView="100" workbookViewId="0" topLeftCell="A9">
      <selection activeCell="A9" sqref="A9:D55"/>
    </sheetView>
  </sheetViews>
  <sheetFormatPr defaultColWidth="9.00390625" defaultRowHeight="12.75"/>
  <cols>
    <col min="1" max="1" width="5.875" style="25" customWidth="1"/>
    <col min="2" max="2" width="104.125" style="4" customWidth="1"/>
    <col min="3" max="3" width="21.75390625" style="27" customWidth="1"/>
    <col min="4" max="4" width="16.625" style="4" customWidth="1"/>
    <col min="5" max="5" width="22.875" style="4" customWidth="1"/>
    <col min="6" max="6" width="15.875" style="4" customWidth="1"/>
    <col min="7" max="7" width="19.25390625" style="4" customWidth="1"/>
    <col min="8" max="8" width="18.25390625" style="4" customWidth="1"/>
    <col min="9" max="9" width="19.875" style="4" customWidth="1"/>
    <col min="10" max="10" width="8.00390625" style="4" customWidth="1"/>
    <col min="11" max="11" width="15.875" style="4" customWidth="1"/>
    <col min="12" max="12" width="15.875" style="29" customWidth="1"/>
    <col min="13" max="13" width="15.875" style="4" customWidth="1"/>
    <col min="14" max="15" width="14.25390625" style="4" customWidth="1"/>
    <col min="16" max="16384" width="9.125" style="4" customWidth="1"/>
  </cols>
  <sheetData>
    <row r="1" spans="2:15" ht="15">
      <c r="B1" s="26" t="str">
        <f>'formularz oferty'!C4</f>
        <v>DFP.271.98.2022.BM</v>
      </c>
      <c r="I1" s="28" t="s">
        <v>76</v>
      </c>
      <c r="N1" s="28"/>
      <c r="O1" s="28"/>
    </row>
    <row r="2" spans="8:9" ht="13.5" customHeight="1">
      <c r="H2" s="143" t="s">
        <v>37</v>
      </c>
      <c r="I2" s="143"/>
    </row>
    <row r="3" spans="8:9" ht="15">
      <c r="H3" s="27"/>
      <c r="I3" s="27"/>
    </row>
    <row r="4" spans="6:9" ht="15">
      <c r="F4" s="1"/>
      <c r="G4" s="1"/>
      <c r="H4" s="30"/>
      <c r="I4" s="30"/>
    </row>
    <row r="5" spans="2:9" ht="13.5" customHeight="1">
      <c r="B5" s="31"/>
      <c r="C5" s="6"/>
      <c r="D5" s="32" t="s">
        <v>35</v>
      </c>
      <c r="E5" s="33"/>
      <c r="F5" s="144" t="s">
        <v>104</v>
      </c>
      <c r="G5" s="145"/>
      <c r="H5" s="146">
        <f>SUM(I59:I63)+I72</f>
        <v>0</v>
      </c>
      <c r="I5" s="147"/>
    </row>
    <row r="6" spans="2:9" ht="15">
      <c r="B6" s="31"/>
      <c r="C6" s="30"/>
      <c r="D6" s="33"/>
      <c r="E6" s="1"/>
      <c r="F6" s="6"/>
      <c r="G6" s="1"/>
      <c r="H6" s="6"/>
      <c r="I6" s="34"/>
    </row>
    <row r="7" spans="1:9" ht="73.5" customHeight="1">
      <c r="A7" s="152" t="s">
        <v>129</v>
      </c>
      <c r="B7" s="152"/>
      <c r="C7" s="152"/>
      <c r="D7" s="152"/>
      <c r="E7" s="1"/>
      <c r="F7" s="1"/>
      <c r="G7" s="1"/>
      <c r="H7" s="1"/>
      <c r="I7" s="1"/>
    </row>
    <row r="8" spans="1:10" s="38" customFormat="1" ht="20.25" customHeight="1">
      <c r="A8" s="35" t="s">
        <v>19</v>
      </c>
      <c r="B8" s="36" t="s">
        <v>44</v>
      </c>
      <c r="C8" s="36" t="s">
        <v>34</v>
      </c>
      <c r="D8" s="37" t="s">
        <v>77</v>
      </c>
      <c r="E8" s="1"/>
      <c r="F8" s="1"/>
      <c r="G8" s="1"/>
      <c r="H8" s="1"/>
      <c r="I8" s="4"/>
      <c r="J8" s="4"/>
    </row>
    <row r="9" spans="1:10" s="38" customFormat="1" ht="15">
      <c r="A9" s="39" t="s">
        <v>0</v>
      </c>
      <c r="B9" s="77" t="s">
        <v>131</v>
      </c>
      <c r="C9" s="79">
        <v>12000</v>
      </c>
      <c r="D9" s="40" t="s">
        <v>105</v>
      </c>
      <c r="E9" s="1"/>
      <c r="F9" s="1"/>
      <c r="G9" s="1"/>
      <c r="H9" s="1"/>
      <c r="I9" s="4"/>
      <c r="J9" s="4"/>
    </row>
    <row r="10" spans="1:10" s="38" customFormat="1" ht="15">
      <c r="A10" s="39" t="s">
        <v>1</v>
      </c>
      <c r="B10" s="77" t="s">
        <v>132</v>
      </c>
      <c r="C10" s="79">
        <v>3000</v>
      </c>
      <c r="D10" s="40" t="s">
        <v>105</v>
      </c>
      <c r="E10" s="1"/>
      <c r="F10" s="1"/>
      <c r="G10" s="1"/>
      <c r="H10" s="1"/>
      <c r="I10" s="4"/>
      <c r="J10" s="4"/>
    </row>
    <row r="11" spans="1:10" s="38" customFormat="1" ht="15">
      <c r="A11" s="39" t="s">
        <v>2</v>
      </c>
      <c r="B11" s="77" t="s">
        <v>133</v>
      </c>
      <c r="C11" s="79">
        <v>50000</v>
      </c>
      <c r="D11" s="40" t="s">
        <v>105</v>
      </c>
      <c r="E11" s="1"/>
      <c r="F11" s="1"/>
      <c r="G11" s="1"/>
      <c r="H11" s="1"/>
      <c r="I11" s="4"/>
      <c r="J11" s="4"/>
    </row>
    <row r="12" spans="1:10" s="38" customFormat="1" ht="15">
      <c r="A12" s="39" t="s">
        <v>3</v>
      </c>
      <c r="B12" s="77" t="s">
        <v>134</v>
      </c>
      <c r="C12" s="79">
        <v>2000</v>
      </c>
      <c r="D12" s="40" t="s">
        <v>105</v>
      </c>
      <c r="E12" s="1"/>
      <c r="F12" s="1"/>
      <c r="G12" s="1"/>
      <c r="H12" s="1"/>
      <c r="I12" s="4"/>
      <c r="J12" s="4"/>
    </row>
    <row r="13" spans="1:10" s="38" customFormat="1" ht="15">
      <c r="A13" s="39" t="s">
        <v>15</v>
      </c>
      <c r="B13" s="77" t="s">
        <v>135</v>
      </c>
      <c r="C13" s="79">
        <v>15000</v>
      </c>
      <c r="D13" s="40" t="s">
        <v>105</v>
      </c>
      <c r="E13" s="1"/>
      <c r="F13" s="1"/>
      <c r="G13" s="1"/>
      <c r="H13" s="1"/>
      <c r="I13" s="4"/>
      <c r="J13" s="4"/>
    </row>
    <row r="14" spans="1:10" s="38" customFormat="1" ht="15">
      <c r="A14" s="39" t="s">
        <v>20</v>
      </c>
      <c r="B14" s="77" t="s">
        <v>136</v>
      </c>
      <c r="C14" s="79">
        <v>2000</v>
      </c>
      <c r="D14" s="40" t="s">
        <v>105</v>
      </c>
      <c r="E14" s="1"/>
      <c r="F14" s="1"/>
      <c r="G14" s="1"/>
      <c r="H14" s="1"/>
      <c r="I14" s="4"/>
      <c r="J14" s="4"/>
    </row>
    <row r="15" spans="1:10" s="38" customFormat="1" ht="15">
      <c r="A15" s="39" t="s">
        <v>4</v>
      </c>
      <c r="B15" s="77" t="s">
        <v>137</v>
      </c>
      <c r="C15" s="79">
        <v>15000</v>
      </c>
      <c r="D15" s="40" t="s">
        <v>105</v>
      </c>
      <c r="E15" s="1"/>
      <c r="F15" s="1"/>
      <c r="G15" s="1"/>
      <c r="H15" s="1"/>
      <c r="I15" s="4"/>
      <c r="J15" s="4"/>
    </row>
    <row r="16" spans="1:10" s="38" customFormat="1" ht="15">
      <c r="A16" s="39" t="s">
        <v>32</v>
      </c>
      <c r="B16" s="77" t="s">
        <v>138</v>
      </c>
      <c r="C16" s="79">
        <v>15000</v>
      </c>
      <c r="D16" s="40" t="s">
        <v>105</v>
      </c>
      <c r="E16" s="1"/>
      <c r="F16" s="1"/>
      <c r="G16" s="1"/>
      <c r="H16" s="1"/>
      <c r="I16" s="4"/>
      <c r="J16" s="4"/>
    </row>
    <row r="17" spans="1:10" s="38" customFormat="1" ht="15">
      <c r="A17" s="39" t="s">
        <v>33</v>
      </c>
      <c r="B17" s="77" t="s">
        <v>139</v>
      </c>
      <c r="C17" s="79">
        <v>15000</v>
      </c>
      <c r="D17" s="40" t="s">
        <v>105</v>
      </c>
      <c r="E17" s="1"/>
      <c r="F17" s="1"/>
      <c r="G17" s="1"/>
      <c r="H17" s="1"/>
      <c r="I17" s="4"/>
      <c r="J17" s="4"/>
    </row>
    <row r="18" spans="1:10" s="38" customFormat="1" ht="15">
      <c r="A18" s="39" t="s">
        <v>36</v>
      </c>
      <c r="B18" s="77" t="s">
        <v>140</v>
      </c>
      <c r="C18" s="79">
        <v>3000</v>
      </c>
      <c r="D18" s="40" t="s">
        <v>105</v>
      </c>
      <c r="E18" s="1"/>
      <c r="F18" s="1"/>
      <c r="G18" s="1"/>
      <c r="H18" s="1"/>
      <c r="I18" s="4"/>
      <c r="J18" s="4"/>
    </row>
    <row r="19" spans="1:10" s="38" customFormat="1" ht="15">
      <c r="A19" s="39" t="s">
        <v>38</v>
      </c>
      <c r="B19" s="77" t="s">
        <v>141</v>
      </c>
      <c r="C19" s="79">
        <v>1000</v>
      </c>
      <c r="D19" s="40" t="s">
        <v>105</v>
      </c>
      <c r="E19" s="1"/>
      <c r="F19" s="1"/>
      <c r="G19" s="1"/>
      <c r="H19" s="1"/>
      <c r="I19" s="4"/>
      <c r="J19" s="4"/>
    </row>
    <row r="20" spans="1:10" s="38" customFormat="1" ht="15">
      <c r="A20" s="39" t="s">
        <v>39</v>
      </c>
      <c r="B20" s="77" t="s">
        <v>142</v>
      </c>
      <c r="C20" s="80">
        <v>1000</v>
      </c>
      <c r="D20" s="40" t="s">
        <v>105</v>
      </c>
      <c r="E20" s="1"/>
      <c r="F20" s="1"/>
      <c r="G20" s="1"/>
      <c r="H20" s="1"/>
      <c r="I20" s="4"/>
      <c r="J20" s="4"/>
    </row>
    <row r="21" spans="1:10" s="38" customFormat="1" ht="15">
      <c r="A21" s="39" t="s">
        <v>40</v>
      </c>
      <c r="B21" s="77" t="s">
        <v>143</v>
      </c>
      <c r="C21" s="79">
        <v>1000</v>
      </c>
      <c r="D21" s="40" t="s">
        <v>105</v>
      </c>
      <c r="E21" s="1"/>
      <c r="F21" s="1"/>
      <c r="G21" s="1"/>
      <c r="H21" s="1"/>
      <c r="I21" s="4"/>
      <c r="J21" s="4"/>
    </row>
    <row r="22" spans="1:10" s="38" customFormat="1" ht="15">
      <c r="A22" s="39" t="s">
        <v>43</v>
      </c>
      <c r="B22" s="77" t="s">
        <v>144</v>
      </c>
      <c r="C22" s="79">
        <v>5000</v>
      </c>
      <c r="D22" s="40" t="s">
        <v>105</v>
      </c>
      <c r="E22" s="1"/>
      <c r="F22" s="1"/>
      <c r="G22" s="1"/>
      <c r="H22" s="1"/>
      <c r="I22" s="4"/>
      <c r="J22" s="4"/>
    </row>
    <row r="23" spans="1:10" s="38" customFormat="1" ht="15">
      <c r="A23" s="39" t="s">
        <v>86</v>
      </c>
      <c r="B23" s="77" t="s">
        <v>145</v>
      </c>
      <c r="C23" s="79">
        <v>5000</v>
      </c>
      <c r="D23" s="40" t="s">
        <v>105</v>
      </c>
      <c r="E23" s="1"/>
      <c r="F23" s="1"/>
      <c r="G23" s="1"/>
      <c r="H23" s="1"/>
      <c r="I23" s="4"/>
      <c r="J23" s="4"/>
    </row>
    <row r="24" spans="1:10" s="38" customFormat="1" ht="15">
      <c r="A24" s="39" t="s">
        <v>87</v>
      </c>
      <c r="B24" s="77" t="s">
        <v>146</v>
      </c>
      <c r="C24" s="79">
        <v>2000</v>
      </c>
      <c r="D24" s="40" t="s">
        <v>105</v>
      </c>
      <c r="E24" s="1"/>
      <c r="F24" s="1"/>
      <c r="G24" s="1"/>
      <c r="H24" s="1"/>
      <c r="I24" s="4"/>
      <c r="J24" s="4"/>
    </row>
    <row r="25" spans="1:10" s="38" customFormat="1" ht="15">
      <c r="A25" s="39" t="s">
        <v>88</v>
      </c>
      <c r="B25" s="77" t="s">
        <v>147</v>
      </c>
      <c r="C25" s="79">
        <v>9000</v>
      </c>
      <c r="D25" s="40" t="s">
        <v>105</v>
      </c>
      <c r="E25" s="1"/>
      <c r="F25" s="1"/>
      <c r="G25" s="1"/>
      <c r="H25" s="1"/>
      <c r="I25" s="4"/>
      <c r="J25" s="4"/>
    </row>
    <row r="26" spans="1:10" s="38" customFormat="1" ht="15">
      <c r="A26" s="39" t="s">
        <v>89</v>
      </c>
      <c r="B26" s="77" t="s">
        <v>148</v>
      </c>
      <c r="C26" s="79">
        <v>500</v>
      </c>
      <c r="D26" s="40" t="s">
        <v>105</v>
      </c>
      <c r="E26" s="1"/>
      <c r="F26" s="1"/>
      <c r="G26" s="1"/>
      <c r="H26" s="1"/>
      <c r="I26" s="4"/>
      <c r="J26" s="4"/>
    </row>
    <row r="27" spans="1:10" s="38" customFormat="1" ht="15">
      <c r="A27" s="39" t="s">
        <v>90</v>
      </c>
      <c r="B27" s="77" t="s">
        <v>149</v>
      </c>
      <c r="C27" s="79">
        <v>10000</v>
      </c>
      <c r="D27" s="40" t="s">
        <v>105</v>
      </c>
      <c r="E27" s="1"/>
      <c r="F27" s="1"/>
      <c r="G27" s="1"/>
      <c r="H27" s="1"/>
      <c r="I27" s="4"/>
      <c r="J27" s="4"/>
    </row>
    <row r="28" spans="1:10" s="38" customFormat="1" ht="15">
      <c r="A28" s="39" t="s">
        <v>91</v>
      </c>
      <c r="B28" s="77" t="s">
        <v>150</v>
      </c>
      <c r="C28" s="79">
        <v>6000</v>
      </c>
      <c r="D28" s="40" t="s">
        <v>105</v>
      </c>
      <c r="E28" s="1"/>
      <c r="F28" s="1"/>
      <c r="G28" s="1"/>
      <c r="H28" s="1"/>
      <c r="I28" s="4"/>
      <c r="J28" s="4"/>
    </row>
    <row r="29" spans="1:10" s="38" customFormat="1" ht="15">
      <c r="A29" s="39" t="s">
        <v>92</v>
      </c>
      <c r="B29" s="77" t="s">
        <v>151</v>
      </c>
      <c r="C29" s="79">
        <v>500</v>
      </c>
      <c r="D29" s="40" t="s">
        <v>105</v>
      </c>
      <c r="E29" s="1"/>
      <c r="F29" s="1"/>
      <c r="G29" s="1"/>
      <c r="H29" s="1"/>
      <c r="I29" s="4"/>
      <c r="J29" s="4"/>
    </row>
    <row r="30" spans="1:10" s="38" customFormat="1" ht="15">
      <c r="A30" s="39" t="s">
        <v>93</v>
      </c>
      <c r="B30" s="77" t="s">
        <v>152</v>
      </c>
      <c r="C30" s="80">
        <v>1000</v>
      </c>
      <c r="D30" s="40" t="s">
        <v>105</v>
      </c>
      <c r="E30" s="1"/>
      <c r="F30" s="1"/>
      <c r="G30" s="1"/>
      <c r="H30" s="1"/>
      <c r="I30" s="4"/>
      <c r="J30" s="4"/>
    </row>
    <row r="31" spans="1:10" s="38" customFormat="1" ht="15">
      <c r="A31" s="39" t="s">
        <v>94</v>
      </c>
      <c r="B31" s="77" t="s">
        <v>153</v>
      </c>
      <c r="C31" s="79">
        <v>1000</v>
      </c>
      <c r="D31" s="40" t="s">
        <v>105</v>
      </c>
      <c r="E31" s="1"/>
      <c r="F31" s="1"/>
      <c r="G31" s="1"/>
      <c r="H31" s="1"/>
      <c r="I31" s="4"/>
      <c r="J31" s="4"/>
    </row>
    <row r="32" spans="1:10" s="38" customFormat="1" ht="15">
      <c r="A32" s="39" t="s">
        <v>95</v>
      </c>
      <c r="B32" s="77" t="s">
        <v>154</v>
      </c>
      <c r="C32" s="79">
        <v>1000</v>
      </c>
      <c r="D32" s="40" t="s">
        <v>105</v>
      </c>
      <c r="E32" s="1"/>
      <c r="F32" s="1"/>
      <c r="G32" s="1"/>
      <c r="H32" s="1"/>
      <c r="I32" s="4"/>
      <c r="J32" s="4"/>
    </row>
    <row r="33" spans="1:10" s="38" customFormat="1" ht="15">
      <c r="A33" s="39" t="s">
        <v>96</v>
      </c>
      <c r="B33" s="77" t="s">
        <v>155</v>
      </c>
      <c r="C33" s="79">
        <v>2500</v>
      </c>
      <c r="D33" s="40" t="s">
        <v>105</v>
      </c>
      <c r="E33" s="1"/>
      <c r="F33" s="1"/>
      <c r="G33" s="1"/>
      <c r="H33" s="1"/>
      <c r="I33" s="4"/>
      <c r="J33" s="4"/>
    </row>
    <row r="34" spans="1:10" s="38" customFormat="1" ht="15">
      <c r="A34" s="39" t="s">
        <v>97</v>
      </c>
      <c r="B34" s="77" t="s">
        <v>156</v>
      </c>
      <c r="C34" s="79">
        <v>3000</v>
      </c>
      <c r="D34" s="40" t="s">
        <v>105</v>
      </c>
      <c r="E34" s="1"/>
      <c r="F34" s="1"/>
      <c r="G34" s="1"/>
      <c r="H34" s="1"/>
      <c r="I34" s="4"/>
      <c r="J34" s="4"/>
    </row>
    <row r="35" spans="1:10" s="38" customFormat="1" ht="15">
      <c r="A35" s="39" t="s">
        <v>98</v>
      </c>
      <c r="B35" s="77" t="s">
        <v>157</v>
      </c>
      <c r="C35" s="79">
        <v>200</v>
      </c>
      <c r="D35" s="40" t="s">
        <v>105</v>
      </c>
      <c r="E35" s="1"/>
      <c r="F35" s="1"/>
      <c r="G35" s="1"/>
      <c r="H35" s="1"/>
      <c r="I35" s="4"/>
      <c r="J35" s="4"/>
    </row>
    <row r="36" spans="1:10" s="38" customFormat="1" ht="15">
      <c r="A36" s="39" t="s">
        <v>99</v>
      </c>
      <c r="B36" s="77" t="s">
        <v>158</v>
      </c>
      <c r="C36" s="79">
        <v>2000</v>
      </c>
      <c r="D36" s="40" t="s">
        <v>105</v>
      </c>
      <c r="E36" s="1"/>
      <c r="F36" s="1"/>
      <c r="G36" s="1"/>
      <c r="H36" s="1"/>
      <c r="I36" s="4"/>
      <c r="J36" s="4"/>
    </row>
    <row r="37" spans="1:10" s="38" customFormat="1" ht="15">
      <c r="A37" s="39" t="s">
        <v>100</v>
      </c>
      <c r="B37" s="77" t="s">
        <v>159</v>
      </c>
      <c r="C37" s="79">
        <v>5000</v>
      </c>
      <c r="D37" s="40" t="s">
        <v>105</v>
      </c>
      <c r="E37" s="1"/>
      <c r="F37" s="1"/>
      <c r="G37" s="1"/>
      <c r="H37" s="1"/>
      <c r="I37" s="4"/>
      <c r="J37" s="4"/>
    </row>
    <row r="38" spans="1:10" s="38" customFormat="1" ht="15">
      <c r="A38" s="39" t="s">
        <v>101</v>
      </c>
      <c r="B38" s="77" t="s">
        <v>160</v>
      </c>
      <c r="C38" s="79">
        <v>2000</v>
      </c>
      <c r="D38" s="40" t="s">
        <v>105</v>
      </c>
      <c r="E38" s="1"/>
      <c r="F38" s="1"/>
      <c r="G38" s="1"/>
      <c r="H38" s="1"/>
      <c r="I38" s="4"/>
      <c r="J38" s="4"/>
    </row>
    <row r="39" spans="1:10" s="38" customFormat="1" ht="15">
      <c r="A39" s="39" t="s">
        <v>102</v>
      </c>
      <c r="B39" s="77" t="s">
        <v>161</v>
      </c>
      <c r="C39" s="79">
        <v>15000</v>
      </c>
      <c r="D39" s="40" t="s">
        <v>105</v>
      </c>
      <c r="E39" s="1"/>
      <c r="F39" s="1"/>
      <c r="G39" s="1"/>
      <c r="H39" s="1"/>
      <c r="I39" s="4"/>
      <c r="J39" s="4"/>
    </row>
    <row r="40" spans="1:10" s="38" customFormat="1" ht="15">
      <c r="A40" s="39" t="s">
        <v>103</v>
      </c>
      <c r="B40" s="77" t="s">
        <v>162</v>
      </c>
      <c r="C40" s="79">
        <v>500</v>
      </c>
      <c r="D40" s="40" t="s">
        <v>105</v>
      </c>
      <c r="E40" s="1"/>
      <c r="F40" s="1"/>
      <c r="G40" s="1"/>
      <c r="H40" s="1"/>
      <c r="I40" s="4"/>
      <c r="J40" s="4"/>
    </row>
    <row r="41" spans="1:10" s="38" customFormat="1" ht="15">
      <c r="A41" s="39" t="s">
        <v>114</v>
      </c>
      <c r="B41" s="77" t="s">
        <v>163</v>
      </c>
      <c r="C41" s="79">
        <v>12000</v>
      </c>
      <c r="D41" s="40" t="s">
        <v>105</v>
      </c>
      <c r="E41" s="1"/>
      <c r="F41" s="1"/>
      <c r="G41" s="1"/>
      <c r="H41" s="1"/>
      <c r="I41" s="4"/>
      <c r="J41" s="4"/>
    </row>
    <row r="42" spans="1:10" s="38" customFormat="1" ht="15">
      <c r="A42" s="39" t="s">
        <v>115</v>
      </c>
      <c r="B42" s="77" t="s">
        <v>164</v>
      </c>
      <c r="C42" s="79">
        <v>15000</v>
      </c>
      <c r="D42" s="40" t="s">
        <v>105</v>
      </c>
      <c r="E42" s="1"/>
      <c r="F42" s="1"/>
      <c r="G42" s="1"/>
      <c r="H42" s="1"/>
      <c r="I42" s="4"/>
      <c r="J42" s="4"/>
    </row>
    <row r="43" spans="1:10" s="38" customFormat="1" ht="15">
      <c r="A43" s="39" t="s">
        <v>116</v>
      </c>
      <c r="B43" s="77" t="s">
        <v>165</v>
      </c>
      <c r="C43" s="79">
        <v>15000</v>
      </c>
      <c r="D43" s="40" t="s">
        <v>105</v>
      </c>
      <c r="E43" s="1"/>
      <c r="F43" s="1"/>
      <c r="G43" s="1"/>
      <c r="H43" s="1"/>
      <c r="I43" s="4"/>
      <c r="J43" s="4"/>
    </row>
    <row r="44" spans="1:10" s="38" customFormat="1" ht="15">
      <c r="A44" s="39" t="s">
        <v>117</v>
      </c>
      <c r="B44" s="77" t="s">
        <v>166</v>
      </c>
      <c r="C44" s="79">
        <v>4000</v>
      </c>
      <c r="D44" s="40" t="s">
        <v>105</v>
      </c>
      <c r="E44" s="1"/>
      <c r="F44" s="1"/>
      <c r="G44" s="1"/>
      <c r="H44" s="1"/>
      <c r="I44" s="4"/>
      <c r="J44" s="4"/>
    </row>
    <row r="45" spans="1:10" s="38" customFormat="1" ht="15">
      <c r="A45" s="39" t="s">
        <v>118</v>
      </c>
      <c r="B45" s="77" t="s">
        <v>167</v>
      </c>
      <c r="C45" s="79">
        <v>100</v>
      </c>
      <c r="D45" s="40" t="s">
        <v>105</v>
      </c>
      <c r="E45" s="1"/>
      <c r="F45" s="1"/>
      <c r="G45" s="1"/>
      <c r="H45" s="1"/>
      <c r="I45" s="4"/>
      <c r="J45" s="4"/>
    </row>
    <row r="46" spans="1:10" s="38" customFormat="1" ht="15">
      <c r="A46" s="39" t="s">
        <v>119</v>
      </c>
      <c r="B46" s="77" t="s">
        <v>168</v>
      </c>
      <c r="C46" s="79">
        <v>4000</v>
      </c>
      <c r="D46" s="40" t="s">
        <v>105</v>
      </c>
      <c r="E46" s="1"/>
      <c r="F46" s="1"/>
      <c r="G46" s="1"/>
      <c r="H46" s="1"/>
      <c r="I46" s="4"/>
      <c r="J46" s="4"/>
    </row>
    <row r="47" spans="1:10" s="38" customFormat="1" ht="15">
      <c r="A47" s="39" t="s">
        <v>120</v>
      </c>
      <c r="B47" s="77" t="s">
        <v>169</v>
      </c>
      <c r="C47" s="79">
        <v>100</v>
      </c>
      <c r="D47" s="40" t="s">
        <v>105</v>
      </c>
      <c r="E47" s="1"/>
      <c r="F47" s="1"/>
      <c r="G47" s="1"/>
      <c r="H47" s="1"/>
      <c r="I47" s="4"/>
      <c r="J47" s="4"/>
    </row>
    <row r="48" spans="1:10" s="38" customFormat="1" ht="15">
      <c r="A48" s="39" t="s">
        <v>121</v>
      </c>
      <c r="B48" s="77" t="s">
        <v>170</v>
      </c>
      <c r="C48" s="79">
        <v>100</v>
      </c>
      <c r="D48" s="40" t="s">
        <v>105</v>
      </c>
      <c r="E48" s="1"/>
      <c r="F48" s="1"/>
      <c r="G48" s="1"/>
      <c r="H48" s="1"/>
      <c r="I48" s="4"/>
      <c r="J48" s="4"/>
    </row>
    <row r="49" spans="1:10" s="38" customFormat="1" ht="15">
      <c r="A49" s="39" t="s">
        <v>122</v>
      </c>
      <c r="B49" s="77" t="s">
        <v>171</v>
      </c>
      <c r="C49" s="79">
        <v>100</v>
      </c>
      <c r="D49" s="40" t="s">
        <v>105</v>
      </c>
      <c r="E49" s="1"/>
      <c r="F49" s="1"/>
      <c r="G49" s="1"/>
      <c r="H49" s="1"/>
      <c r="I49" s="4"/>
      <c r="J49" s="4"/>
    </row>
    <row r="50" spans="1:10" s="38" customFormat="1" ht="15">
      <c r="A50" s="39" t="s">
        <v>123</v>
      </c>
      <c r="B50" s="77" t="s">
        <v>172</v>
      </c>
      <c r="C50" s="79">
        <v>200</v>
      </c>
      <c r="D50" s="40" t="s">
        <v>105</v>
      </c>
      <c r="E50" s="1"/>
      <c r="F50" s="1"/>
      <c r="G50" s="1"/>
      <c r="H50" s="1"/>
      <c r="I50" s="4"/>
      <c r="J50" s="4"/>
    </row>
    <row r="51" spans="1:10" s="38" customFormat="1" ht="15">
      <c r="A51" s="39" t="s">
        <v>124</v>
      </c>
      <c r="B51" s="77" t="s">
        <v>173</v>
      </c>
      <c r="C51" s="79">
        <v>100</v>
      </c>
      <c r="D51" s="40" t="s">
        <v>105</v>
      </c>
      <c r="E51" s="1"/>
      <c r="F51" s="1"/>
      <c r="G51" s="1"/>
      <c r="H51" s="1"/>
      <c r="I51" s="4"/>
      <c r="J51" s="4"/>
    </row>
    <row r="52" spans="1:10" s="38" customFormat="1" ht="15">
      <c r="A52" s="39" t="s">
        <v>125</v>
      </c>
      <c r="B52" s="77" t="s">
        <v>174</v>
      </c>
      <c r="C52" s="79">
        <v>2500</v>
      </c>
      <c r="D52" s="40" t="s">
        <v>105</v>
      </c>
      <c r="E52" s="1"/>
      <c r="F52" s="1"/>
      <c r="G52" s="1"/>
      <c r="H52" s="1"/>
      <c r="I52" s="4"/>
      <c r="J52" s="4"/>
    </row>
    <row r="53" spans="1:10" s="38" customFormat="1" ht="15">
      <c r="A53" s="39" t="s">
        <v>126</v>
      </c>
      <c r="B53" s="78" t="s">
        <v>175</v>
      </c>
      <c r="C53" s="81">
        <v>2000</v>
      </c>
      <c r="D53" s="40" t="s">
        <v>105</v>
      </c>
      <c r="E53" s="1"/>
      <c r="F53" s="1"/>
      <c r="G53" s="1"/>
      <c r="H53" s="1"/>
      <c r="I53" s="4"/>
      <c r="J53" s="4"/>
    </row>
    <row r="54" spans="1:10" s="38" customFormat="1" ht="15">
      <c r="A54" s="39" t="s">
        <v>127</v>
      </c>
      <c r="B54" s="78" t="s">
        <v>177</v>
      </c>
      <c r="C54" s="81">
        <v>100</v>
      </c>
      <c r="D54" s="40" t="s">
        <v>105</v>
      </c>
      <c r="E54" s="1"/>
      <c r="F54" s="1"/>
      <c r="G54" s="1"/>
      <c r="H54" s="1"/>
      <c r="I54" s="4"/>
      <c r="J54" s="4"/>
    </row>
    <row r="55" spans="1:10" s="38" customFormat="1" ht="15">
      <c r="A55" s="39" t="s">
        <v>128</v>
      </c>
      <c r="B55" s="77" t="s">
        <v>176</v>
      </c>
      <c r="C55" s="79">
        <v>250</v>
      </c>
      <c r="D55" s="40" t="s">
        <v>105</v>
      </c>
      <c r="E55" s="1"/>
      <c r="F55" s="1"/>
      <c r="G55" s="1"/>
      <c r="H55" s="1"/>
      <c r="I55" s="4"/>
      <c r="J55" s="4"/>
    </row>
    <row r="56" spans="1:11" s="38" customFormat="1" ht="15">
      <c r="A56" s="41"/>
      <c r="B56" s="42"/>
      <c r="C56" s="43"/>
      <c r="D56" s="43"/>
      <c r="E56" s="44"/>
      <c r="F56" s="45"/>
      <c r="G56" s="45"/>
      <c r="H56" s="45"/>
      <c r="I56" s="45"/>
      <c r="J56" s="4"/>
      <c r="K56" s="4"/>
    </row>
    <row r="57" spans="1:12" ht="18.75" customHeight="1">
      <c r="A57" s="148" t="s">
        <v>42</v>
      </c>
      <c r="B57" s="148"/>
      <c r="C57" s="46"/>
      <c r="D57" s="46"/>
      <c r="E57" s="46"/>
      <c r="F57" s="47"/>
      <c r="G57" s="47"/>
      <c r="H57" s="47"/>
      <c r="I57" s="47"/>
      <c r="L57" s="4"/>
    </row>
    <row r="58" spans="1:12" ht="61.5" customHeight="1">
      <c r="A58" s="35" t="s">
        <v>19</v>
      </c>
      <c r="B58" s="36" t="s">
        <v>31</v>
      </c>
      <c r="C58" s="48" t="s">
        <v>34</v>
      </c>
      <c r="D58" s="36" t="s">
        <v>41</v>
      </c>
      <c r="E58" s="36" t="s">
        <v>45</v>
      </c>
      <c r="F58" s="36" t="s">
        <v>48</v>
      </c>
      <c r="G58" s="36" t="s">
        <v>49</v>
      </c>
      <c r="H58" s="35" t="s">
        <v>80</v>
      </c>
      <c r="I58" s="35" t="s">
        <v>81</v>
      </c>
      <c r="L58" s="4"/>
    </row>
    <row r="59" spans="1:12" ht="15">
      <c r="A59" s="49" t="s">
        <v>0</v>
      </c>
      <c r="B59" s="50" t="s">
        <v>47</v>
      </c>
      <c r="C59" s="51"/>
      <c r="D59" s="19"/>
      <c r="E59" s="52"/>
      <c r="F59" s="52"/>
      <c r="G59" s="52"/>
      <c r="H59" s="53"/>
      <c r="I59" s="54">
        <f>ROUND(ROUND(H59,2)*F59,2)</f>
        <v>0</v>
      </c>
      <c r="L59" s="4"/>
    </row>
    <row r="60" spans="1:12" ht="15">
      <c r="A60" s="49" t="s">
        <v>1</v>
      </c>
      <c r="B60" s="50"/>
      <c r="C60" s="51"/>
      <c r="D60" s="19"/>
      <c r="E60" s="52"/>
      <c r="F60" s="52"/>
      <c r="G60" s="52"/>
      <c r="H60" s="53"/>
      <c r="I60" s="54">
        <f>ROUND(ROUND(H60,2)*F60,2)</f>
        <v>0</v>
      </c>
      <c r="L60" s="4"/>
    </row>
    <row r="61" spans="1:12" ht="15">
      <c r="A61" s="49" t="s">
        <v>2</v>
      </c>
      <c r="B61" s="50"/>
      <c r="C61" s="51"/>
      <c r="D61" s="19"/>
      <c r="E61" s="52"/>
      <c r="F61" s="52"/>
      <c r="G61" s="52"/>
      <c r="H61" s="53"/>
      <c r="I61" s="54">
        <f>ROUND(ROUND(H61,2)*F61,2)</f>
        <v>0</v>
      </c>
      <c r="L61" s="4"/>
    </row>
    <row r="62" spans="1:12" ht="15">
      <c r="A62" s="49" t="s">
        <v>46</v>
      </c>
      <c r="B62" s="50"/>
      <c r="C62" s="51"/>
      <c r="D62" s="19"/>
      <c r="E62" s="52"/>
      <c r="F62" s="52"/>
      <c r="G62" s="52"/>
      <c r="H62" s="53"/>
      <c r="I62" s="54">
        <f>ROUND(ROUND(H62,2)*F62,2)</f>
        <v>0</v>
      </c>
      <c r="L62" s="4"/>
    </row>
    <row r="63" spans="1:12" ht="15">
      <c r="A63" s="49"/>
      <c r="B63" s="50"/>
      <c r="C63" s="51"/>
      <c r="D63" s="19"/>
      <c r="E63" s="52"/>
      <c r="F63" s="52"/>
      <c r="G63" s="52"/>
      <c r="H63" s="53"/>
      <c r="I63" s="54">
        <f>ROUND(ROUND(H63,2)*F63,2)</f>
        <v>0</v>
      </c>
      <c r="L63" s="4"/>
    </row>
    <row r="64" spans="1:1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L64" s="4"/>
    </row>
    <row r="65" spans="1:12" ht="63" customHeight="1">
      <c r="A65" s="149" t="s">
        <v>50</v>
      </c>
      <c r="B65" s="149"/>
      <c r="C65" s="149"/>
      <c r="D65" s="149"/>
      <c r="E65" s="149"/>
      <c r="F65" s="149"/>
      <c r="G65" s="149"/>
      <c r="H65" s="149"/>
      <c r="I65" s="149"/>
      <c r="L65" s="4"/>
    </row>
    <row r="66" spans="1:12" ht="15">
      <c r="A66" s="55"/>
      <c r="B66" s="55"/>
      <c r="C66" s="55"/>
      <c r="D66" s="55"/>
      <c r="E66" s="55"/>
      <c r="F66" s="55"/>
      <c r="G66" s="55"/>
      <c r="H66" s="55"/>
      <c r="I66" s="55"/>
      <c r="L66" s="4"/>
    </row>
    <row r="67" spans="1:12" ht="45">
      <c r="A67" s="56" t="s">
        <v>19</v>
      </c>
      <c r="B67" s="36" t="s">
        <v>44</v>
      </c>
      <c r="C67" s="57" t="s">
        <v>34</v>
      </c>
      <c r="D67" s="57" t="s">
        <v>66</v>
      </c>
      <c r="E67" s="150" t="s">
        <v>67</v>
      </c>
      <c r="F67" s="151"/>
      <c r="G67" s="36" t="s">
        <v>182</v>
      </c>
      <c r="H67" s="58" t="s">
        <v>82</v>
      </c>
      <c r="I67" s="58" t="s">
        <v>83</v>
      </c>
      <c r="L67" s="4"/>
    </row>
    <row r="68" spans="1:12" ht="18" customHeight="1">
      <c r="A68" s="17" t="s">
        <v>0</v>
      </c>
      <c r="B68" s="59" t="s">
        <v>178</v>
      </c>
      <c r="C68" s="60">
        <v>36</v>
      </c>
      <c r="D68" s="61" t="s">
        <v>68</v>
      </c>
      <c r="E68" s="132"/>
      <c r="F68" s="153"/>
      <c r="G68" s="17"/>
      <c r="H68" s="17"/>
      <c r="I68" s="54">
        <f>ROUND(ROUND(H68,2)*C68,2)</f>
        <v>0</v>
      </c>
      <c r="L68" s="4"/>
    </row>
    <row r="69" spans="1:12" ht="18" customHeight="1">
      <c r="A69" s="17" t="s">
        <v>1</v>
      </c>
      <c r="B69" s="59" t="s">
        <v>179</v>
      </c>
      <c r="C69" s="60">
        <v>36</v>
      </c>
      <c r="D69" s="61" t="s">
        <v>68</v>
      </c>
      <c r="E69" s="132"/>
      <c r="F69" s="153"/>
      <c r="G69" s="17"/>
      <c r="H69" s="17"/>
      <c r="I69" s="54">
        <f>ROUND(ROUND(H69,2)*C69,2)</f>
        <v>0</v>
      </c>
      <c r="L69" s="4"/>
    </row>
    <row r="70" spans="1:12" ht="18" customHeight="1">
      <c r="A70" s="17" t="s">
        <v>2</v>
      </c>
      <c r="B70" s="59" t="s">
        <v>180</v>
      </c>
      <c r="C70" s="60">
        <v>36</v>
      </c>
      <c r="D70" s="61" t="s">
        <v>68</v>
      </c>
      <c r="E70" s="132"/>
      <c r="F70" s="153"/>
      <c r="G70" s="17"/>
      <c r="H70" s="17"/>
      <c r="I70" s="54">
        <f>ROUND(ROUND(H70,2)*C70,2)</f>
        <v>0</v>
      </c>
      <c r="L70" s="4"/>
    </row>
    <row r="71" spans="1:12" ht="18" customHeight="1">
      <c r="A71" s="17" t="s">
        <v>3</v>
      </c>
      <c r="B71" s="59" t="s">
        <v>181</v>
      </c>
      <c r="C71" s="60">
        <v>36</v>
      </c>
      <c r="D71" s="61" t="s">
        <v>68</v>
      </c>
      <c r="E71" s="132"/>
      <c r="F71" s="153"/>
      <c r="G71" s="17"/>
      <c r="H71" s="17"/>
      <c r="I71" s="54">
        <f>ROUND(ROUND(H71,2)*C71,2)</f>
        <v>0</v>
      </c>
      <c r="L71" s="4"/>
    </row>
    <row r="72" spans="1:12" ht="18" customHeight="1">
      <c r="A72" s="1"/>
      <c r="B72" s="62"/>
      <c r="C72" s="63"/>
      <c r="D72" s="64"/>
      <c r="E72" s="1"/>
      <c r="F72" s="82"/>
      <c r="G72" s="1"/>
      <c r="H72" s="84" t="s">
        <v>183</v>
      </c>
      <c r="I72" s="54">
        <f>SUM(I68:I71)</f>
        <v>0</v>
      </c>
      <c r="L72" s="4"/>
    </row>
    <row r="73" spans="1:12" ht="15">
      <c r="A73" s="1"/>
      <c r="B73" s="62"/>
      <c r="C73" s="63"/>
      <c r="D73" s="64"/>
      <c r="E73" s="1"/>
      <c r="F73" s="62"/>
      <c r="G73" s="1"/>
      <c r="H73" s="1"/>
      <c r="I73" s="65"/>
      <c r="L73" s="4"/>
    </row>
    <row r="74" spans="1:12" ht="43.5" customHeight="1">
      <c r="A74" s="56" t="s">
        <v>19</v>
      </c>
      <c r="B74" s="36" t="s">
        <v>69</v>
      </c>
      <c r="C74" s="66" t="s">
        <v>70</v>
      </c>
      <c r="D74" s="57" t="s">
        <v>66</v>
      </c>
      <c r="E74" s="156" t="s">
        <v>71</v>
      </c>
      <c r="F74" s="157"/>
      <c r="G74" s="157"/>
      <c r="H74" s="66" t="s">
        <v>72</v>
      </c>
      <c r="I74" s="35" t="s">
        <v>73</v>
      </c>
      <c r="L74" s="4"/>
    </row>
    <row r="75" spans="1:12" ht="15">
      <c r="A75" s="17" t="s">
        <v>0</v>
      </c>
      <c r="B75" s="59" t="s">
        <v>184</v>
      </c>
      <c r="C75" s="60">
        <v>26280</v>
      </c>
      <c r="D75" s="67" t="s">
        <v>74</v>
      </c>
      <c r="E75" s="154">
        <v>0.69</v>
      </c>
      <c r="F75" s="155"/>
      <c r="G75" s="155"/>
      <c r="H75" s="68"/>
      <c r="I75" s="69">
        <f>(C75*E75*H75)/1000</f>
        <v>0</v>
      </c>
      <c r="L75" s="4"/>
    </row>
    <row r="76" spans="1:12" ht="15">
      <c r="A76" s="17" t="s">
        <v>1</v>
      </c>
      <c r="B76" s="59" t="s">
        <v>185</v>
      </c>
      <c r="C76" s="60">
        <v>26280</v>
      </c>
      <c r="D76" s="67" t="s">
        <v>74</v>
      </c>
      <c r="E76" s="154">
        <v>0.69</v>
      </c>
      <c r="F76" s="155"/>
      <c r="G76" s="155"/>
      <c r="H76" s="68"/>
      <c r="I76" s="69">
        <f>(C76*E76*H76)/1000</f>
        <v>0</v>
      </c>
      <c r="L76" s="4"/>
    </row>
    <row r="77" spans="1:12" ht="15">
      <c r="A77" s="17" t="s">
        <v>2</v>
      </c>
      <c r="B77" s="59" t="s">
        <v>186</v>
      </c>
      <c r="C77" s="60">
        <v>8213</v>
      </c>
      <c r="D77" s="67" t="s">
        <v>74</v>
      </c>
      <c r="E77" s="154">
        <v>0.69</v>
      </c>
      <c r="F77" s="155"/>
      <c r="G77" s="155"/>
      <c r="H77" s="68"/>
      <c r="I77" s="69">
        <f>(C77*E77*H77)/1000</f>
        <v>0</v>
      </c>
      <c r="L77" s="4"/>
    </row>
    <row r="78" spans="1:12" ht="15">
      <c r="A78" s="17" t="s">
        <v>3</v>
      </c>
      <c r="B78" s="59" t="s">
        <v>187</v>
      </c>
      <c r="C78" s="60">
        <v>26280</v>
      </c>
      <c r="D78" s="67" t="s">
        <v>74</v>
      </c>
      <c r="E78" s="154">
        <v>0.69</v>
      </c>
      <c r="F78" s="155"/>
      <c r="G78" s="155"/>
      <c r="H78" s="68"/>
      <c r="I78" s="69">
        <f>(C78*E78*H78)/1000</f>
        <v>0</v>
      </c>
      <c r="L78" s="4"/>
    </row>
    <row r="79" spans="1:12" ht="15">
      <c r="A79" s="1"/>
      <c r="B79" s="62"/>
      <c r="C79" s="63"/>
      <c r="D79" s="85"/>
      <c r="E79" s="70"/>
      <c r="F79" s="86"/>
      <c r="G79" s="86"/>
      <c r="H79" s="84" t="s">
        <v>183</v>
      </c>
      <c r="I79" s="54">
        <f>SUM(I75:I78)</f>
        <v>0</v>
      </c>
      <c r="L79" s="4"/>
    </row>
    <row r="80" spans="1:9" s="9" customFormat="1" ht="15">
      <c r="A80" s="8"/>
      <c r="B80" s="62"/>
      <c r="C80" s="63"/>
      <c r="D80" s="85"/>
      <c r="E80" s="70"/>
      <c r="F80" s="86"/>
      <c r="G80" s="86"/>
      <c r="H80" s="106"/>
      <c r="I80" s="65"/>
    </row>
    <row r="81" spans="1:12" ht="33.75" customHeight="1">
      <c r="A81" s="100" t="s">
        <v>19</v>
      </c>
      <c r="B81" s="100" t="s">
        <v>246</v>
      </c>
      <c r="C81" s="142" t="s">
        <v>247</v>
      </c>
      <c r="D81" s="142"/>
      <c r="E81" s="142"/>
      <c r="F81" s="142" t="s">
        <v>248</v>
      </c>
      <c r="G81" s="142"/>
      <c r="H81" s="142"/>
      <c r="I81" s="100" t="s">
        <v>249</v>
      </c>
      <c r="L81" s="4"/>
    </row>
    <row r="82" spans="1:9" ht="15">
      <c r="A82" s="101" t="s">
        <v>0</v>
      </c>
      <c r="B82" s="59" t="s">
        <v>250</v>
      </c>
      <c r="C82" s="136"/>
      <c r="D82" s="137"/>
      <c r="E82" s="138"/>
      <c r="F82" s="139">
        <v>0.37</v>
      </c>
      <c r="G82" s="140"/>
      <c r="H82" s="141"/>
      <c r="I82" s="102">
        <f>C82*F82</f>
        <v>0</v>
      </c>
    </row>
    <row r="83" spans="1:12" s="9" customFormat="1" ht="15">
      <c r="A83" s="101" t="s">
        <v>1</v>
      </c>
      <c r="B83" s="59" t="s">
        <v>185</v>
      </c>
      <c r="C83" s="136"/>
      <c r="D83" s="137"/>
      <c r="E83" s="138"/>
      <c r="F83" s="139">
        <v>0.37</v>
      </c>
      <c r="G83" s="140"/>
      <c r="H83" s="141"/>
      <c r="I83" s="102">
        <f>C83*F83</f>
        <v>0</v>
      </c>
      <c r="L83" s="29"/>
    </row>
    <row r="84" spans="1:12" s="9" customFormat="1" ht="15">
      <c r="A84" s="101" t="s">
        <v>1</v>
      </c>
      <c r="B84" s="59" t="s">
        <v>186</v>
      </c>
      <c r="C84" s="136"/>
      <c r="D84" s="137"/>
      <c r="E84" s="138"/>
      <c r="F84" s="139">
        <v>0.37</v>
      </c>
      <c r="G84" s="140"/>
      <c r="H84" s="141"/>
      <c r="I84" s="102">
        <f>C84*F84</f>
        <v>0</v>
      </c>
      <c r="L84" s="29"/>
    </row>
    <row r="85" spans="1:12" s="9" customFormat="1" ht="15">
      <c r="A85" s="55"/>
      <c r="B85" s="55"/>
      <c r="C85" s="55"/>
      <c r="D85" s="55"/>
      <c r="E85" s="55"/>
      <c r="G85" s="55"/>
      <c r="H85" s="103" t="s">
        <v>183</v>
      </c>
      <c r="I85" s="104">
        <f>SUM(I82:I84)</f>
        <v>0</v>
      </c>
      <c r="L85" s="29"/>
    </row>
    <row r="86" spans="1:9" ht="15">
      <c r="A86" s="172" t="s">
        <v>79</v>
      </c>
      <c r="B86" s="172"/>
      <c r="C86" s="172"/>
      <c r="D86" s="172"/>
      <c r="E86" s="172"/>
      <c r="F86" s="172"/>
      <c r="G86" s="172"/>
      <c r="H86" s="172"/>
      <c r="I86" s="172"/>
    </row>
    <row r="88" spans="1:3" ht="63">
      <c r="A88" s="71" t="s">
        <v>78</v>
      </c>
      <c r="B88" s="72" t="s">
        <v>188</v>
      </c>
      <c r="C88" s="107" t="s">
        <v>216</v>
      </c>
    </row>
    <row r="89" spans="1:4" ht="30">
      <c r="A89" s="87" t="s">
        <v>106</v>
      </c>
      <c r="B89" s="89" t="s">
        <v>189</v>
      </c>
      <c r="C89" s="74"/>
      <c r="D89" s="88"/>
    </row>
    <row r="90" spans="1:3" ht="15.75">
      <c r="A90" s="75" t="s">
        <v>1</v>
      </c>
      <c r="B90" s="90" t="s">
        <v>190</v>
      </c>
      <c r="C90" s="17"/>
    </row>
    <row r="91" spans="1:3" ht="30">
      <c r="A91" s="75" t="s">
        <v>2</v>
      </c>
      <c r="B91" s="90" t="s">
        <v>191</v>
      </c>
      <c r="C91" s="17"/>
    </row>
    <row r="92" spans="1:3" ht="15.75">
      <c r="A92" s="75" t="s">
        <v>3</v>
      </c>
      <c r="B92" s="90" t="s">
        <v>192</v>
      </c>
      <c r="C92" s="17"/>
    </row>
    <row r="93" spans="1:5" ht="15.75">
      <c r="A93" s="75" t="s">
        <v>15</v>
      </c>
      <c r="B93" s="90" t="s">
        <v>193</v>
      </c>
      <c r="C93" s="17"/>
      <c r="D93" s="1"/>
      <c r="E93" s="1"/>
    </row>
    <row r="94" spans="1:5" ht="15.75">
      <c r="A94" s="75" t="s">
        <v>20</v>
      </c>
      <c r="B94" s="90" t="s">
        <v>194</v>
      </c>
      <c r="C94" s="17"/>
      <c r="D94" s="1"/>
      <c r="E94" s="1"/>
    </row>
    <row r="95" spans="1:5" ht="15.75">
      <c r="A95" s="75" t="s">
        <v>4</v>
      </c>
      <c r="B95" s="90" t="s">
        <v>195</v>
      </c>
      <c r="C95" s="74"/>
      <c r="D95" s="88"/>
      <c r="E95" s="1"/>
    </row>
    <row r="96" spans="1:5" ht="15.75">
      <c r="A96" s="75" t="s">
        <v>32</v>
      </c>
      <c r="B96" s="90" t="s">
        <v>196</v>
      </c>
      <c r="C96" s="93"/>
      <c r="D96" s="1"/>
      <c r="E96" s="1"/>
    </row>
    <row r="97" spans="1:5" ht="15.75">
      <c r="A97" s="75" t="s">
        <v>33</v>
      </c>
      <c r="B97" s="90" t="s">
        <v>197</v>
      </c>
      <c r="C97" s="93"/>
      <c r="D97" s="1"/>
      <c r="E97" s="1"/>
    </row>
    <row r="98" spans="1:5" ht="15.75">
      <c r="A98" s="75" t="s">
        <v>36</v>
      </c>
      <c r="B98" s="90" t="s">
        <v>198</v>
      </c>
      <c r="C98" s="93"/>
      <c r="D98" s="1"/>
      <c r="E98" s="1"/>
    </row>
    <row r="99" spans="1:5" ht="15.75">
      <c r="A99" s="75" t="s">
        <v>38</v>
      </c>
      <c r="B99" s="90" t="s">
        <v>199</v>
      </c>
      <c r="C99" s="74"/>
      <c r="D99" s="88"/>
      <c r="E99" s="1"/>
    </row>
    <row r="100" spans="1:5" ht="15.75">
      <c r="A100" s="75" t="s">
        <v>39</v>
      </c>
      <c r="B100" s="90" t="s">
        <v>200</v>
      </c>
      <c r="C100" s="93"/>
      <c r="D100" s="1"/>
      <c r="E100" s="1"/>
    </row>
    <row r="101" spans="1:5" ht="15.75">
      <c r="A101" s="75" t="s">
        <v>40</v>
      </c>
      <c r="B101" s="90" t="s">
        <v>201</v>
      </c>
      <c r="C101" s="93"/>
      <c r="D101" s="1"/>
      <c r="E101" s="1"/>
    </row>
    <row r="102" spans="1:5" ht="15.75">
      <c r="A102" s="75" t="s">
        <v>43</v>
      </c>
      <c r="B102" s="90" t="s">
        <v>202</v>
      </c>
      <c r="C102" s="93"/>
      <c r="D102" s="1"/>
      <c r="E102" s="1"/>
    </row>
    <row r="103" spans="1:5" ht="15.75">
      <c r="A103" s="75" t="s">
        <v>86</v>
      </c>
      <c r="B103" s="90" t="s">
        <v>203</v>
      </c>
      <c r="C103" s="93"/>
      <c r="D103" s="1"/>
      <c r="E103" s="1"/>
    </row>
    <row r="104" spans="1:5" ht="15.75">
      <c r="A104" s="75" t="s">
        <v>87</v>
      </c>
      <c r="B104" s="90" t="s">
        <v>204</v>
      </c>
      <c r="C104" s="93"/>
      <c r="D104" s="1"/>
      <c r="E104" s="1"/>
    </row>
    <row r="105" spans="1:5" ht="15.75">
      <c r="A105" s="75" t="s">
        <v>88</v>
      </c>
      <c r="B105" s="90" t="s">
        <v>205</v>
      </c>
      <c r="C105" s="93"/>
      <c r="D105" s="1"/>
      <c r="E105" s="1"/>
    </row>
    <row r="106" spans="1:5" ht="15.75">
      <c r="A106" s="75" t="s">
        <v>89</v>
      </c>
      <c r="B106" s="90" t="s">
        <v>206</v>
      </c>
      <c r="C106" s="93"/>
      <c r="D106" s="1"/>
      <c r="E106" s="1"/>
    </row>
    <row r="107" spans="1:5" ht="30">
      <c r="A107" s="75" t="s">
        <v>90</v>
      </c>
      <c r="B107" s="90" t="s">
        <v>207</v>
      </c>
      <c r="C107" s="93"/>
      <c r="D107" s="1"/>
      <c r="E107" s="1"/>
    </row>
    <row r="108" spans="1:5" ht="75">
      <c r="A108" s="75" t="s">
        <v>91</v>
      </c>
      <c r="B108" s="90" t="s">
        <v>208</v>
      </c>
      <c r="C108" s="74"/>
      <c r="D108" s="88"/>
      <c r="E108" s="1"/>
    </row>
    <row r="109" spans="1:5" ht="30">
      <c r="A109" s="76" t="s">
        <v>92</v>
      </c>
      <c r="B109" s="90" t="s">
        <v>209</v>
      </c>
      <c r="C109" s="93"/>
      <c r="D109" s="1"/>
      <c r="E109" s="1"/>
    </row>
    <row r="110" spans="1:5" ht="15">
      <c r="A110" s="76" t="s">
        <v>93</v>
      </c>
      <c r="B110" s="90" t="s">
        <v>210</v>
      </c>
      <c r="C110" s="93"/>
      <c r="D110" s="1"/>
      <c r="E110" s="1"/>
    </row>
    <row r="111" spans="1:5" ht="15">
      <c r="A111" s="76" t="s">
        <v>94</v>
      </c>
      <c r="B111" s="90" t="s">
        <v>211</v>
      </c>
      <c r="C111" s="93"/>
      <c r="D111" s="1"/>
      <c r="E111" s="1"/>
    </row>
    <row r="112" spans="1:3" ht="30">
      <c r="A112" s="76" t="s">
        <v>95</v>
      </c>
      <c r="B112" s="91" t="s">
        <v>212</v>
      </c>
      <c r="C112" s="93"/>
    </row>
    <row r="113" spans="1:3" ht="15">
      <c r="A113" s="76" t="s">
        <v>96</v>
      </c>
      <c r="B113" s="92" t="s">
        <v>213</v>
      </c>
      <c r="C113" s="93"/>
    </row>
    <row r="114" spans="1:3" ht="15">
      <c r="A114" s="76" t="s">
        <v>97</v>
      </c>
      <c r="B114" s="92" t="s">
        <v>214</v>
      </c>
      <c r="C114" s="93"/>
    </row>
    <row r="115" spans="1:3" ht="30">
      <c r="A115" s="76" t="s">
        <v>98</v>
      </c>
      <c r="B115" s="92" t="s">
        <v>215</v>
      </c>
      <c r="C115" s="93"/>
    </row>
    <row r="116" spans="1:3" ht="15">
      <c r="A116" s="94"/>
      <c r="B116" s="1"/>
      <c r="C116" s="30"/>
    </row>
    <row r="117" ht="15">
      <c r="B117" s="83" t="s">
        <v>217</v>
      </c>
    </row>
    <row r="119" spans="1:3" ht="63">
      <c r="A119" s="71" t="s">
        <v>78</v>
      </c>
      <c r="B119" s="72" t="s">
        <v>218</v>
      </c>
      <c r="C119" s="107" t="s">
        <v>216</v>
      </c>
    </row>
    <row r="120" spans="1:3" ht="30.75">
      <c r="A120" s="73" t="s">
        <v>130</v>
      </c>
      <c r="B120" s="17" t="s">
        <v>224</v>
      </c>
      <c r="C120" s="93"/>
    </row>
    <row r="121" spans="1:3" ht="60">
      <c r="A121" s="75" t="s">
        <v>1</v>
      </c>
      <c r="B121" s="95" t="s">
        <v>219</v>
      </c>
      <c r="C121" s="93"/>
    </row>
    <row r="122" spans="1:3" ht="15.75">
      <c r="A122" s="75" t="s">
        <v>2</v>
      </c>
      <c r="B122" s="95" t="s">
        <v>220</v>
      </c>
      <c r="C122" s="93"/>
    </row>
    <row r="123" spans="1:3" ht="15.75">
      <c r="A123" s="75" t="s">
        <v>3</v>
      </c>
      <c r="B123" s="95" t="s">
        <v>221</v>
      </c>
      <c r="C123" s="93"/>
    </row>
    <row r="124" spans="1:3" ht="30">
      <c r="A124" s="75" t="s">
        <v>15</v>
      </c>
      <c r="B124" s="95" t="s">
        <v>222</v>
      </c>
      <c r="C124" s="93"/>
    </row>
    <row r="125" spans="1:3" ht="45">
      <c r="A125" s="75" t="s">
        <v>20</v>
      </c>
      <c r="B125" s="96" t="s">
        <v>223</v>
      </c>
      <c r="C125" s="93"/>
    </row>
    <row r="127" ht="15">
      <c r="B127" s="83" t="s">
        <v>217</v>
      </c>
    </row>
    <row r="129" spans="1:3" ht="63">
      <c r="A129" s="71" t="s">
        <v>78</v>
      </c>
      <c r="B129" s="105" t="s">
        <v>225</v>
      </c>
      <c r="C129" s="107" t="s">
        <v>216</v>
      </c>
    </row>
    <row r="130" spans="1:3" ht="21.75" customHeight="1">
      <c r="A130" s="73" t="s">
        <v>130</v>
      </c>
      <c r="B130" s="17" t="s">
        <v>226</v>
      </c>
      <c r="C130" s="93"/>
    </row>
    <row r="131" spans="1:3" ht="15.75">
      <c r="A131" s="75" t="s">
        <v>1</v>
      </c>
      <c r="B131" s="17" t="s">
        <v>227</v>
      </c>
      <c r="C131" s="93"/>
    </row>
    <row r="132" spans="1:3" ht="15.75">
      <c r="A132" s="75" t="s">
        <v>2</v>
      </c>
      <c r="B132" s="97" t="s">
        <v>228</v>
      </c>
      <c r="C132" s="93"/>
    </row>
    <row r="133" spans="1:3" ht="15.75">
      <c r="A133" s="75" t="s">
        <v>3</v>
      </c>
      <c r="B133" s="97" t="s">
        <v>233</v>
      </c>
      <c r="C133" s="93"/>
    </row>
    <row r="134" spans="1:3" ht="15.75">
      <c r="A134" s="75" t="s">
        <v>15</v>
      </c>
      <c r="B134" s="97" t="s">
        <v>229</v>
      </c>
      <c r="C134" s="93"/>
    </row>
    <row r="135" spans="1:3" ht="15.75">
      <c r="A135" s="75" t="s">
        <v>20</v>
      </c>
      <c r="B135" s="97" t="s">
        <v>230</v>
      </c>
      <c r="C135" s="93"/>
    </row>
    <row r="136" spans="1:3" ht="15.75">
      <c r="A136" s="75" t="s">
        <v>4</v>
      </c>
      <c r="B136" s="97" t="s">
        <v>231</v>
      </c>
      <c r="C136" s="93"/>
    </row>
    <row r="137" spans="1:3" ht="15.75">
      <c r="A137" s="75" t="s">
        <v>32</v>
      </c>
      <c r="B137" s="97" t="s">
        <v>232</v>
      </c>
      <c r="C137" s="93"/>
    </row>
    <row r="138" spans="1:3" ht="15.75">
      <c r="A138" s="75" t="s">
        <v>33</v>
      </c>
      <c r="B138" s="17" t="s">
        <v>234</v>
      </c>
      <c r="C138" s="93"/>
    </row>
    <row r="140" ht="15">
      <c r="B140" s="83" t="s">
        <v>217</v>
      </c>
    </row>
    <row r="142" spans="1:7" ht="15">
      <c r="A142" s="98"/>
      <c r="B142" s="158" t="s">
        <v>240</v>
      </c>
      <c r="C142" s="158"/>
      <c r="D142" s="158"/>
      <c r="E142" s="99"/>
      <c r="F142" s="99"/>
      <c r="G142" s="99"/>
    </row>
    <row r="143" spans="1:5" ht="15">
      <c r="A143" s="159" t="s">
        <v>78</v>
      </c>
      <c r="B143" s="160" t="s">
        <v>235</v>
      </c>
      <c r="C143" s="160"/>
      <c r="D143" s="163" t="s">
        <v>216</v>
      </c>
      <c r="E143" s="70"/>
    </row>
    <row r="144" spans="1:5" ht="15">
      <c r="A144" s="159"/>
      <c r="B144" s="161"/>
      <c r="C144" s="161"/>
      <c r="D144" s="163"/>
      <c r="E144" s="70"/>
    </row>
    <row r="145" spans="1:5" ht="15.75" thickBot="1">
      <c r="A145" s="159"/>
      <c r="B145" s="162"/>
      <c r="C145" s="162"/>
      <c r="D145" s="163"/>
      <c r="E145" s="70"/>
    </row>
    <row r="146" spans="1:5" ht="15">
      <c r="A146" s="164">
        <v>1</v>
      </c>
      <c r="B146" s="169" t="s">
        <v>241</v>
      </c>
      <c r="C146" s="165" t="s">
        <v>239</v>
      </c>
      <c r="D146" s="168"/>
      <c r="E146" s="70"/>
    </row>
    <row r="147" spans="1:5" ht="15">
      <c r="A147" s="164"/>
      <c r="B147" s="170"/>
      <c r="C147" s="166"/>
      <c r="D147" s="168"/>
      <c r="E147" s="70"/>
    </row>
    <row r="148" spans="1:5" ht="33" customHeight="1">
      <c r="A148" s="164"/>
      <c r="B148" s="171"/>
      <c r="C148" s="167"/>
      <c r="D148" s="168"/>
      <c r="E148" s="70"/>
    </row>
    <row r="149" spans="1:5" ht="15">
      <c r="A149" s="164">
        <v>2</v>
      </c>
      <c r="B149" s="173" t="s">
        <v>236</v>
      </c>
      <c r="C149" s="168" t="s">
        <v>239</v>
      </c>
      <c r="D149" s="168"/>
      <c r="E149" s="70"/>
    </row>
    <row r="150" spans="1:5" ht="15">
      <c r="A150" s="164"/>
      <c r="B150" s="174"/>
      <c r="C150" s="168"/>
      <c r="D150" s="168"/>
      <c r="E150" s="70"/>
    </row>
    <row r="151" spans="1:5" ht="15">
      <c r="A151" s="164">
        <v>3</v>
      </c>
      <c r="B151" s="173" t="s">
        <v>242</v>
      </c>
      <c r="C151" s="168" t="s">
        <v>239</v>
      </c>
      <c r="D151" s="168"/>
      <c r="E151" s="70"/>
    </row>
    <row r="152" spans="1:5" ht="15">
      <c r="A152" s="164"/>
      <c r="B152" s="174"/>
      <c r="C152" s="168"/>
      <c r="D152" s="168"/>
      <c r="E152" s="70"/>
    </row>
    <row r="153" spans="1:5" ht="15" customHeight="1">
      <c r="A153" s="164">
        <v>4</v>
      </c>
      <c r="B153" s="173" t="s">
        <v>243</v>
      </c>
      <c r="C153" s="168" t="s">
        <v>239</v>
      </c>
      <c r="D153" s="168"/>
      <c r="E153" s="70"/>
    </row>
    <row r="154" spans="1:5" ht="15">
      <c r="A154" s="164"/>
      <c r="B154" s="174"/>
      <c r="C154" s="168"/>
      <c r="D154" s="168"/>
      <c r="E154" s="70"/>
    </row>
    <row r="155" spans="1:5" ht="15">
      <c r="A155" s="164">
        <v>5</v>
      </c>
      <c r="B155" s="175" t="s">
        <v>244</v>
      </c>
      <c r="C155" s="168" t="s">
        <v>239</v>
      </c>
      <c r="D155" s="168"/>
      <c r="E155" s="70"/>
    </row>
    <row r="156" spans="1:5" ht="15">
      <c r="A156" s="164"/>
      <c r="B156" s="176"/>
      <c r="C156" s="168"/>
      <c r="D156" s="168"/>
      <c r="E156" s="70"/>
    </row>
    <row r="157" spans="1:5" ht="15">
      <c r="A157" s="164"/>
      <c r="B157" s="176"/>
      <c r="C157" s="168"/>
      <c r="D157" s="168"/>
      <c r="E157" s="70"/>
    </row>
    <row r="158" spans="1:5" ht="15">
      <c r="A158" s="164"/>
      <c r="B158" s="176"/>
      <c r="C158" s="168"/>
      <c r="D158" s="168"/>
      <c r="E158" s="70"/>
    </row>
    <row r="159" spans="1:5" ht="15">
      <c r="A159" s="164"/>
      <c r="B159" s="177"/>
      <c r="C159" s="168"/>
      <c r="D159" s="168"/>
      <c r="E159" s="70"/>
    </row>
    <row r="160" spans="1:5" ht="15">
      <c r="A160" s="164">
        <v>6</v>
      </c>
      <c r="B160" s="175" t="s">
        <v>245</v>
      </c>
      <c r="C160" s="168" t="s">
        <v>239</v>
      </c>
      <c r="D160" s="168"/>
      <c r="E160" s="70"/>
    </row>
    <row r="161" spans="1:5" ht="15">
      <c r="A161" s="164"/>
      <c r="B161" s="176"/>
      <c r="C161" s="168"/>
      <c r="D161" s="168"/>
      <c r="E161" s="70"/>
    </row>
    <row r="162" spans="1:5" ht="15">
      <c r="A162" s="164"/>
      <c r="B162" s="176"/>
      <c r="C162" s="168"/>
      <c r="D162" s="168"/>
      <c r="E162" s="70"/>
    </row>
    <row r="163" spans="1:5" ht="15">
      <c r="A163" s="164"/>
      <c r="B163" s="176"/>
      <c r="C163" s="168"/>
      <c r="D163" s="168"/>
      <c r="E163" s="70"/>
    </row>
    <row r="164" spans="1:5" ht="15">
      <c r="A164" s="164"/>
      <c r="B164" s="176"/>
      <c r="C164" s="168"/>
      <c r="D164" s="168"/>
      <c r="E164" s="70"/>
    </row>
    <row r="165" spans="1:5" ht="15">
      <c r="A165" s="164"/>
      <c r="B165" s="176"/>
      <c r="C165" s="168"/>
      <c r="D165" s="168"/>
      <c r="E165" s="70"/>
    </row>
    <row r="166" spans="1:5" ht="15">
      <c r="A166" s="164"/>
      <c r="B166" s="176"/>
      <c r="C166" s="168"/>
      <c r="D166" s="168"/>
      <c r="E166" s="70"/>
    </row>
    <row r="167" spans="1:5" ht="15">
      <c r="A167" s="164"/>
      <c r="B167" s="176"/>
      <c r="C167" s="168"/>
      <c r="D167" s="168"/>
      <c r="E167" s="70"/>
    </row>
    <row r="168" spans="1:5" ht="48.75" customHeight="1">
      <c r="A168" s="164"/>
      <c r="B168" s="177"/>
      <c r="C168" s="168"/>
      <c r="D168" s="168"/>
      <c r="E168" s="70"/>
    </row>
    <row r="169" spans="1:5" ht="15">
      <c r="A169" s="164">
        <v>7</v>
      </c>
      <c r="B169" s="178" t="s">
        <v>237</v>
      </c>
      <c r="C169" s="168" t="s">
        <v>239</v>
      </c>
      <c r="D169" s="168"/>
      <c r="E169" s="70"/>
    </row>
    <row r="170" spans="1:5" ht="15">
      <c r="A170" s="164"/>
      <c r="B170" s="178"/>
      <c r="C170" s="168"/>
      <c r="D170" s="168"/>
      <c r="E170" s="70"/>
    </row>
    <row r="171" spans="1:5" ht="15">
      <c r="A171" s="164">
        <v>8</v>
      </c>
      <c r="B171" s="178" t="s">
        <v>238</v>
      </c>
      <c r="C171" s="168" t="s">
        <v>239</v>
      </c>
      <c r="D171" s="168"/>
      <c r="E171" s="70"/>
    </row>
    <row r="172" spans="1:5" ht="15">
      <c r="A172" s="164"/>
      <c r="B172" s="178"/>
      <c r="C172" s="168"/>
      <c r="D172" s="168"/>
      <c r="E172" s="70"/>
    </row>
    <row r="173" spans="2:7" ht="15">
      <c r="B173" s="179"/>
      <c r="C173" s="179"/>
      <c r="D173" s="179"/>
      <c r="E173" s="179"/>
      <c r="F173" s="179"/>
      <c r="G173" s="179"/>
    </row>
    <row r="174" spans="2:7" ht="15">
      <c r="B174" s="180" t="s">
        <v>251</v>
      </c>
      <c r="C174" s="180"/>
      <c r="D174" s="180"/>
      <c r="E174" s="180"/>
      <c r="F174" s="180"/>
      <c r="G174" s="180"/>
    </row>
  </sheetData>
  <sheetProtection/>
  <mergeCells count="63">
    <mergeCell ref="A171:A172"/>
    <mergeCell ref="B171:B172"/>
    <mergeCell ref="C171:C172"/>
    <mergeCell ref="D171:D172"/>
    <mergeCell ref="B173:G173"/>
    <mergeCell ref="B174:G174"/>
    <mergeCell ref="A160:A168"/>
    <mergeCell ref="C160:C168"/>
    <mergeCell ref="D160:D168"/>
    <mergeCell ref="A169:A170"/>
    <mergeCell ref="B169:B170"/>
    <mergeCell ref="C169:C170"/>
    <mergeCell ref="D169:D170"/>
    <mergeCell ref="B160:B168"/>
    <mergeCell ref="A153:A154"/>
    <mergeCell ref="B153:B154"/>
    <mergeCell ref="C153:C154"/>
    <mergeCell ref="D153:D154"/>
    <mergeCell ref="A155:A159"/>
    <mergeCell ref="C155:C159"/>
    <mergeCell ref="D155:D159"/>
    <mergeCell ref="B155:B159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E78:G78"/>
    <mergeCell ref="B142:D142"/>
    <mergeCell ref="A143:A145"/>
    <mergeCell ref="B143:C145"/>
    <mergeCell ref="D143:D145"/>
    <mergeCell ref="A146:A148"/>
    <mergeCell ref="C146:C148"/>
    <mergeCell ref="D146:D148"/>
    <mergeCell ref="B146:B148"/>
    <mergeCell ref="A86:I86"/>
    <mergeCell ref="E69:F69"/>
    <mergeCell ref="E70:F70"/>
    <mergeCell ref="E71:F71"/>
    <mergeCell ref="E76:G76"/>
    <mergeCell ref="E77:G77"/>
    <mergeCell ref="E68:F68"/>
    <mergeCell ref="E74:G74"/>
    <mergeCell ref="E75:G75"/>
    <mergeCell ref="H2:I2"/>
    <mergeCell ref="F5:G5"/>
    <mergeCell ref="H5:I5"/>
    <mergeCell ref="A57:B57"/>
    <mergeCell ref="A65:I65"/>
    <mergeCell ref="E67:F67"/>
    <mergeCell ref="A7:D7"/>
    <mergeCell ref="C84:E84"/>
    <mergeCell ref="F84:H84"/>
    <mergeCell ref="C81:E81"/>
    <mergeCell ref="F81:H81"/>
    <mergeCell ref="C82:E82"/>
    <mergeCell ref="F82:H82"/>
    <mergeCell ref="C83:E83"/>
    <mergeCell ref="F83:H8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2022-07-25T07:12:00Z</cp:lastPrinted>
  <dcterms:created xsi:type="dcterms:W3CDTF">2003-05-16T10:10:29Z</dcterms:created>
  <dcterms:modified xsi:type="dcterms:W3CDTF">2022-07-25T07:12:26Z</dcterms:modified>
  <cp:category/>
  <cp:version/>
  <cp:contentType/>
  <cp:contentStatus/>
</cp:coreProperties>
</file>