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rpiel\Desktop\"/>
    </mc:Choice>
  </mc:AlternateContent>
  <xr:revisionPtr revIDLastSave="0" documentId="13_ncr:1_{6D82D212-FDCE-418C-8E3A-43C3E46D0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ofertowy 2025-2026" sheetId="2" r:id="rId1"/>
  </sheets>
  <definedNames>
    <definedName name="_xlnm._FilterDatabase" localSheetId="0" hidden="1">'Kosztorys ofertowy 2025-2026'!$B$4:$C$67</definedName>
  </definedNames>
  <calcPr calcId="191029"/>
</workbook>
</file>

<file path=xl/calcChain.xml><?xml version="1.0" encoding="utf-8"?>
<calcChain xmlns="http://schemas.openxmlformats.org/spreadsheetml/2006/main">
  <c r="F64" i="2" l="1"/>
  <c r="H8" i="2" l="1"/>
  <c r="I8" i="2" s="1"/>
  <c r="J8" i="2" s="1"/>
  <c r="F6" i="2"/>
  <c r="F65" i="2" s="1"/>
  <c r="H6" i="2"/>
  <c r="H64" i="2"/>
  <c r="I64" i="2" s="1"/>
  <c r="J64" i="2" s="1"/>
  <c r="I6" i="2" l="1"/>
  <c r="J6" i="2" s="1"/>
  <c r="F66" i="2"/>
  <c r="F67" i="2" s="1"/>
  <c r="H63" i="2"/>
  <c r="I63" i="2" s="1"/>
  <c r="J63" i="2" s="1"/>
  <c r="H62" i="2"/>
  <c r="I62" i="2" s="1"/>
  <c r="J62" i="2" s="1"/>
  <c r="H57" i="2"/>
  <c r="I57" i="2" s="1"/>
  <c r="J57" i="2" s="1"/>
  <c r="H58" i="2"/>
  <c r="I58" i="2" s="1"/>
  <c r="J58" i="2" s="1"/>
  <c r="H59" i="2"/>
  <c r="I59" i="2" s="1"/>
  <c r="J59" i="2" s="1"/>
  <c r="H60" i="2"/>
  <c r="I60" i="2" s="1"/>
  <c r="J60" i="2" s="1"/>
  <c r="H61" i="2"/>
  <c r="I61" i="2" s="1"/>
  <c r="J61" i="2" s="1"/>
  <c r="H42" i="2" l="1"/>
  <c r="I42" i="2" s="1"/>
  <c r="J42" i="2" s="1"/>
  <c r="H43" i="2"/>
  <c r="I43" i="2" s="1"/>
  <c r="J43" i="2" s="1"/>
  <c r="H44" i="2"/>
  <c r="I44" i="2" s="1"/>
  <c r="J44" i="2" s="1"/>
  <c r="H45" i="2"/>
  <c r="I45" i="2" s="1"/>
  <c r="J45" i="2" s="1"/>
  <c r="H46" i="2"/>
  <c r="I46" i="2" s="1"/>
  <c r="J46" i="2" s="1"/>
  <c r="H47" i="2"/>
  <c r="I47" i="2" s="1"/>
  <c r="J47" i="2" s="1"/>
  <c r="H48" i="2"/>
  <c r="I48" i="2" s="1"/>
  <c r="J48" i="2" s="1"/>
  <c r="H49" i="2"/>
  <c r="I49" i="2" s="1"/>
  <c r="J49" i="2" s="1"/>
  <c r="H50" i="2"/>
  <c r="I50" i="2" s="1"/>
  <c r="J50" i="2" s="1"/>
  <c r="H51" i="2"/>
  <c r="I51" i="2" s="1"/>
  <c r="J51" i="2" s="1"/>
  <c r="H52" i="2"/>
  <c r="I52" i="2" s="1"/>
  <c r="J52" i="2" s="1"/>
  <c r="H53" i="2"/>
  <c r="I53" i="2" s="1"/>
  <c r="J53" i="2" s="1"/>
  <c r="H54" i="2"/>
  <c r="I54" i="2" s="1"/>
  <c r="J54" i="2" s="1"/>
  <c r="H55" i="2"/>
  <c r="I55" i="2" s="1"/>
  <c r="J55" i="2" s="1"/>
  <c r="H56" i="2"/>
  <c r="I56" i="2" s="1"/>
  <c r="J56" i="2" s="1"/>
  <c r="H41" i="2"/>
  <c r="I41" i="2" s="1"/>
  <c r="J41" i="2" s="1"/>
  <c r="H39" i="2"/>
  <c r="I39" i="2" s="1"/>
  <c r="J39" i="2" s="1"/>
  <c r="H38" i="2"/>
  <c r="I38" i="2" s="1"/>
  <c r="J38" i="2" s="1"/>
  <c r="H16" i="2"/>
  <c r="I16" i="2" s="1"/>
  <c r="J16" i="2" s="1"/>
  <c r="H40" i="2"/>
  <c r="I40" i="2" s="1"/>
  <c r="J40" i="2" s="1"/>
  <c r="H37" i="2"/>
  <c r="I37" i="2" s="1"/>
  <c r="J37" i="2" s="1"/>
  <c r="H36" i="2"/>
  <c r="I36" i="2" s="1"/>
  <c r="J36" i="2" s="1"/>
  <c r="H35" i="2"/>
  <c r="I35" i="2" s="1"/>
  <c r="J35" i="2" s="1"/>
  <c r="H34" i="2"/>
  <c r="I34" i="2" s="1"/>
  <c r="J34" i="2" s="1"/>
  <c r="H33" i="2"/>
  <c r="I33" i="2" s="1"/>
  <c r="J33" i="2" s="1"/>
  <c r="H32" i="2"/>
  <c r="I32" i="2" s="1"/>
  <c r="J32" i="2" s="1"/>
  <c r="H31" i="2"/>
  <c r="I31" i="2" s="1"/>
  <c r="J31" i="2" s="1"/>
  <c r="H30" i="2"/>
  <c r="I30" i="2" s="1"/>
  <c r="J30" i="2" s="1"/>
  <c r="H29" i="2"/>
  <c r="I29" i="2" s="1"/>
  <c r="J29" i="2" s="1"/>
  <c r="H28" i="2"/>
  <c r="I28" i="2" s="1"/>
  <c r="J28" i="2" s="1"/>
  <c r="H27" i="2"/>
  <c r="I27" i="2" s="1"/>
  <c r="J27" i="2" s="1"/>
  <c r="H26" i="2"/>
  <c r="I26" i="2" s="1"/>
  <c r="J26" i="2" s="1"/>
  <c r="H25" i="2"/>
  <c r="I25" i="2" s="1"/>
  <c r="J25" i="2" s="1"/>
  <c r="H24" i="2"/>
  <c r="I24" i="2" s="1"/>
  <c r="J24" i="2" s="1"/>
  <c r="H23" i="2"/>
  <c r="I23" i="2" s="1"/>
  <c r="J23" i="2" s="1"/>
  <c r="H22" i="2"/>
  <c r="I22" i="2" s="1"/>
  <c r="J22" i="2" s="1"/>
  <c r="H21" i="2"/>
  <c r="I21" i="2" s="1"/>
  <c r="J21" i="2" s="1"/>
  <c r="H20" i="2"/>
  <c r="I20" i="2" s="1"/>
  <c r="J20" i="2" s="1"/>
  <c r="H19" i="2"/>
  <c r="I19" i="2" s="1"/>
  <c r="J19" i="2" s="1"/>
  <c r="H18" i="2"/>
  <c r="I18" i="2" s="1"/>
  <c r="J18" i="2" s="1"/>
  <c r="H17" i="2"/>
  <c r="I17" i="2" s="1"/>
  <c r="J17" i="2" s="1"/>
  <c r="H15" i="2"/>
  <c r="I15" i="2" s="1"/>
  <c r="J15" i="2" s="1"/>
  <c r="H14" i="2"/>
  <c r="I14" i="2" s="1"/>
  <c r="J14" i="2" s="1"/>
  <c r="H13" i="2"/>
  <c r="I13" i="2" s="1"/>
  <c r="J13" i="2" s="1"/>
  <c r="H12" i="2"/>
  <c r="I12" i="2" s="1"/>
  <c r="J12" i="2" s="1"/>
  <c r="H11" i="2"/>
  <c r="I11" i="2" s="1"/>
  <c r="J11" i="2" s="1"/>
  <c r="H10" i="2"/>
  <c r="I10" i="2" s="1"/>
  <c r="J10" i="2" s="1"/>
  <c r="H9" i="2"/>
  <c r="I9" i="2" s="1"/>
  <c r="J9" i="2" s="1"/>
  <c r="H7" i="2"/>
  <c r="I7" i="2" l="1"/>
  <c r="J7" i="2" s="1"/>
  <c r="H65" i="2"/>
  <c r="H66" i="2" l="1"/>
  <c r="H67" i="2" s="1"/>
  <c r="J65" i="2"/>
  <c r="J66" i="2" l="1"/>
  <c r="J67" i="2" s="1"/>
</calcChain>
</file>

<file path=xl/sharedStrings.xml><?xml version="1.0" encoding="utf-8"?>
<sst xmlns="http://schemas.openxmlformats.org/spreadsheetml/2006/main" count="235" uniqueCount="108">
  <si>
    <t>Lp</t>
  </si>
  <si>
    <t>Ulica</t>
  </si>
  <si>
    <t>Rodzaj</t>
  </si>
  <si>
    <t>Ilość [kpl]</t>
  </si>
  <si>
    <t>Cena jednostkowa netto dostawy [zł]</t>
  </si>
  <si>
    <t>Wartość  netto dostawy [zł]</t>
  </si>
  <si>
    <t>Cena jednostkowa netto usługi [zł]</t>
  </si>
  <si>
    <t>Wartość  netto usługi [zł]</t>
  </si>
  <si>
    <t>Wartość  netto razem [zł]</t>
  </si>
  <si>
    <t>Wartość  brutto razem [zł]</t>
  </si>
  <si>
    <t>6 =4*5</t>
  </si>
  <si>
    <t>8 =4*7</t>
  </si>
  <si>
    <t>9 =6+8</t>
  </si>
  <si>
    <t>10 =9*1,23</t>
  </si>
  <si>
    <t xml:space="preserve">Krupówki  </t>
  </si>
  <si>
    <t>X</t>
  </si>
  <si>
    <t>warkocze na choinkę naturalną łącznie 10000 pkt. świetlnych LED w czterech kolorach</t>
  </si>
  <si>
    <t>Skwer przed Urzędem Miasta</t>
  </si>
  <si>
    <t>bombka 3D śr. 3,8 m z 1 wejściem, zielona + ławeczka</t>
  </si>
  <si>
    <t xml:space="preserve">Chramcówki </t>
  </si>
  <si>
    <t xml:space="preserve">Aleje 3 - Maja Górne i Dolne </t>
  </si>
  <si>
    <t xml:space="preserve">Zamoyskiego </t>
  </si>
  <si>
    <t xml:space="preserve">Chałubińskiego </t>
  </si>
  <si>
    <t>Rondo Armii Krajowej</t>
  </si>
  <si>
    <t>Równia Krupowa Górna</t>
  </si>
  <si>
    <t>Rondo Jana Pawła II</t>
  </si>
  <si>
    <t>Pl. Niepodległości</t>
  </si>
  <si>
    <t>Kasprowicza</t>
  </si>
  <si>
    <t>Skwer im Pawlicy</t>
  </si>
  <si>
    <t>przewieszka "Zakopane wita" na istniejących podporach</t>
  </si>
  <si>
    <t>Razem cena dostawy netto</t>
  </si>
  <si>
    <t>Razem cena usług netto</t>
  </si>
  <si>
    <t>Cena kosztorysowa netto</t>
  </si>
  <si>
    <t>Podatek VAT</t>
  </si>
  <si>
    <t>Razem cena dostawy brutto</t>
  </si>
  <si>
    <t>Razem cena usług brutto</t>
  </si>
  <si>
    <t>Cena kosztorysowa brutto</t>
  </si>
  <si>
    <t>przywieszka słupowa lilia</t>
  </si>
  <si>
    <t>warkocze swietlne LED kolor na drzewo k. UM</t>
  </si>
  <si>
    <t xml:space="preserve">przywieszka słupowa anioł ze świecą </t>
  </si>
  <si>
    <t>bombka 3D śr. 3,8m z 1 wejściem, niebieska + ławeczka</t>
  </si>
  <si>
    <t xml:space="preserve">kule na słupy </t>
  </si>
  <si>
    <t>przywieszka słupowa anioł z skrzypcami</t>
  </si>
  <si>
    <t>bombka 3D śr. 3,8m z 1 wejściem czerwona + ławeczka</t>
  </si>
  <si>
    <t>choinka sztuczna w kształcie stożka wysokość 5m, /ok. 200kg balast/</t>
  </si>
  <si>
    <t>choinka naturalna o wysokości całkowitej 10,3 m</t>
  </si>
  <si>
    <t>Równia Krupowa Górna / Dolna</t>
  </si>
  <si>
    <t>Nowotarska</t>
  </si>
  <si>
    <t>Rondo Solidarności</t>
  </si>
  <si>
    <t>Rondo Św. Alberta</t>
  </si>
  <si>
    <t>Wypełnić pola oznaczone kolorem żółtym</t>
  </si>
  <si>
    <t>Jakakolwiek zmiana formuł programu EXCEL wymaga zgody Zamawiającego</t>
  </si>
  <si>
    <r>
      <t xml:space="preserve">warkocze na choinkę naturalną łącznie </t>
    </r>
    <r>
      <rPr>
        <b/>
        <sz val="10"/>
        <rFont val="Times New Roman"/>
        <family val="1"/>
        <charset val="238"/>
      </rPr>
      <t>6000</t>
    </r>
    <r>
      <rPr>
        <sz val="10"/>
        <color indexed="8"/>
        <rFont val="Times New Roman"/>
        <family val="1"/>
        <charset val="238"/>
      </rPr>
      <t xml:space="preserve"> pkt. świetlnych LED w czterech kolorach</t>
    </r>
  </si>
  <si>
    <t>przywieszka słupowa, choinka spiralna okalająca słup, zimny biały</t>
  </si>
  <si>
    <t>Równia Krupowa Dolna</t>
  </si>
  <si>
    <t>dekoracja wolnostojąca płaska na przestrzennym postumencie - łania, wąż ciepły biały, warkocz ciepły biały</t>
  </si>
  <si>
    <t>przywieszka słupowa anioł z trąbką</t>
  </si>
  <si>
    <t>przywieszka słupowa anioł ze świecą</t>
  </si>
  <si>
    <t>dekoracja przestrzenna w formie prezentu z kokardą, ciepły biały, zimny biały, złoty, srebrny</t>
  </si>
  <si>
    <t>przywieszka słupowa, bombka przestrzenna okalająca słup, ciepły biały, pas zimny biały migający</t>
  </si>
  <si>
    <t>przywieszka słupowa lilia, ciepły biały, zimny biały migający</t>
  </si>
  <si>
    <t>dekoracja wolnostojąca płaska na przestrzennym postumencie - niedźwiedź, wąż ciepły biały, warkocz ciepły biały</t>
  </si>
  <si>
    <t>sople świetlne na bramę, ciepły biały migający na odcień zimny biały, 26 mb, zwis do 70 cm</t>
  </si>
  <si>
    <t xml:space="preserve">Przejście podziemne, Kościeliska 1 </t>
  </si>
  <si>
    <t>Jagiellońska</t>
  </si>
  <si>
    <t>Centrum komunikacyjne</t>
  </si>
  <si>
    <t>Rondo dra Chramca</t>
  </si>
  <si>
    <t>przywieszka słupowa bombka biała</t>
  </si>
  <si>
    <t>Rondo Klimka Bachledy</t>
  </si>
  <si>
    <t>bombka 3D śr. 3,8 m z 2 wejściami /przechodnia/ żółta</t>
  </si>
  <si>
    <t>dekoracja przestrzenna w formie bombki z kokardą i parzenicami z przodu i z tyłu bombki, ustawione na wlotach ulic</t>
  </si>
  <si>
    <t>Przez usługi rozumie się montaż, podłączenie, eksploatację, naprawy wraz z niezbędnym materiałem, demontaż, transport, przechowanie, utylizację</t>
  </si>
  <si>
    <t>dekoracja przestrzenna w formie lampionu z parzenicami z przodu i z tyłu okienka</t>
  </si>
  <si>
    <t>sople świetlne LED niebieskie migające rozstaw słupów 16,2m zasilanie wspólne z kulami</t>
  </si>
  <si>
    <t>sople świetlne LED żółte migające  rozstaw słupów 16,2m zasilanie wspólne z kulami</t>
  </si>
  <si>
    <t>brama przestrzenna z parzenicą w formie bramy z mozliwością przejścia, wąż zimny biały, warkocz ciepły biały migający na odcień zimny biały</t>
  </si>
  <si>
    <t>Balzera</t>
  </si>
  <si>
    <t>Kościeliska</t>
  </si>
  <si>
    <t>przywieszka słupowa parzenica</t>
  </si>
  <si>
    <t xml:space="preserve">przywieszka słupowa parzenica   </t>
  </si>
  <si>
    <t>Cyrhla</t>
  </si>
  <si>
    <t>przywieszka słupowa dzwonki żółte, kokarda i bombki czerwone, gałązki zielone</t>
  </si>
  <si>
    <t>Spyrkówka, Bachledy, Guty</t>
  </si>
  <si>
    <t>Tatary</t>
  </si>
  <si>
    <t xml:space="preserve">przywieszka słupowa bombka czerwona + zielona kokarda </t>
  </si>
  <si>
    <t>Skibówki</t>
  </si>
  <si>
    <t>Krzeptówki</t>
  </si>
  <si>
    <t>przywieszka słupowa parzenica - słupy OSD</t>
  </si>
  <si>
    <t>przywieszka słupowa bombka czerwona, kokarda żółta - słupy OSD</t>
  </si>
  <si>
    <t>przywieszka słupowa bombka żółta, kokarda czerwona - słupy OSD</t>
  </si>
  <si>
    <t>przywieszka słupowa dzwonki żółte, kokarda i bombki czerwone, gałązki zielone - słupy OSD</t>
  </si>
  <si>
    <t>przywieszka słupowa bombka niebieska, kokarda czerwona  - słupy OSD</t>
  </si>
  <si>
    <t>przywieszka słupowa bombka zielona + czerwona kokarda - słupy OSD</t>
  </si>
  <si>
    <t>przywieszka słupowa bombka czerwona + zielona kokarda - słupy OSD</t>
  </si>
  <si>
    <t>Droga do Olczy</t>
  </si>
  <si>
    <t>Załącznik nr 2 do Umowy Nr WDT/.../2025</t>
  </si>
  <si>
    <t>Kosztorys ofertowy dekoracje bożonarodzeniowe 2025-2026 Zakopane</t>
  </si>
  <si>
    <t>Kościuszki</t>
  </si>
  <si>
    <t>przywieszka słupowa anioł biały + skrzypce żółte</t>
  </si>
  <si>
    <t>przywieszka słupowa anioł biały + harfa żółta</t>
  </si>
  <si>
    <t>Harenda</t>
  </si>
  <si>
    <t>przywieszka słupowa bombka  żółta, kokarda czerwona - słupy OSD</t>
  </si>
  <si>
    <t>przywieszka słupowa bombka niebieska, kokarda czerwona - słupy OSD</t>
  </si>
  <si>
    <t>przywieszka słupowa anioł z trąbką - słupy OSD przy kościele - słupy OSD</t>
  </si>
  <si>
    <t>Droga na Bystre</t>
  </si>
  <si>
    <t>przywieszka słupowa bombka czerwona, kokarda żółta - zmiana ustawienia zawiesi, inny wymiar ozoby</t>
  </si>
  <si>
    <t>przywieszka słupowa bombka żółta, kokarda czerwona - zmiana ustawienia zawiesi, inny wymiar ozoby</t>
  </si>
  <si>
    <t>przywieszka słupowa śnieżynka biała, zielona wstążka rożek - maszt ozdobny z wypukleniami, zawiesi dostosowane do powierzchni lampy, przed montażem wizja w terenie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</si>
</sst>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5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0" xfId="0" applyFont="1"/>
    <xf numFmtId="4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44" fontId="6" fillId="2" borderId="5" xfId="0" applyNumberFormat="1" applyFont="1" applyFill="1" applyBorder="1" applyAlignment="1">
      <alignment horizontal="center" vertical="center" wrapText="1"/>
    </xf>
    <xf numFmtId="44" fontId="6" fillId="5" borderId="5" xfId="0" applyNumberFormat="1" applyFont="1" applyFill="1" applyBorder="1" applyAlignment="1">
      <alignment horizontal="center" vertical="center" wrapText="1"/>
    </xf>
    <xf numFmtId="44" fontId="3" fillId="5" borderId="5" xfId="0" applyNumberFormat="1" applyFont="1" applyFill="1" applyBorder="1" applyAlignment="1">
      <alignment horizontal="center" vertical="center" wrapText="1"/>
    </xf>
    <xf numFmtId="44" fontId="3" fillId="2" borderId="5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  <xf numFmtId="44" fontId="2" fillId="0" borderId="0" xfId="0" applyNumberFormat="1" applyFont="1"/>
    <xf numFmtId="44" fontId="6" fillId="2" borderId="6" xfId="0" applyNumberFormat="1" applyFont="1" applyFill="1" applyBorder="1" applyAlignment="1">
      <alignment horizontal="center" vertical="center" wrapText="1"/>
    </xf>
    <xf numFmtId="44" fontId="6" fillId="5" borderId="6" xfId="0" applyNumberFormat="1" applyFont="1" applyFill="1" applyBorder="1" applyAlignment="1">
      <alignment horizontal="center" vertical="center" wrapText="1"/>
    </xf>
    <xf numFmtId="44" fontId="3" fillId="5" borderId="6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top" wrapText="1"/>
    </xf>
    <xf numFmtId="44" fontId="6" fillId="2" borderId="3" xfId="0" applyNumberFormat="1" applyFont="1" applyFill="1" applyBorder="1" applyAlignment="1">
      <alignment horizontal="center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44" fontId="3" fillId="5" borderId="3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top" wrapText="1"/>
    </xf>
    <xf numFmtId="44" fontId="3" fillId="5" borderId="17" xfId="0" applyNumberFormat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top" wrapText="1"/>
    </xf>
    <xf numFmtId="0" fontId="6" fillId="5" borderId="19" xfId="0" applyFont="1" applyFill="1" applyBorder="1" applyAlignment="1">
      <alignment horizontal="left" vertical="top" wrapText="1"/>
    </xf>
    <xf numFmtId="0" fontId="10" fillId="5" borderId="19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44" fontId="3" fillId="5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4" fontId="5" fillId="6" borderId="5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4" fontId="5" fillId="6" borderId="3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44" fontId="5" fillId="6" borderId="17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44" fontId="5" fillId="6" borderId="19" xfId="0" applyNumberFormat="1" applyFont="1" applyFill="1" applyBorder="1" applyAlignment="1">
      <alignment horizontal="right" vertical="center"/>
    </xf>
    <xf numFmtId="44" fontId="7" fillId="6" borderId="4" xfId="0" applyNumberFormat="1" applyFont="1" applyFill="1" applyBorder="1" applyAlignment="1">
      <alignment horizontal="right" vertical="center"/>
    </xf>
    <xf numFmtId="44" fontId="5" fillId="6" borderId="20" xfId="0" applyNumberFormat="1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/>
    </xf>
    <xf numFmtId="0" fontId="12" fillId="0" borderId="0" xfId="0" applyFont="1"/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zoomScale="90" zoomScaleNormal="90" workbookViewId="0">
      <pane ySplit="5" topLeftCell="A51" activePane="bottomLeft" state="frozen"/>
      <selection pane="bottomLeft" activeCell="J67" sqref="J67"/>
    </sheetView>
  </sheetViews>
  <sheetFormatPr defaultColWidth="9.140625" defaultRowHeight="12.75"/>
  <cols>
    <col min="1" max="1" width="4.5703125" style="1" bestFit="1" customWidth="1"/>
    <col min="2" max="2" width="32" style="1" customWidth="1"/>
    <col min="3" max="3" width="137" style="1" customWidth="1"/>
    <col min="4" max="4" width="9.140625" style="1"/>
    <col min="5" max="5" width="13.7109375" style="1" bestFit="1" customWidth="1"/>
    <col min="6" max="6" width="15.28515625" style="1" customWidth="1"/>
    <col min="7" max="7" width="17.5703125" style="1" customWidth="1"/>
    <col min="8" max="8" width="16.28515625" style="1" customWidth="1"/>
    <col min="9" max="9" width="17.85546875" style="1" customWidth="1"/>
    <col min="10" max="10" width="17" style="1" customWidth="1"/>
    <col min="11" max="11" width="16.85546875" style="1" customWidth="1"/>
    <col min="12" max="12" width="9.140625" style="1" customWidth="1"/>
    <col min="13" max="13" width="9.140625" style="1"/>
    <col min="14" max="14" width="9.140625" style="1" customWidth="1"/>
    <col min="15" max="16384" width="9.140625" style="1"/>
  </cols>
  <sheetData>
    <row r="1" spans="1:10" ht="16.5" thickBot="1">
      <c r="A1" s="63" t="s">
        <v>95</v>
      </c>
      <c r="B1" s="63"/>
      <c r="C1" s="63"/>
    </row>
    <row r="2" spans="1:10" s="17" customFormat="1" ht="20.100000000000001" customHeight="1" thickBot="1">
      <c r="A2" s="64" t="s">
        <v>96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s="17" customFormat="1" ht="20.100000000000001" customHeight="1" thickBot="1">
      <c r="A3" s="67" t="s">
        <v>71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51">
      <c r="A4" s="6" t="s">
        <v>0</v>
      </c>
      <c r="B4" s="2" t="s">
        <v>1</v>
      </c>
      <c r="C4" s="2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</row>
    <row r="5" spans="1:10" ht="14.25" thickBot="1">
      <c r="A5" s="43">
        <v>1</v>
      </c>
      <c r="B5" s="44">
        <v>2</v>
      </c>
      <c r="C5" s="44">
        <v>3</v>
      </c>
      <c r="D5" s="45">
        <v>4</v>
      </c>
      <c r="E5" s="45">
        <v>5</v>
      </c>
      <c r="F5" s="45" t="s">
        <v>10</v>
      </c>
      <c r="G5" s="45">
        <v>7</v>
      </c>
      <c r="H5" s="45" t="s">
        <v>11</v>
      </c>
      <c r="I5" s="45" t="s">
        <v>12</v>
      </c>
      <c r="J5" s="46" t="s">
        <v>13</v>
      </c>
    </row>
    <row r="6" spans="1:10" s="3" customFormat="1" ht="17.100000000000001" customHeight="1">
      <c r="A6" s="30">
        <v>1</v>
      </c>
      <c r="B6" s="70" t="s">
        <v>14</v>
      </c>
      <c r="C6" s="31" t="s">
        <v>45</v>
      </c>
      <c r="D6" s="32">
        <v>1</v>
      </c>
      <c r="E6" s="33">
        <v>0</v>
      </c>
      <c r="F6" s="34">
        <f>ROUND(D6*E6,2)</f>
        <v>0</v>
      </c>
      <c r="G6" s="33">
        <v>0</v>
      </c>
      <c r="H6" s="34">
        <f>ROUND(D6*G6,2)</f>
        <v>0</v>
      </c>
      <c r="I6" s="35">
        <f>H6+F6</f>
        <v>0</v>
      </c>
      <c r="J6" s="36">
        <f>I6*1.23</f>
        <v>0</v>
      </c>
    </row>
    <row r="7" spans="1:10" s="3" customFormat="1" ht="17.100000000000001" customHeight="1">
      <c r="A7" s="37">
        <v>2</v>
      </c>
      <c r="B7" s="71"/>
      <c r="C7" s="9" t="s">
        <v>16</v>
      </c>
      <c r="D7" s="5">
        <v>1</v>
      </c>
      <c r="E7" s="22" t="s">
        <v>15</v>
      </c>
      <c r="F7" s="22" t="s">
        <v>15</v>
      </c>
      <c r="G7" s="21">
        <v>0</v>
      </c>
      <c r="H7" s="22">
        <f t="shared" ref="H7:H63" si="0">ROUND(D7*G7,2)</f>
        <v>0</v>
      </c>
      <c r="I7" s="23">
        <f>H7</f>
        <v>0</v>
      </c>
      <c r="J7" s="38">
        <f t="shared" ref="J7:J64" si="1">I7*1.23</f>
        <v>0</v>
      </c>
    </row>
    <row r="8" spans="1:10" s="3" customFormat="1" ht="17.100000000000001" customHeight="1">
      <c r="A8" s="37">
        <v>3</v>
      </c>
      <c r="B8" s="72"/>
      <c r="C8" s="9" t="s">
        <v>37</v>
      </c>
      <c r="D8" s="5">
        <v>80</v>
      </c>
      <c r="E8" s="22" t="s">
        <v>15</v>
      </c>
      <c r="F8" s="22" t="s">
        <v>15</v>
      </c>
      <c r="G8" s="21">
        <v>0</v>
      </c>
      <c r="H8" s="22">
        <f t="shared" si="0"/>
        <v>0</v>
      </c>
      <c r="I8" s="23">
        <f t="shared" ref="I8:I63" si="2">H8</f>
        <v>0</v>
      </c>
      <c r="J8" s="38">
        <f t="shared" si="1"/>
        <v>0</v>
      </c>
    </row>
    <row r="9" spans="1:10" s="3" customFormat="1" ht="17.100000000000001" customHeight="1">
      <c r="A9" s="37">
        <v>4</v>
      </c>
      <c r="B9" s="60" t="s">
        <v>97</v>
      </c>
      <c r="C9" s="9" t="s">
        <v>56</v>
      </c>
      <c r="D9" s="5">
        <v>23</v>
      </c>
      <c r="E9" s="22" t="s">
        <v>15</v>
      </c>
      <c r="F9" s="22" t="s">
        <v>15</v>
      </c>
      <c r="G9" s="21">
        <v>0</v>
      </c>
      <c r="H9" s="22">
        <f t="shared" si="0"/>
        <v>0</v>
      </c>
      <c r="I9" s="23">
        <f t="shared" si="2"/>
        <v>0</v>
      </c>
      <c r="J9" s="38">
        <f t="shared" si="1"/>
        <v>0</v>
      </c>
    </row>
    <row r="10" spans="1:10" s="3" customFormat="1" ht="17.100000000000001" customHeight="1">
      <c r="A10" s="37">
        <v>5</v>
      </c>
      <c r="B10" s="60"/>
      <c r="C10" s="9" t="s">
        <v>37</v>
      </c>
      <c r="D10" s="5">
        <v>5</v>
      </c>
      <c r="E10" s="22" t="s">
        <v>15</v>
      </c>
      <c r="F10" s="22" t="s">
        <v>15</v>
      </c>
      <c r="G10" s="21">
        <v>0</v>
      </c>
      <c r="H10" s="22">
        <f t="shared" si="0"/>
        <v>0</v>
      </c>
      <c r="I10" s="23">
        <f t="shared" si="2"/>
        <v>0</v>
      </c>
      <c r="J10" s="38">
        <f t="shared" si="1"/>
        <v>0</v>
      </c>
    </row>
    <row r="11" spans="1:10" s="4" customFormat="1" ht="17.100000000000001" customHeight="1">
      <c r="A11" s="37">
        <v>6</v>
      </c>
      <c r="B11" s="60"/>
      <c r="C11" s="12" t="s">
        <v>38</v>
      </c>
      <c r="D11" s="5">
        <v>5</v>
      </c>
      <c r="E11" s="23" t="s">
        <v>15</v>
      </c>
      <c r="F11" s="23" t="s">
        <v>15</v>
      </c>
      <c r="G11" s="24">
        <v>0</v>
      </c>
      <c r="H11" s="22">
        <f t="shared" si="0"/>
        <v>0</v>
      </c>
      <c r="I11" s="23">
        <f t="shared" si="2"/>
        <v>0</v>
      </c>
      <c r="J11" s="38">
        <f t="shared" si="1"/>
        <v>0</v>
      </c>
    </row>
    <row r="12" spans="1:10" s="3" customFormat="1" ht="17.100000000000001" customHeight="1">
      <c r="A12" s="37">
        <v>7</v>
      </c>
      <c r="B12" s="11" t="s">
        <v>17</v>
      </c>
      <c r="C12" s="9" t="s">
        <v>18</v>
      </c>
      <c r="D12" s="5">
        <v>1</v>
      </c>
      <c r="E12" s="22" t="s">
        <v>15</v>
      </c>
      <c r="F12" s="22" t="s">
        <v>15</v>
      </c>
      <c r="G12" s="21">
        <v>0</v>
      </c>
      <c r="H12" s="22">
        <f t="shared" si="0"/>
        <v>0</v>
      </c>
      <c r="I12" s="23">
        <f t="shared" si="2"/>
        <v>0</v>
      </c>
      <c r="J12" s="38">
        <f t="shared" si="1"/>
        <v>0</v>
      </c>
    </row>
    <row r="13" spans="1:10" s="3" customFormat="1" ht="17.100000000000001" customHeight="1">
      <c r="A13" s="37">
        <v>8</v>
      </c>
      <c r="B13" s="13" t="s">
        <v>19</v>
      </c>
      <c r="C13" s="9" t="s">
        <v>57</v>
      </c>
      <c r="D13" s="5">
        <v>7</v>
      </c>
      <c r="E13" s="22" t="s">
        <v>15</v>
      </c>
      <c r="F13" s="22" t="s">
        <v>15</v>
      </c>
      <c r="G13" s="21">
        <v>0</v>
      </c>
      <c r="H13" s="22">
        <f t="shared" si="0"/>
        <v>0</v>
      </c>
      <c r="I13" s="23">
        <f t="shared" si="2"/>
        <v>0</v>
      </c>
      <c r="J13" s="38">
        <f t="shared" si="1"/>
        <v>0</v>
      </c>
    </row>
    <row r="14" spans="1:10" s="3" customFormat="1" ht="17.100000000000001" customHeight="1">
      <c r="A14" s="37">
        <v>9</v>
      </c>
      <c r="B14" s="11" t="s">
        <v>64</v>
      </c>
      <c r="C14" s="9" t="s">
        <v>57</v>
      </c>
      <c r="D14" s="5">
        <v>7</v>
      </c>
      <c r="E14" s="22" t="s">
        <v>15</v>
      </c>
      <c r="F14" s="22" t="s">
        <v>15</v>
      </c>
      <c r="G14" s="21">
        <v>0</v>
      </c>
      <c r="H14" s="22">
        <f t="shared" si="0"/>
        <v>0</v>
      </c>
      <c r="I14" s="23">
        <f t="shared" si="2"/>
        <v>0</v>
      </c>
      <c r="J14" s="38">
        <f t="shared" si="1"/>
        <v>0</v>
      </c>
    </row>
    <row r="15" spans="1:10" s="3" customFormat="1" ht="17.100000000000001" customHeight="1">
      <c r="A15" s="37">
        <v>10</v>
      </c>
      <c r="B15" s="11" t="s">
        <v>20</v>
      </c>
      <c r="C15" s="9" t="s">
        <v>56</v>
      </c>
      <c r="D15" s="5">
        <v>24</v>
      </c>
      <c r="E15" s="22" t="s">
        <v>15</v>
      </c>
      <c r="F15" s="22" t="s">
        <v>15</v>
      </c>
      <c r="G15" s="21">
        <v>0</v>
      </c>
      <c r="H15" s="22">
        <f t="shared" si="0"/>
        <v>0</v>
      </c>
      <c r="I15" s="23">
        <f t="shared" si="2"/>
        <v>0</v>
      </c>
      <c r="J15" s="38">
        <f t="shared" si="1"/>
        <v>0</v>
      </c>
    </row>
    <row r="16" spans="1:10" s="3" customFormat="1" ht="17.100000000000001" customHeight="1">
      <c r="A16" s="37">
        <v>11</v>
      </c>
      <c r="B16" s="13" t="s">
        <v>21</v>
      </c>
      <c r="C16" s="9" t="s">
        <v>67</v>
      </c>
      <c r="D16" s="5">
        <v>16</v>
      </c>
      <c r="E16" s="22" t="s">
        <v>15</v>
      </c>
      <c r="F16" s="22" t="s">
        <v>15</v>
      </c>
      <c r="G16" s="21">
        <v>0</v>
      </c>
      <c r="H16" s="22">
        <f t="shared" si="0"/>
        <v>0</v>
      </c>
      <c r="I16" s="23">
        <f t="shared" si="2"/>
        <v>0</v>
      </c>
      <c r="J16" s="38">
        <f t="shared" si="1"/>
        <v>0</v>
      </c>
    </row>
    <row r="17" spans="1:10" s="3" customFormat="1" ht="17.100000000000001" customHeight="1">
      <c r="A17" s="37">
        <v>12</v>
      </c>
      <c r="B17" s="13" t="s">
        <v>22</v>
      </c>
      <c r="C17" s="9" t="s">
        <v>67</v>
      </c>
      <c r="D17" s="5">
        <v>18</v>
      </c>
      <c r="E17" s="22" t="s">
        <v>15</v>
      </c>
      <c r="F17" s="22" t="s">
        <v>15</v>
      </c>
      <c r="G17" s="21">
        <v>0</v>
      </c>
      <c r="H17" s="22">
        <f t="shared" si="0"/>
        <v>0</v>
      </c>
      <c r="I17" s="23">
        <f t="shared" si="2"/>
        <v>0</v>
      </c>
      <c r="J17" s="38">
        <f t="shared" si="1"/>
        <v>0</v>
      </c>
    </row>
    <row r="18" spans="1:10" s="3" customFormat="1" ht="17.100000000000001" customHeight="1">
      <c r="A18" s="37">
        <v>13</v>
      </c>
      <c r="B18" s="13" t="s">
        <v>27</v>
      </c>
      <c r="C18" s="12" t="s">
        <v>42</v>
      </c>
      <c r="D18" s="5">
        <v>17</v>
      </c>
      <c r="E18" s="23" t="s">
        <v>15</v>
      </c>
      <c r="F18" s="23" t="s">
        <v>15</v>
      </c>
      <c r="G18" s="21">
        <v>0</v>
      </c>
      <c r="H18" s="22">
        <f t="shared" si="0"/>
        <v>0</v>
      </c>
      <c r="I18" s="23">
        <f t="shared" si="2"/>
        <v>0</v>
      </c>
      <c r="J18" s="38">
        <f t="shared" si="1"/>
        <v>0</v>
      </c>
    </row>
    <row r="19" spans="1:10" s="3" customFormat="1" ht="17.100000000000001" customHeight="1">
      <c r="A19" s="37">
        <v>14</v>
      </c>
      <c r="B19" s="11" t="s">
        <v>47</v>
      </c>
      <c r="C19" s="9" t="s">
        <v>39</v>
      </c>
      <c r="D19" s="5">
        <v>20</v>
      </c>
      <c r="E19" s="22" t="s">
        <v>15</v>
      </c>
      <c r="F19" s="22" t="s">
        <v>15</v>
      </c>
      <c r="G19" s="21">
        <v>0</v>
      </c>
      <c r="H19" s="22">
        <f t="shared" si="0"/>
        <v>0</v>
      </c>
      <c r="I19" s="23">
        <f t="shared" si="2"/>
        <v>0</v>
      </c>
      <c r="J19" s="38">
        <f t="shared" si="1"/>
        <v>0</v>
      </c>
    </row>
    <row r="20" spans="1:10" s="3" customFormat="1" ht="17.100000000000001" customHeight="1">
      <c r="A20" s="37">
        <v>15</v>
      </c>
      <c r="B20" s="11" t="s">
        <v>63</v>
      </c>
      <c r="C20" s="9" t="s">
        <v>40</v>
      </c>
      <c r="D20" s="5">
        <v>1</v>
      </c>
      <c r="E20" s="22" t="s">
        <v>15</v>
      </c>
      <c r="F20" s="22" t="s">
        <v>15</v>
      </c>
      <c r="G20" s="21">
        <v>0</v>
      </c>
      <c r="H20" s="22">
        <f t="shared" si="0"/>
        <v>0</v>
      </c>
      <c r="I20" s="23">
        <f t="shared" si="2"/>
        <v>0</v>
      </c>
      <c r="J20" s="38">
        <f t="shared" si="1"/>
        <v>0</v>
      </c>
    </row>
    <row r="21" spans="1:10" s="3" customFormat="1" ht="17.100000000000001" customHeight="1">
      <c r="A21" s="37">
        <v>16</v>
      </c>
      <c r="B21" s="60" t="s">
        <v>26</v>
      </c>
      <c r="C21" s="9" t="s">
        <v>41</v>
      </c>
      <c r="D21" s="5">
        <v>17</v>
      </c>
      <c r="E21" s="22" t="s">
        <v>15</v>
      </c>
      <c r="F21" s="22" t="s">
        <v>15</v>
      </c>
      <c r="G21" s="21">
        <v>0</v>
      </c>
      <c r="H21" s="22">
        <f t="shared" si="0"/>
        <v>0</v>
      </c>
      <c r="I21" s="23">
        <f t="shared" si="2"/>
        <v>0</v>
      </c>
      <c r="J21" s="38">
        <f t="shared" si="1"/>
        <v>0</v>
      </c>
    </row>
    <row r="22" spans="1:10" s="3" customFormat="1" ht="17.100000000000001" customHeight="1">
      <c r="A22" s="37">
        <v>17</v>
      </c>
      <c r="B22" s="61"/>
      <c r="C22" s="9" t="s">
        <v>44</v>
      </c>
      <c r="D22" s="5">
        <v>4</v>
      </c>
      <c r="E22" s="22" t="s">
        <v>15</v>
      </c>
      <c r="F22" s="22" t="s">
        <v>15</v>
      </c>
      <c r="G22" s="21">
        <v>0</v>
      </c>
      <c r="H22" s="22">
        <f t="shared" si="0"/>
        <v>0</v>
      </c>
      <c r="I22" s="23">
        <f t="shared" si="2"/>
        <v>0</v>
      </c>
      <c r="J22" s="38">
        <f t="shared" si="1"/>
        <v>0</v>
      </c>
    </row>
    <row r="23" spans="1:10" s="3" customFormat="1" ht="17.100000000000001" customHeight="1">
      <c r="A23" s="37">
        <v>18</v>
      </c>
      <c r="B23" s="61"/>
      <c r="C23" s="9" t="s">
        <v>73</v>
      </c>
      <c r="D23" s="5">
        <v>3</v>
      </c>
      <c r="E23" s="22" t="s">
        <v>15</v>
      </c>
      <c r="F23" s="22" t="s">
        <v>15</v>
      </c>
      <c r="G23" s="21">
        <v>0</v>
      </c>
      <c r="H23" s="22">
        <f t="shared" si="0"/>
        <v>0</v>
      </c>
      <c r="I23" s="23">
        <f t="shared" si="2"/>
        <v>0</v>
      </c>
      <c r="J23" s="38">
        <f t="shared" si="1"/>
        <v>0</v>
      </c>
    </row>
    <row r="24" spans="1:10" s="3" customFormat="1" ht="17.100000000000001" customHeight="1">
      <c r="A24" s="37">
        <v>19</v>
      </c>
      <c r="B24" s="61"/>
      <c r="C24" s="9" t="s">
        <v>74</v>
      </c>
      <c r="D24" s="5">
        <v>3</v>
      </c>
      <c r="E24" s="22" t="s">
        <v>15</v>
      </c>
      <c r="F24" s="22" t="s">
        <v>15</v>
      </c>
      <c r="G24" s="21">
        <v>0</v>
      </c>
      <c r="H24" s="22">
        <f t="shared" si="0"/>
        <v>0</v>
      </c>
      <c r="I24" s="23">
        <f t="shared" si="2"/>
        <v>0</v>
      </c>
      <c r="J24" s="38">
        <f t="shared" si="1"/>
        <v>0</v>
      </c>
    </row>
    <row r="25" spans="1:10" s="3" customFormat="1" ht="17.100000000000001" customHeight="1">
      <c r="A25" s="37">
        <v>20</v>
      </c>
      <c r="B25" s="60" t="s">
        <v>28</v>
      </c>
      <c r="C25" s="9" t="s">
        <v>43</v>
      </c>
      <c r="D25" s="5">
        <v>1</v>
      </c>
      <c r="E25" s="22" t="s">
        <v>15</v>
      </c>
      <c r="F25" s="22" t="s">
        <v>15</v>
      </c>
      <c r="G25" s="21">
        <v>0</v>
      </c>
      <c r="H25" s="22">
        <f t="shared" si="0"/>
        <v>0</v>
      </c>
      <c r="I25" s="23">
        <f t="shared" si="2"/>
        <v>0</v>
      </c>
      <c r="J25" s="38">
        <f t="shared" si="1"/>
        <v>0</v>
      </c>
    </row>
    <row r="26" spans="1:10" s="3" customFormat="1" ht="17.100000000000001" customHeight="1">
      <c r="A26" s="37">
        <v>21</v>
      </c>
      <c r="B26" s="60"/>
      <c r="C26" s="9" t="s">
        <v>29</v>
      </c>
      <c r="D26" s="5">
        <v>1</v>
      </c>
      <c r="E26" s="22" t="s">
        <v>15</v>
      </c>
      <c r="F26" s="22" t="s">
        <v>15</v>
      </c>
      <c r="G26" s="21">
        <v>0</v>
      </c>
      <c r="H26" s="22">
        <f t="shared" si="0"/>
        <v>0</v>
      </c>
      <c r="I26" s="23">
        <f t="shared" si="2"/>
        <v>0</v>
      </c>
      <c r="J26" s="38">
        <f t="shared" si="1"/>
        <v>0</v>
      </c>
    </row>
    <row r="27" spans="1:10" s="3" customFormat="1" ht="17.100000000000001" customHeight="1">
      <c r="A27" s="37">
        <v>22</v>
      </c>
      <c r="B27" s="61"/>
      <c r="C27" s="9" t="s">
        <v>52</v>
      </c>
      <c r="D27" s="5">
        <v>1</v>
      </c>
      <c r="E27" s="22" t="s">
        <v>15</v>
      </c>
      <c r="F27" s="22" t="s">
        <v>15</v>
      </c>
      <c r="G27" s="21">
        <v>0</v>
      </c>
      <c r="H27" s="22">
        <f t="shared" si="0"/>
        <v>0</v>
      </c>
      <c r="I27" s="23">
        <f t="shared" si="2"/>
        <v>0</v>
      </c>
      <c r="J27" s="38">
        <f t="shared" si="1"/>
        <v>0</v>
      </c>
    </row>
    <row r="28" spans="1:10" s="3" customFormat="1" ht="17.100000000000001" customHeight="1">
      <c r="A28" s="37">
        <v>23</v>
      </c>
      <c r="B28" s="13" t="s">
        <v>24</v>
      </c>
      <c r="C28" s="12" t="s">
        <v>59</v>
      </c>
      <c r="D28" s="5">
        <v>14</v>
      </c>
      <c r="E28" s="23" t="s">
        <v>15</v>
      </c>
      <c r="F28" s="23" t="s">
        <v>15</v>
      </c>
      <c r="G28" s="21">
        <v>0</v>
      </c>
      <c r="H28" s="22">
        <f t="shared" si="0"/>
        <v>0</v>
      </c>
      <c r="I28" s="23">
        <f t="shared" si="2"/>
        <v>0</v>
      </c>
      <c r="J28" s="38">
        <f t="shared" si="1"/>
        <v>0</v>
      </c>
    </row>
    <row r="29" spans="1:10" s="3" customFormat="1" ht="17.100000000000001" customHeight="1">
      <c r="A29" s="37">
        <v>24</v>
      </c>
      <c r="B29" s="62" t="s">
        <v>54</v>
      </c>
      <c r="C29" s="12" t="s">
        <v>60</v>
      </c>
      <c r="D29" s="5">
        <v>13</v>
      </c>
      <c r="E29" s="23" t="s">
        <v>15</v>
      </c>
      <c r="F29" s="23" t="s">
        <v>15</v>
      </c>
      <c r="G29" s="21">
        <v>0</v>
      </c>
      <c r="H29" s="22">
        <f t="shared" si="0"/>
        <v>0</v>
      </c>
      <c r="I29" s="23">
        <f t="shared" si="2"/>
        <v>0</v>
      </c>
      <c r="J29" s="38">
        <f t="shared" si="1"/>
        <v>0</v>
      </c>
    </row>
    <row r="30" spans="1:10" s="3" customFormat="1" ht="17.100000000000001" customHeight="1">
      <c r="A30" s="37">
        <v>25</v>
      </c>
      <c r="B30" s="62"/>
      <c r="C30" s="12" t="s">
        <v>62</v>
      </c>
      <c r="D30" s="5">
        <v>26</v>
      </c>
      <c r="E30" s="23" t="s">
        <v>15</v>
      </c>
      <c r="F30" s="23" t="s">
        <v>15</v>
      </c>
      <c r="G30" s="24">
        <v>0</v>
      </c>
      <c r="H30" s="22">
        <f t="shared" si="0"/>
        <v>0</v>
      </c>
      <c r="I30" s="23">
        <f t="shared" si="2"/>
        <v>0</v>
      </c>
      <c r="J30" s="38">
        <f t="shared" si="1"/>
        <v>0</v>
      </c>
    </row>
    <row r="31" spans="1:10" s="3" customFormat="1" ht="17.100000000000001" customHeight="1">
      <c r="A31" s="37">
        <v>26</v>
      </c>
      <c r="B31" s="13" t="s">
        <v>46</v>
      </c>
      <c r="C31" s="12" t="s">
        <v>75</v>
      </c>
      <c r="D31" s="5">
        <v>4</v>
      </c>
      <c r="E31" s="23" t="s">
        <v>15</v>
      </c>
      <c r="F31" s="23" t="s">
        <v>15</v>
      </c>
      <c r="G31" s="21">
        <v>0</v>
      </c>
      <c r="H31" s="22">
        <f t="shared" si="0"/>
        <v>0</v>
      </c>
      <c r="I31" s="23">
        <f t="shared" si="2"/>
        <v>0</v>
      </c>
      <c r="J31" s="38">
        <f t="shared" si="1"/>
        <v>0</v>
      </c>
    </row>
    <row r="32" spans="1:10" s="3" customFormat="1" ht="17.100000000000001" customHeight="1">
      <c r="A32" s="37">
        <v>27</v>
      </c>
      <c r="B32" s="62" t="s">
        <v>25</v>
      </c>
      <c r="C32" s="12" t="s">
        <v>61</v>
      </c>
      <c r="D32" s="5">
        <v>1</v>
      </c>
      <c r="E32" s="23" t="s">
        <v>15</v>
      </c>
      <c r="F32" s="23" t="s">
        <v>15</v>
      </c>
      <c r="G32" s="24">
        <v>0</v>
      </c>
      <c r="H32" s="22">
        <f t="shared" si="0"/>
        <v>0</v>
      </c>
      <c r="I32" s="23">
        <f t="shared" si="2"/>
        <v>0</v>
      </c>
      <c r="J32" s="38">
        <f t="shared" si="1"/>
        <v>0</v>
      </c>
    </row>
    <row r="33" spans="1:12" s="3" customFormat="1" ht="17.100000000000001" customHeight="1">
      <c r="A33" s="37">
        <v>28</v>
      </c>
      <c r="B33" s="62"/>
      <c r="C33" s="12" t="s">
        <v>55</v>
      </c>
      <c r="D33" s="5">
        <v>1</v>
      </c>
      <c r="E33" s="23" t="s">
        <v>15</v>
      </c>
      <c r="F33" s="23" t="s">
        <v>15</v>
      </c>
      <c r="G33" s="21">
        <v>0</v>
      </c>
      <c r="H33" s="22">
        <f t="shared" si="0"/>
        <v>0</v>
      </c>
      <c r="I33" s="23">
        <f t="shared" si="2"/>
        <v>0</v>
      </c>
      <c r="J33" s="38">
        <f t="shared" si="1"/>
        <v>0</v>
      </c>
    </row>
    <row r="34" spans="1:12" s="3" customFormat="1" ht="17.100000000000001" customHeight="1">
      <c r="A34" s="37">
        <v>29</v>
      </c>
      <c r="B34" s="11" t="s">
        <v>49</v>
      </c>
      <c r="C34" s="9" t="s">
        <v>53</v>
      </c>
      <c r="D34" s="5">
        <v>2</v>
      </c>
      <c r="E34" s="23" t="s">
        <v>15</v>
      </c>
      <c r="F34" s="23" t="s">
        <v>15</v>
      </c>
      <c r="G34" s="21">
        <v>0</v>
      </c>
      <c r="H34" s="22">
        <f t="shared" si="0"/>
        <v>0</v>
      </c>
      <c r="I34" s="23">
        <f t="shared" si="2"/>
        <v>0</v>
      </c>
      <c r="J34" s="38">
        <f t="shared" si="1"/>
        <v>0</v>
      </c>
    </row>
    <row r="35" spans="1:12" s="3" customFormat="1" ht="17.100000000000001" customHeight="1">
      <c r="A35" s="37">
        <v>30</v>
      </c>
      <c r="B35" s="11" t="s">
        <v>48</v>
      </c>
      <c r="C35" s="9" t="s">
        <v>58</v>
      </c>
      <c r="D35" s="5">
        <v>3</v>
      </c>
      <c r="E35" s="23" t="s">
        <v>15</v>
      </c>
      <c r="F35" s="23" t="s">
        <v>15</v>
      </c>
      <c r="G35" s="21">
        <v>0</v>
      </c>
      <c r="H35" s="22">
        <f t="shared" si="0"/>
        <v>0</v>
      </c>
      <c r="I35" s="23">
        <f t="shared" si="2"/>
        <v>0</v>
      </c>
      <c r="J35" s="38">
        <f t="shared" si="1"/>
        <v>0</v>
      </c>
    </row>
    <row r="36" spans="1:12" s="3" customFormat="1" ht="17.100000000000001" customHeight="1">
      <c r="A36" s="37">
        <v>31</v>
      </c>
      <c r="B36" s="13" t="s">
        <v>23</v>
      </c>
      <c r="C36" s="12" t="s">
        <v>70</v>
      </c>
      <c r="D36" s="5">
        <v>3</v>
      </c>
      <c r="E36" s="23" t="s">
        <v>15</v>
      </c>
      <c r="F36" s="23" t="s">
        <v>15</v>
      </c>
      <c r="G36" s="21">
        <v>0</v>
      </c>
      <c r="H36" s="22">
        <f t="shared" si="0"/>
        <v>0</v>
      </c>
      <c r="I36" s="23">
        <f t="shared" si="2"/>
        <v>0</v>
      </c>
      <c r="J36" s="38">
        <f t="shared" si="1"/>
        <v>0</v>
      </c>
    </row>
    <row r="37" spans="1:12" s="3" customFormat="1" ht="17.100000000000001" customHeight="1">
      <c r="A37" s="37">
        <v>32</v>
      </c>
      <c r="B37" s="11" t="s">
        <v>66</v>
      </c>
      <c r="C37" s="9" t="s">
        <v>72</v>
      </c>
      <c r="D37" s="5">
        <v>1</v>
      </c>
      <c r="E37" s="23" t="s">
        <v>15</v>
      </c>
      <c r="F37" s="22" t="s">
        <v>15</v>
      </c>
      <c r="G37" s="21">
        <v>0</v>
      </c>
      <c r="H37" s="22">
        <f t="shared" si="0"/>
        <v>0</v>
      </c>
      <c r="I37" s="23">
        <f t="shared" si="2"/>
        <v>0</v>
      </c>
      <c r="J37" s="38">
        <f t="shared" si="1"/>
        <v>0</v>
      </c>
    </row>
    <row r="38" spans="1:12" s="3" customFormat="1" ht="17.100000000000001" customHeight="1">
      <c r="A38" s="37">
        <v>33</v>
      </c>
      <c r="B38" s="60" t="s">
        <v>68</v>
      </c>
      <c r="C38" s="9" t="s">
        <v>98</v>
      </c>
      <c r="D38" s="5">
        <v>4</v>
      </c>
      <c r="E38" s="23" t="s">
        <v>15</v>
      </c>
      <c r="F38" s="23" t="s">
        <v>15</v>
      </c>
      <c r="G38" s="21">
        <v>0</v>
      </c>
      <c r="H38" s="22">
        <f t="shared" si="0"/>
        <v>0</v>
      </c>
      <c r="I38" s="23">
        <f t="shared" si="2"/>
        <v>0</v>
      </c>
      <c r="J38" s="38">
        <f t="shared" si="1"/>
        <v>0</v>
      </c>
    </row>
    <row r="39" spans="1:12" s="3" customFormat="1" ht="17.100000000000001" customHeight="1">
      <c r="A39" s="37">
        <v>34</v>
      </c>
      <c r="B39" s="60"/>
      <c r="C39" s="9" t="s">
        <v>99</v>
      </c>
      <c r="D39" s="5">
        <v>4</v>
      </c>
      <c r="E39" s="23" t="s">
        <v>15</v>
      </c>
      <c r="F39" s="23" t="s">
        <v>15</v>
      </c>
      <c r="G39" s="21">
        <v>0</v>
      </c>
      <c r="H39" s="22">
        <f t="shared" si="0"/>
        <v>0</v>
      </c>
      <c r="I39" s="23">
        <f t="shared" si="2"/>
        <v>0</v>
      </c>
      <c r="J39" s="38">
        <f t="shared" si="1"/>
        <v>0</v>
      </c>
    </row>
    <row r="40" spans="1:12" s="3" customFormat="1" ht="17.100000000000001" customHeight="1">
      <c r="A40" s="37">
        <v>35</v>
      </c>
      <c r="B40" s="11" t="s">
        <v>65</v>
      </c>
      <c r="C40" s="9" t="s">
        <v>69</v>
      </c>
      <c r="D40" s="5">
        <v>1</v>
      </c>
      <c r="E40" s="23" t="s">
        <v>15</v>
      </c>
      <c r="F40" s="22" t="s">
        <v>15</v>
      </c>
      <c r="G40" s="21">
        <v>0</v>
      </c>
      <c r="H40" s="22">
        <f t="shared" si="0"/>
        <v>0</v>
      </c>
      <c r="I40" s="23">
        <f t="shared" si="2"/>
        <v>0</v>
      </c>
      <c r="J40" s="38">
        <f t="shared" si="1"/>
        <v>0</v>
      </c>
      <c r="L40" s="16"/>
    </row>
    <row r="41" spans="1:12" s="3" customFormat="1" ht="17.100000000000001" customHeight="1">
      <c r="A41" s="37">
        <v>36</v>
      </c>
      <c r="B41" s="60" t="s">
        <v>76</v>
      </c>
      <c r="C41" s="9" t="s">
        <v>88</v>
      </c>
      <c r="D41" s="5">
        <v>9</v>
      </c>
      <c r="E41" s="23" t="s">
        <v>15</v>
      </c>
      <c r="F41" s="22" t="s">
        <v>15</v>
      </c>
      <c r="G41" s="21">
        <v>0</v>
      </c>
      <c r="H41" s="22">
        <f t="shared" si="0"/>
        <v>0</v>
      </c>
      <c r="I41" s="23">
        <f t="shared" si="2"/>
        <v>0</v>
      </c>
      <c r="J41" s="38">
        <f t="shared" si="1"/>
        <v>0</v>
      </c>
    </row>
    <row r="42" spans="1:12" s="3" customFormat="1" ht="17.100000000000001" customHeight="1">
      <c r="A42" s="37">
        <v>37</v>
      </c>
      <c r="B42" s="61"/>
      <c r="C42" s="9" t="s">
        <v>89</v>
      </c>
      <c r="D42" s="5">
        <v>9</v>
      </c>
      <c r="E42" s="23" t="s">
        <v>15</v>
      </c>
      <c r="F42" s="22" t="s">
        <v>15</v>
      </c>
      <c r="G42" s="21">
        <v>0</v>
      </c>
      <c r="H42" s="22">
        <f t="shared" si="0"/>
        <v>0</v>
      </c>
      <c r="I42" s="23">
        <f t="shared" si="2"/>
        <v>0</v>
      </c>
      <c r="J42" s="38">
        <f t="shared" si="1"/>
        <v>0</v>
      </c>
    </row>
    <row r="43" spans="1:12" s="3" customFormat="1" ht="17.100000000000001" customHeight="1">
      <c r="A43" s="37">
        <v>38</v>
      </c>
      <c r="B43" s="18" t="s">
        <v>77</v>
      </c>
      <c r="C43" s="19" t="s">
        <v>78</v>
      </c>
      <c r="D43" s="20">
        <v>16</v>
      </c>
      <c r="E43" s="23" t="s">
        <v>15</v>
      </c>
      <c r="F43" s="22" t="s">
        <v>15</v>
      </c>
      <c r="G43" s="21">
        <v>0</v>
      </c>
      <c r="H43" s="22">
        <f t="shared" si="0"/>
        <v>0</v>
      </c>
      <c r="I43" s="23">
        <f t="shared" si="2"/>
        <v>0</v>
      </c>
      <c r="J43" s="38">
        <f t="shared" si="1"/>
        <v>0</v>
      </c>
    </row>
    <row r="44" spans="1:12" s="3" customFormat="1" ht="17.100000000000001" customHeight="1">
      <c r="A44" s="37">
        <v>39</v>
      </c>
      <c r="B44" s="13" t="s">
        <v>85</v>
      </c>
      <c r="C44" s="9" t="s">
        <v>79</v>
      </c>
      <c r="D44" s="5">
        <v>8</v>
      </c>
      <c r="E44" s="23" t="s">
        <v>15</v>
      </c>
      <c r="F44" s="22" t="s">
        <v>15</v>
      </c>
      <c r="G44" s="21">
        <v>0</v>
      </c>
      <c r="H44" s="22">
        <f t="shared" si="0"/>
        <v>0</v>
      </c>
      <c r="I44" s="23">
        <f t="shared" si="2"/>
        <v>0</v>
      </c>
      <c r="J44" s="38">
        <f t="shared" si="1"/>
        <v>0</v>
      </c>
    </row>
    <row r="45" spans="1:12" s="3" customFormat="1" ht="17.100000000000001" customHeight="1">
      <c r="A45" s="37">
        <v>40</v>
      </c>
      <c r="B45" s="13" t="s">
        <v>86</v>
      </c>
      <c r="C45" s="9" t="s">
        <v>87</v>
      </c>
      <c r="D45" s="5">
        <v>10</v>
      </c>
      <c r="E45" s="23" t="s">
        <v>15</v>
      </c>
      <c r="F45" s="22" t="s">
        <v>15</v>
      </c>
      <c r="G45" s="21">
        <v>0</v>
      </c>
      <c r="H45" s="22">
        <f t="shared" si="0"/>
        <v>0</v>
      </c>
      <c r="I45" s="23">
        <f t="shared" si="2"/>
        <v>0</v>
      </c>
      <c r="J45" s="38">
        <f t="shared" si="1"/>
        <v>0</v>
      </c>
    </row>
    <row r="46" spans="1:12" s="3" customFormat="1" ht="17.100000000000001" customHeight="1">
      <c r="A46" s="37">
        <v>41</v>
      </c>
      <c r="B46" s="60" t="s">
        <v>80</v>
      </c>
      <c r="C46" s="9" t="s">
        <v>90</v>
      </c>
      <c r="D46" s="5">
        <v>4</v>
      </c>
      <c r="E46" s="23" t="s">
        <v>15</v>
      </c>
      <c r="F46" s="22" t="s">
        <v>15</v>
      </c>
      <c r="G46" s="21">
        <v>0</v>
      </c>
      <c r="H46" s="22">
        <f t="shared" si="0"/>
        <v>0</v>
      </c>
      <c r="I46" s="23">
        <f t="shared" si="2"/>
        <v>0</v>
      </c>
      <c r="J46" s="38">
        <f t="shared" si="1"/>
        <v>0</v>
      </c>
    </row>
    <row r="47" spans="1:12" s="3" customFormat="1" ht="17.100000000000001" customHeight="1">
      <c r="A47" s="37">
        <v>42</v>
      </c>
      <c r="B47" s="61"/>
      <c r="C47" s="9" t="s">
        <v>81</v>
      </c>
      <c r="D47" s="5">
        <v>2</v>
      </c>
      <c r="E47" s="23" t="s">
        <v>15</v>
      </c>
      <c r="F47" s="22" t="s">
        <v>15</v>
      </c>
      <c r="G47" s="21">
        <v>0</v>
      </c>
      <c r="H47" s="22">
        <f t="shared" si="0"/>
        <v>0</v>
      </c>
      <c r="I47" s="23">
        <f t="shared" si="2"/>
        <v>0</v>
      </c>
      <c r="J47" s="38">
        <f t="shared" si="1"/>
        <v>0</v>
      </c>
    </row>
    <row r="48" spans="1:12" s="3" customFormat="1" ht="17.100000000000001" customHeight="1">
      <c r="A48" s="37">
        <v>43</v>
      </c>
      <c r="B48" s="60" t="s">
        <v>82</v>
      </c>
      <c r="C48" s="9" t="s">
        <v>91</v>
      </c>
      <c r="D48" s="5">
        <v>3</v>
      </c>
      <c r="E48" s="23" t="s">
        <v>15</v>
      </c>
      <c r="F48" s="22" t="s">
        <v>15</v>
      </c>
      <c r="G48" s="21">
        <v>0</v>
      </c>
      <c r="H48" s="22">
        <f t="shared" si="0"/>
        <v>0</v>
      </c>
      <c r="I48" s="23">
        <f t="shared" si="2"/>
        <v>0</v>
      </c>
      <c r="J48" s="38">
        <f t="shared" si="1"/>
        <v>0</v>
      </c>
    </row>
    <row r="49" spans="1:11" s="3" customFormat="1" ht="17.100000000000001" customHeight="1">
      <c r="A49" s="37">
        <v>44</v>
      </c>
      <c r="B49" s="61"/>
      <c r="C49" s="9" t="s">
        <v>92</v>
      </c>
      <c r="D49" s="5">
        <v>3</v>
      </c>
      <c r="E49" s="23" t="s">
        <v>15</v>
      </c>
      <c r="F49" s="22" t="s">
        <v>15</v>
      </c>
      <c r="G49" s="21">
        <v>0</v>
      </c>
      <c r="H49" s="22">
        <f t="shared" si="0"/>
        <v>0</v>
      </c>
      <c r="I49" s="23">
        <f t="shared" si="2"/>
        <v>0</v>
      </c>
      <c r="J49" s="38">
        <f t="shared" si="1"/>
        <v>0</v>
      </c>
    </row>
    <row r="50" spans="1:11" s="3" customFormat="1" ht="17.100000000000001" customHeight="1">
      <c r="A50" s="37">
        <v>45</v>
      </c>
      <c r="B50" s="61"/>
      <c r="C50" s="9" t="s">
        <v>93</v>
      </c>
      <c r="D50" s="5">
        <v>3</v>
      </c>
      <c r="E50" s="23" t="s">
        <v>15</v>
      </c>
      <c r="F50" s="22" t="s">
        <v>15</v>
      </c>
      <c r="G50" s="21">
        <v>0</v>
      </c>
      <c r="H50" s="22">
        <f t="shared" si="0"/>
        <v>0</v>
      </c>
      <c r="I50" s="23">
        <f t="shared" si="2"/>
        <v>0</v>
      </c>
      <c r="J50" s="38">
        <f t="shared" si="1"/>
        <v>0</v>
      </c>
    </row>
    <row r="51" spans="1:11" s="3" customFormat="1" ht="17.100000000000001" customHeight="1">
      <c r="A51" s="37">
        <v>46</v>
      </c>
      <c r="B51" s="60" t="s">
        <v>83</v>
      </c>
      <c r="C51" s="9" t="s">
        <v>84</v>
      </c>
      <c r="D51" s="5">
        <v>2</v>
      </c>
      <c r="E51" s="23" t="s">
        <v>15</v>
      </c>
      <c r="F51" s="22" t="s">
        <v>15</v>
      </c>
      <c r="G51" s="21">
        <v>0</v>
      </c>
      <c r="H51" s="22">
        <f t="shared" si="0"/>
        <v>0</v>
      </c>
      <c r="I51" s="23">
        <f t="shared" si="2"/>
        <v>0</v>
      </c>
      <c r="J51" s="38">
        <f t="shared" si="1"/>
        <v>0</v>
      </c>
    </row>
    <row r="52" spans="1:11" s="3" customFormat="1" ht="17.100000000000001" customHeight="1">
      <c r="A52" s="37">
        <v>47</v>
      </c>
      <c r="B52" s="60"/>
      <c r="C52" s="9" t="s">
        <v>92</v>
      </c>
      <c r="D52" s="5">
        <v>1</v>
      </c>
      <c r="E52" s="23" t="s">
        <v>15</v>
      </c>
      <c r="F52" s="22" t="s">
        <v>15</v>
      </c>
      <c r="G52" s="21">
        <v>0</v>
      </c>
      <c r="H52" s="22">
        <f t="shared" si="0"/>
        <v>0</v>
      </c>
      <c r="I52" s="23">
        <f t="shared" si="2"/>
        <v>0</v>
      </c>
      <c r="J52" s="38">
        <f t="shared" si="1"/>
        <v>0</v>
      </c>
    </row>
    <row r="53" spans="1:11" s="3" customFormat="1" ht="17.100000000000001" customHeight="1">
      <c r="A53" s="37">
        <v>48</v>
      </c>
      <c r="B53" s="60"/>
      <c r="C53" s="9" t="s">
        <v>84</v>
      </c>
      <c r="D53" s="5">
        <v>2</v>
      </c>
      <c r="E53" s="23" t="s">
        <v>15</v>
      </c>
      <c r="F53" s="22" t="s">
        <v>15</v>
      </c>
      <c r="G53" s="21">
        <v>0</v>
      </c>
      <c r="H53" s="22">
        <f t="shared" si="0"/>
        <v>0</v>
      </c>
      <c r="I53" s="23">
        <f t="shared" si="2"/>
        <v>0</v>
      </c>
      <c r="J53" s="38">
        <f t="shared" si="1"/>
        <v>0</v>
      </c>
    </row>
    <row r="54" spans="1:11" s="3" customFormat="1" ht="17.100000000000001" customHeight="1">
      <c r="A54" s="37">
        <v>49</v>
      </c>
      <c r="B54" s="60"/>
      <c r="C54" s="9" t="s">
        <v>92</v>
      </c>
      <c r="D54" s="5">
        <v>1</v>
      </c>
      <c r="E54" s="23" t="s">
        <v>15</v>
      </c>
      <c r="F54" s="22" t="s">
        <v>15</v>
      </c>
      <c r="G54" s="21">
        <v>0</v>
      </c>
      <c r="H54" s="22">
        <f t="shared" si="0"/>
        <v>0</v>
      </c>
      <c r="I54" s="23">
        <f t="shared" si="2"/>
        <v>0</v>
      </c>
      <c r="J54" s="38">
        <f t="shared" si="1"/>
        <v>0</v>
      </c>
    </row>
    <row r="55" spans="1:11" s="3" customFormat="1" ht="17.100000000000001" customHeight="1">
      <c r="A55" s="37">
        <v>50</v>
      </c>
      <c r="B55" s="60" t="s">
        <v>94</v>
      </c>
      <c r="C55" s="9" t="s">
        <v>88</v>
      </c>
      <c r="D55" s="5">
        <v>27</v>
      </c>
      <c r="E55" s="23" t="s">
        <v>15</v>
      </c>
      <c r="F55" s="22" t="s">
        <v>15</v>
      </c>
      <c r="G55" s="21">
        <v>0</v>
      </c>
      <c r="H55" s="22">
        <f t="shared" si="0"/>
        <v>0</v>
      </c>
      <c r="I55" s="23">
        <f t="shared" si="2"/>
        <v>0</v>
      </c>
      <c r="J55" s="38">
        <f t="shared" si="1"/>
        <v>0</v>
      </c>
    </row>
    <row r="56" spans="1:11" s="3" customFormat="1" ht="17.100000000000001" customHeight="1">
      <c r="A56" s="37">
        <v>51</v>
      </c>
      <c r="B56" s="61"/>
      <c r="C56" s="9" t="s">
        <v>101</v>
      </c>
      <c r="D56" s="5">
        <v>27</v>
      </c>
      <c r="E56" s="23" t="s">
        <v>15</v>
      </c>
      <c r="F56" s="22" t="s">
        <v>15</v>
      </c>
      <c r="G56" s="21">
        <v>0</v>
      </c>
      <c r="H56" s="22">
        <f t="shared" si="0"/>
        <v>0</v>
      </c>
      <c r="I56" s="23">
        <f t="shared" si="2"/>
        <v>0</v>
      </c>
      <c r="J56" s="38">
        <f t="shared" si="1"/>
        <v>0</v>
      </c>
    </row>
    <row r="57" spans="1:11" s="3" customFormat="1" ht="17.100000000000001" customHeight="1">
      <c r="A57" s="37">
        <v>52</v>
      </c>
      <c r="B57" s="62" t="s">
        <v>100</v>
      </c>
      <c r="C57" s="9" t="s">
        <v>92</v>
      </c>
      <c r="D57" s="5">
        <v>3</v>
      </c>
      <c r="E57" s="22" t="s">
        <v>15</v>
      </c>
      <c r="F57" s="22" t="s">
        <v>15</v>
      </c>
      <c r="G57" s="21">
        <v>0</v>
      </c>
      <c r="H57" s="22">
        <f t="shared" si="0"/>
        <v>0</v>
      </c>
      <c r="I57" s="23">
        <f t="shared" si="2"/>
        <v>0</v>
      </c>
      <c r="J57" s="38">
        <f t="shared" si="1"/>
        <v>0</v>
      </c>
    </row>
    <row r="58" spans="1:11" s="3" customFormat="1" ht="17.100000000000001" customHeight="1">
      <c r="A58" s="37">
        <v>53</v>
      </c>
      <c r="B58" s="62"/>
      <c r="C58" s="9" t="s">
        <v>93</v>
      </c>
      <c r="D58" s="5">
        <v>3</v>
      </c>
      <c r="E58" s="22" t="s">
        <v>15</v>
      </c>
      <c r="F58" s="22" t="s">
        <v>15</v>
      </c>
      <c r="G58" s="21">
        <v>0</v>
      </c>
      <c r="H58" s="22">
        <f t="shared" si="0"/>
        <v>0</v>
      </c>
      <c r="I58" s="23">
        <f t="shared" si="2"/>
        <v>0</v>
      </c>
      <c r="J58" s="38">
        <f t="shared" si="1"/>
        <v>0</v>
      </c>
    </row>
    <row r="59" spans="1:11" s="3" customFormat="1" ht="17.100000000000001" customHeight="1">
      <c r="A59" s="37">
        <v>54</v>
      </c>
      <c r="B59" s="62"/>
      <c r="C59" s="9" t="s">
        <v>102</v>
      </c>
      <c r="D59" s="5">
        <v>2</v>
      </c>
      <c r="E59" s="22" t="s">
        <v>15</v>
      </c>
      <c r="F59" s="22" t="s">
        <v>15</v>
      </c>
      <c r="G59" s="21">
        <v>0</v>
      </c>
      <c r="H59" s="22">
        <f t="shared" si="0"/>
        <v>0</v>
      </c>
      <c r="I59" s="23">
        <f t="shared" si="2"/>
        <v>0</v>
      </c>
      <c r="J59" s="38">
        <f t="shared" si="1"/>
        <v>0</v>
      </c>
    </row>
    <row r="60" spans="1:11" s="3" customFormat="1" ht="17.100000000000001" customHeight="1">
      <c r="A60" s="37">
        <v>55</v>
      </c>
      <c r="B60" s="62"/>
      <c r="C60" s="9" t="s">
        <v>102</v>
      </c>
      <c r="D60" s="5">
        <v>1</v>
      </c>
      <c r="E60" s="22" t="s">
        <v>15</v>
      </c>
      <c r="F60" s="22" t="s">
        <v>15</v>
      </c>
      <c r="G60" s="21">
        <v>0</v>
      </c>
      <c r="H60" s="22">
        <f t="shared" si="0"/>
        <v>0</v>
      </c>
      <c r="I60" s="23">
        <f t="shared" si="2"/>
        <v>0</v>
      </c>
      <c r="J60" s="38">
        <f t="shared" si="1"/>
        <v>0</v>
      </c>
    </row>
    <row r="61" spans="1:11" s="3" customFormat="1" ht="17.100000000000001" customHeight="1">
      <c r="A61" s="37">
        <v>56</v>
      </c>
      <c r="B61" s="62"/>
      <c r="C61" s="9" t="s">
        <v>103</v>
      </c>
      <c r="D61" s="5">
        <v>1</v>
      </c>
      <c r="E61" s="23" t="s">
        <v>15</v>
      </c>
      <c r="F61" s="22" t="s">
        <v>15</v>
      </c>
      <c r="G61" s="21">
        <v>0</v>
      </c>
      <c r="H61" s="22">
        <f t="shared" si="0"/>
        <v>0</v>
      </c>
      <c r="I61" s="23">
        <f t="shared" si="2"/>
        <v>0</v>
      </c>
      <c r="J61" s="38">
        <f t="shared" si="1"/>
        <v>0</v>
      </c>
    </row>
    <row r="62" spans="1:11" s="3" customFormat="1" ht="17.100000000000001" customHeight="1">
      <c r="A62" s="37">
        <v>57</v>
      </c>
      <c r="B62" s="60" t="s">
        <v>104</v>
      </c>
      <c r="C62" s="9" t="s">
        <v>105</v>
      </c>
      <c r="D62" s="5">
        <v>2</v>
      </c>
      <c r="E62" s="23" t="s">
        <v>15</v>
      </c>
      <c r="F62" s="22" t="s">
        <v>15</v>
      </c>
      <c r="G62" s="21">
        <v>0</v>
      </c>
      <c r="H62" s="22">
        <f t="shared" si="0"/>
        <v>0</v>
      </c>
      <c r="I62" s="23">
        <f t="shared" si="2"/>
        <v>0</v>
      </c>
      <c r="J62" s="38">
        <f t="shared" si="1"/>
        <v>0</v>
      </c>
    </row>
    <row r="63" spans="1:11" s="3" customFormat="1" ht="17.100000000000001" customHeight="1">
      <c r="A63" s="37">
        <v>58</v>
      </c>
      <c r="B63" s="61"/>
      <c r="C63" s="9" t="s">
        <v>106</v>
      </c>
      <c r="D63" s="5">
        <v>2</v>
      </c>
      <c r="E63" s="23" t="s">
        <v>15</v>
      </c>
      <c r="F63" s="22" t="s">
        <v>15</v>
      </c>
      <c r="G63" s="21">
        <v>0</v>
      </c>
      <c r="H63" s="22">
        <f t="shared" si="0"/>
        <v>0</v>
      </c>
      <c r="I63" s="23">
        <f t="shared" si="2"/>
        <v>0</v>
      </c>
      <c r="J63" s="38">
        <f t="shared" si="1"/>
        <v>0</v>
      </c>
      <c r="K63" s="16"/>
    </row>
    <row r="64" spans="1:11" s="3" customFormat="1" ht="17.100000000000001" customHeight="1" thickBot="1">
      <c r="A64" s="39">
        <v>59</v>
      </c>
      <c r="B64" s="40" t="s">
        <v>65</v>
      </c>
      <c r="C64" s="41" t="s">
        <v>107</v>
      </c>
      <c r="D64" s="42">
        <v>8</v>
      </c>
      <c r="E64" s="27">
        <v>0</v>
      </c>
      <c r="F64" s="28">
        <f>ROUND(D64*E64,2)</f>
        <v>0</v>
      </c>
      <c r="G64" s="27">
        <v>0</v>
      </c>
      <c r="H64" s="28">
        <f>ROUND(D64*G64,2)</f>
        <v>0</v>
      </c>
      <c r="I64" s="29">
        <f>H64+F64</f>
        <v>0</v>
      </c>
      <c r="J64" s="47">
        <f t="shared" si="1"/>
        <v>0</v>
      </c>
      <c r="K64" s="16"/>
    </row>
    <row r="65" spans="2:11" ht="30" customHeight="1">
      <c r="B65" s="15"/>
      <c r="C65" s="14"/>
      <c r="E65" s="50" t="s">
        <v>30</v>
      </c>
      <c r="F65" s="52">
        <f>SUM(F6:F64)</f>
        <v>0</v>
      </c>
      <c r="G65" s="51" t="s">
        <v>31</v>
      </c>
      <c r="H65" s="52">
        <f>SUM(H6:H64)</f>
        <v>0</v>
      </c>
      <c r="I65" s="51" t="s">
        <v>32</v>
      </c>
      <c r="J65" s="58">
        <f>F65+H65</f>
        <v>0</v>
      </c>
      <c r="K65" s="26"/>
    </row>
    <row r="66" spans="2:11" ht="17.100000000000001" customHeight="1">
      <c r="C66" s="10" t="s">
        <v>50</v>
      </c>
      <c r="E66" s="53" t="s">
        <v>33</v>
      </c>
      <c r="F66" s="49">
        <f>F65*0.23</f>
        <v>0</v>
      </c>
      <c r="G66" s="48" t="s">
        <v>33</v>
      </c>
      <c r="H66" s="49">
        <f>H65*0.23</f>
        <v>0</v>
      </c>
      <c r="I66" s="48" t="s">
        <v>33</v>
      </c>
      <c r="J66" s="54">
        <f>J65*0.23</f>
        <v>0</v>
      </c>
    </row>
    <row r="67" spans="2:11" ht="30" customHeight="1" thickBot="1">
      <c r="C67" s="10" t="s">
        <v>51</v>
      </c>
      <c r="E67" s="55" t="s">
        <v>34</v>
      </c>
      <c r="F67" s="57">
        <f>F65+F66</f>
        <v>0</v>
      </c>
      <c r="G67" s="56" t="s">
        <v>35</v>
      </c>
      <c r="H67" s="57">
        <f>H65+H66</f>
        <v>0</v>
      </c>
      <c r="I67" s="56" t="s">
        <v>36</v>
      </c>
      <c r="J67" s="59">
        <f>J65+J66</f>
        <v>0</v>
      </c>
    </row>
    <row r="68" spans="2:11" ht="12.75" customHeight="1">
      <c r="E68" s="17"/>
      <c r="F68" s="17"/>
      <c r="G68" s="17"/>
      <c r="H68" s="25"/>
      <c r="I68" s="25"/>
      <c r="J68" s="25"/>
    </row>
  </sheetData>
  <autoFilter ref="B4:C67" xr:uid="{00000000-0009-0000-0000-000000000000}"/>
  <mergeCells count="17">
    <mergeCell ref="A1:C1"/>
    <mergeCell ref="A2:J2"/>
    <mergeCell ref="A3:J3"/>
    <mergeCell ref="B55:B56"/>
    <mergeCell ref="B6:B8"/>
    <mergeCell ref="B29:B30"/>
    <mergeCell ref="B38:B39"/>
    <mergeCell ref="B32:B33"/>
    <mergeCell ref="B9:B11"/>
    <mergeCell ref="B21:B24"/>
    <mergeCell ref="B25:B27"/>
    <mergeCell ref="B41:B42"/>
    <mergeCell ref="B46:B47"/>
    <mergeCell ref="B48:B50"/>
    <mergeCell ref="B51:B54"/>
    <mergeCell ref="B57:B61"/>
    <mergeCell ref="B62:B63"/>
  </mergeCells>
  <pageMargins left="0.19685039370078741" right="0.19685039370078741" top="0.19685039370078741" bottom="0.19685039370078741" header="0.19685039370078741" footer="0.19685039370078741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alewinski</dc:creator>
  <cp:lastModifiedBy>Tomasz Karpiel</cp:lastModifiedBy>
  <cp:lastPrinted>2025-10-30T13:41:27Z</cp:lastPrinted>
  <dcterms:created xsi:type="dcterms:W3CDTF">2018-11-07T14:26:57Z</dcterms:created>
  <dcterms:modified xsi:type="dcterms:W3CDTF">2025-10-30T13:44:02Z</dcterms:modified>
</cp:coreProperties>
</file>