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05" tabRatio="601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lokalizacje" sheetId="7" r:id="rId7"/>
    <sheet name="szkodowosc" sheetId="8" r:id="rId8"/>
  </sheets>
  <definedNames>
    <definedName name="_xlnm.Print_Area" localSheetId="3">'auta'!$A$1:$AC$26</definedName>
    <definedName name="_xlnm.Print_Area" localSheetId="1">'budynki'!$A$1:$AC$234</definedName>
    <definedName name="_xlnm.Print_Area" localSheetId="2">'elektronika '!$A$1:$D$136</definedName>
    <definedName name="_xlnm.Print_Area" localSheetId="0">'informacje ogólne'!$A$1:$N$11</definedName>
    <definedName name="_xlnm.Print_Area" localSheetId="5">'maszyny'!$A$1:$I$18</definedName>
    <definedName name="_xlnm.Print_Area" localSheetId="4">'środki trwałe'!$A$1:$G$14</definedName>
  </definedNames>
  <calcPr fullCalcOnLoad="1"/>
</workbook>
</file>

<file path=xl/sharedStrings.xml><?xml version="1.0" encoding="utf-8"?>
<sst xmlns="http://schemas.openxmlformats.org/spreadsheetml/2006/main" count="5142" uniqueCount="1046">
  <si>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</si>
  <si>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</si>
  <si>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</si>
  <si>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</si>
  <si>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</si>
  <si>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</si>
  <si>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</si>
  <si>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</si>
  <si>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</si>
  <si>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</si>
  <si>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</si>
  <si>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</si>
  <si>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</si>
  <si>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</si>
  <si>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</si>
  <si>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</si>
  <si>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</si>
  <si>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</si>
  <si>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</si>
  <si>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</si>
  <si>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</si>
  <si>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</si>
  <si>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</si>
  <si>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</si>
  <si>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</si>
  <si>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</si>
  <si>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</si>
  <si>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</si>
  <si>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</si>
  <si>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</si>
  <si>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</si>
  <si>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</si>
  <si>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</si>
  <si>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</si>
  <si>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</si>
  <si>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</si>
  <si>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</si>
  <si>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</si>
  <si>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</si>
  <si>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</si>
  <si>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</si>
  <si>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</si>
  <si>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</si>
  <si>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</si>
  <si>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</si>
  <si>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</si>
  <si>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</si>
  <si>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</si>
  <si>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</si>
  <si>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</si>
  <si>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</si>
  <si>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Adres</t>
  </si>
  <si>
    <t>Urząd Miejski</t>
  </si>
  <si>
    <t>Szkoła Podstawowa im.M.Kopernika w Łankiejmach</t>
  </si>
  <si>
    <t>Przedszkole Miejskie w Korszach</t>
  </si>
  <si>
    <t>Miejsko- Gminna Biblioteka Publiczna</t>
  </si>
  <si>
    <t xml:space="preserve">Łankiejmy 10,             11-430 Korsze </t>
  </si>
  <si>
    <t>8520Z</t>
  </si>
  <si>
    <t>szkoła podstawowa</t>
  </si>
  <si>
    <t>-</t>
  </si>
  <si>
    <t>Tabela nr 2 - Wykaz budynków i budowli w Gminie Korsze</t>
  </si>
  <si>
    <t>kolektory słoneczne (solary)</t>
  </si>
  <si>
    <t>na dachu budynku szkolnego - 177549,27 zł</t>
  </si>
  <si>
    <t>droga do zbiornika</t>
  </si>
  <si>
    <t>czy budynek jest przeznaczony do rozbiórki? (TAK/NIE)</t>
  </si>
  <si>
    <t>O</t>
  </si>
  <si>
    <t>KB</t>
  </si>
  <si>
    <t>Łankiejmy10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</si>
  <si>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</si>
  <si>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</si>
  <si>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100 basen przeciwpozarowy</t>
  </si>
  <si>
    <t>dobry</t>
  </si>
  <si>
    <t>NIE</t>
  </si>
  <si>
    <t xml:space="preserve">Tabela nr 3 - Wykaz sprzętu elektronicznego w Gminie Korsze </t>
  </si>
  <si>
    <t xml:space="preserve">Szkoła Podstawowa w Łankiejmach </t>
  </si>
  <si>
    <t>N725001960</t>
  </si>
  <si>
    <t>Nie</t>
  </si>
  <si>
    <t>Tabela nr 1 - Informacje ogólne do oceny ryzyka w Gminie Korsze</t>
  </si>
  <si>
    <t>519459366</t>
  </si>
  <si>
    <t>Szkoły Podstawowe</t>
  </si>
  <si>
    <t>nauczanie</t>
  </si>
  <si>
    <t>Ogrodzenie</t>
  </si>
  <si>
    <t>Nawierzchnia</t>
  </si>
  <si>
    <t>Piłkochwyty</t>
  </si>
  <si>
    <t>tak</t>
  </si>
  <si>
    <t>nie</t>
  </si>
  <si>
    <t>Sątoczno 8  11-430 Korsze</t>
  </si>
  <si>
    <t>cegła, pustak</t>
  </si>
  <si>
    <t>stropodach z płyt betonowych, pokrycie papowe bez izolacji.</t>
  </si>
  <si>
    <t>rzeka, 250 m</t>
  </si>
  <si>
    <t>nie dotyczy</t>
  </si>
  <si>
    <t>bardzo dobry</t>
  </si>
  <si>
    <t>bardzo dobra</t>
  </si>
  <si>
    <t>Komputer przenośny z oprogramowaniem - 3 szt</t>
  </si>
  <si>
    <t>9251A</t>
  </si>
  <si>
    <t xml:space="preserve">Działalność bibliotek publicznych </t>
  </si>
  <si>
    <t>działalność statutowa biblioteki</t>
  </si>
  <si>
    <t>TAK</t>
  </si>
  <si>
    <t>Lokal Filii w Kraskowie</t>
  </si>
  <si>
    <t>Lokal Filii w Sątocznie</t>
  </si>
  <si>
    <t>Lokal Filii w Łankiejmach</t>
  </si>
  <si>
    <t>Świetlica Wiejska i filia biblioteczna w Garbnie</t>
  </si>
  <si>
    <t>działalność statutowa biblioteki, działalność świetlicy</t>
  </si>
  <si>
    <t>adaptacja na bibliotekę -1997 r.</t>
  </si>
  <si>
    <t>przed 1945</t>
  </si>
  <si>
    <t>GAŚNICE GP-6- SZT.1</t>
  </si>
  <si>
    <t>cegła</t>
  </si>
  <si>
    <t>strop Akermana nad częściami podpiwniczonymi i nad dachem</t>
  </si>
  <si>
    <t>drewniana-odeskowana, dachówka ceramiczna</t>
  </si>
  <si>
    <t>cegła ceramiczna i kamień</t>
  </si>
  <si>
    <t>strop nad piwnicą ceglany, strop nad parterem drewniany typu "ślepy pułap"</t>
  </si>
  <si>
    <t>drewniana+ dachówka ceramiczna "holenderka"</t>
  </si>
  <si>
    <t>cegła pełna ceramiczna</t>
  </si>
  <si>
    <t>strop nad piwnicą- sklepienie łukowe ceglane, strop nad parterem drewniany typu "ślepy pułap"</t>
  </si>
  <si>
    <t>strop nad parterem drewniany typu "ślepy pułap"</t>
  </si>
  <si>
    <t>na łatach drewnianych z deskowaniem, pokrycie eternit</t>
  </si>
  <si>
    <t>bloczki gazobetonowe</t>
  </si>
  <si>
    <t>kasetony</t>
  </si>
  <si>
    <t>stalowa, pokrycie blachodachówką</t>
  </si>
  <si>
    <t>od zbiornika wodnego- 0k. 300 m</t>
  </si>
  <si>
    <t>od zbiornika wodnego- 0k. 50 m</t>
  </si>
  <si>
    <t>od rzeki ok..200 m</t>
  </si>
  <si>
    <t>od rzeki ok. 400 m</t>
  </si>
  <si>
    <t>ok 300 m</t>
  </si>
  <si>
    <t>2012 r. - remont i modernizacja placówki: wybudowanie szamba i sieci wodno-kanalizacyjnej dzięki czemu powstała łazienka i dostęp do wody,remont instalacji elektrycznej(wymiana), wykonano nowe schody wejściowe i wymieniono drzwi wejściowe, szpachlowanie i malowanie pomieszczenia, odnowienie podłogi drewnianej,  odnowienie elewacji frontowej budynku - koszt 44000 zł</t>
  </si>
  <si>
    <t>2010 r. - gruntowny remont placówki: koszt ok.. 30000 zł</t>
  </si>
  <si>
    <t>2011 r.- modernizacja pomieszczenia bibliotecznego  polegająca na wyburzeniu ścianki działowej i uzyskaniu przestronności pomieszczenia - koszt 0k. 2000 zł</t>
  </si>
  <si>
    <t>budynek z 2013 r.</t>
  </si>
  <si>
    <t>brak</t>
  </si>
  <si>
    <t>dostateczny</t>
  </si>
  <si>
    <t>1+poddasze</t>
  </si>
  <si>
    <t>częściowo</t>
  </si>
  <si>
    <t>Tablety Huawei MediaPad T3 7 WIFI MTK8127/1GB/16 GB/6.0 - szt.3</t>
  </si>
  <si>
    <t>Roboty Photon (wersja edukacyjna) - szt. 3</t>
  </si>
  <si>
    <t>Tablet Samsung Galaxy TAB A6 - 4 sztuki</t>
  </si>
  <si>
    <t>Miejsko-Gminna Biblioteka Publiczna w Korszach, ul. Wolności 16, 11-430 Korsze</t>
  </si>
  <si>
    <t>Miejsko-Gminna Biblioteka Publiczna w Korszach, Filia Biblioteczna w Kraskowie, Kraskowo 26, 11-430 Korsze</t>
  </si>
  <si>
    <t>Miejsko-Gminna Biblioteka Publiczna w Korszach,Filia Biblioteczna w Sątocznie, Sątoczno 5, 11-430 Korsze</t>
  </si>
  <si>
    <t>Miejsko-Gminna Biblioteka Publiczna w Korszach,Filia Biblioteczna w Łankiejmach, Łankiejmy 29, 11-430 Korsze</t>
  </si>
  <si>
    <t>Miejsko-Gminna Biblioteka Publiczna w Korszach,Filia Biblioteczna i świetlica wiejska w Garbnie, Garbno 36A, 11-430 Korsze</t>
  </si>
  <si>
    <t>8411Z</t>
  </si>
  <si>
    <t>Kierowanie Podstawowymi Rodzajami Działalności Publicznej</t>
  </si>
  <si>
    <t>Budynek biurowy</t>
  </si>
  <si>
    <t>administracyjno-usługowy</t>
  </si>
  <si>
    <t>tak (w strefie ochrony konserwatorskiej)</t>
  </si>
  <si>
    <t>usługowy</t>
  </si>
  <si>
    <t>Dom OSP murowany piętrowy</t>
  </si>
  <si>
    <t>usługowo-szkolny</t>
  </si>
  <si>
    <t>Kompleks boisk sportowych "ORLIK 2012" wraz z budynkiem</t>
  </si>
  <si>
    <t>obiekt sportowy</t>
  </si>
  <si>
    <t>Publiczne miejsce spotkań - scena</t>
  </si>
  <si>
    <t>publiczny</t>
  </si>
  <si>
    <t>Publiczne miejsce spotkań - teren z fontanną</t>
  </si>
  <si>
    <t>usługowo-publiczny</t>
  </si>
  <si>
    <t>Wiata MOR</t>
  </si>
  <si>
    <t>miejsce obsługi rowerów</t>
  </si>
  <si>
    <t>Plac zabaw i siłownia plenerowa</t>
  </si>
  <si>
    <t>rekreacja</t>
  </si>
  <si>
    <t>Zespół boisk Glitajny</t>
  </si>
  <si>
    <t>Zespół boisk Garbno z siłownią zewnętrzną</t>
  </si>
  <si>
    <t>Budynek mieszkalny</t>
  </si>
  <si>
    <t>Mieszkalny</t>
  </si>
  <si>
    <t>Lokal mieszkalny</t>
  </si>
  <si>
    <t>tak, podlega ochronie konserwatorskiej, ewidencja zabytków</t>
  </si>
  <si>
    <t>przed 1946</t>
  </si>
  <si>
    <t>przed 1947</t>
  </si>
  <si>
    <t>przed 1948</t>
  </si>
  <si>
    <t>przed 1949</t>
  </si>
  <si>
    <t>Budynek mieszkalno- usługowy</t>
  </si>
  <si>
    <t>Mieszkalno- użytkowy</t>
  </si>
  <si>
    <t>lokal mieszkalny</t>
  </si>
  <si>
    <t xml:space="preserve">Mieszkalny </t>
  </si>
  <si>
    <t xml:space="preserve">tak, podlega ochronie konserwatorskiej </t>
  </si>
  <si>
    <t>Budynek usługowy (magazyn sołecki)</t>
  </si>
  <si>
    <t>Lokal usługowy (świetlica)</t>
  </si>
  <si>
    <t>świetlica</t>
  </si>
  <si>
    <t>mieszkalno- użykowy</t>
  </si>
  <si>
    <t>Budynek mieszkalny usługowy (świetlica, kaplica)</t>
  </si>
  <si>
    <t>gaśnice, Biuro Ochrony Mienia GROM, okno w kasie zabezpieczone folią antywłamaniową, urządzenie alarmowe-cały budynek</t>
  </si>
  <si>
    <t>11-430 Korsze,                     ul. Mickiewicza 13</t>
  </si>
  <si>
    <t>betonowe</t>
  </si>
  <si>
    <t>drewniane papowe</t>
  </si>
  <si>
    <t>gaśnice, okno antywłamaniowe</t>
  </si>
  <si>
    <t>11-430 Korsze,                     ul. Reymonta 2</t>
  </si>
  <si>
    <t>płyta kanał.+ cegła</t>
  </si>
  <si>
    <t>stropodach+papa</t>
  </si>
  <si>
    <t>gaśnice</t>
  </si>
  <si>
    <t>11-430 Korsze,                     ul. Wojska Polskiego 39</t>
  </si>
  <si>
    <t>gazobetn, cegła</t>
  </si>
  <si>
    <t>cały budynek</t>
  </si>
  <si>
    <t>11-430 Korsze,                     ul. Kościuszki 12</t>
  </si>
  <si>
    <t>drerwniane</t>
  </si>
  <si>
    <t>dachówka</t>
  </si>
  <si>
    <t>11-430 Korsze,                     ul. Mickiewicza 1</t>
  </si>
  <si>
    <t xml:space="preserve">11-430 Korsze,                     ul. Wojska Polskiego </t>
  </si>
  <si>
    <t>drewniane</t>
  </si>
  <si>
    <t>11-430 Korsze,                     ul. Mickiewicza</t>
  </si>
  <si>
    <t>11-430 Korsze,                     Glitajny</t>
  </si>
  <si>
    <t>11-430 Korsze,                     Garbno</t>
  </si>
  <si>
    <t>strop nad piwnicą betonowy, pozostałe drewniane</t>
  </si>
  <si>
    <t>drewniana+pokryty dachówką ceramiczną "holenderką", wykusz blacha</t>
  </si>
  <si>
    <t>cegła ceramiczna pełna</t>
  </si>
  <si>
    <t>strop nad piwnicą ceglany na belkach stalowych, pozostałe stropy drewniane</t>
  </si>
  <si>
    <t xml:space="preserve">drewniana+ pokryty dachówką ceramiczną </t>
  </si>
  <si>
    <t>cegła ceramniczna pełna</t>
  </si>
  <si>
    <t>drewniane belkowe</t>
  </si>
  <si>
    <t>pokrycie- dachówką ceramiczną "holenderką"</t>
  </si>
  <si>
    <t>ul.Kościuszki 25/4</t>
  </si>
  <si>
    <t>ul. Mickiewicza 5A/2</t>
  </si>
  <si>
    <t>drewniana+ pokrycie papa</t>
  </si>
  <si>
    <t>ul .Mickiewicza 10/1</t>
  </si>
  <si>
    <t>nad piwnicą z cegły ceramicznej pełnej, pozostałe drewniane belkowe</t>
  </si>
  <si>
    <t>drewniana+ pokrycie- dachówka ceramiczną holenderką</t>
  </si>
  <si>
    <t>ul .Mickiewicza 10/2</t>
  </si>
  <si>
    <t>ul .Mickiewicza 10/4</t>
  </si>
  <si>
    <t>ul .Mickiewicza 10/5</t>
  </si>
  <si>
    <t>ul .Mickiewicza 10/6</t>
  </si>
  <si>
    <t>ul. Mickiewicza 10 A</t>
  </si>
  <si>
    <t>pokrycie papa</t>
  </si>
  <si>
    <t>ul. Moniuszki 1/4</t>
  </si>
  <si>
    <t>drewniana+pokryty dachówką ceramiczną "holenderką"</t>
  </si>
  <si>
    <t>ul. Ogrodowa 14/1,         11-430 Korsze</t>
  </si>
  <si>
    <t>ul. Ogrodowa 14/2,       11-430 Korsze</t>
  </si>
  <si>
    <t>ul. Ogrodowa 14/5,        11-430 Korsze</t>
  </si>
  <si>
    <t>nad piwnicą betonowy, nad parterem drewniany</t>
  </si>
  <si>
    <t>drewniana+ pokryty dachówką ceramiczną "holenderką"</t>
  </si>
  <si>
    <t xml:space="preserve">cegła </t>
  </si>
  <si>
    <t>pokrycie dachowe holenderka</t>
  </si>
  <si>
    <t>nad piwnicą betonowy na belkach stalowych, strop nad parterem drewniany</t>
  </si>
  <si>
    <t>drewniany+ dachówka ceramiczna "holenderka", przybudówka azbest</t>
  </si>
  <si>
    <t>strop nad piwnicą betonowy, na parterem drewniany</t>
  </si>
  <si>
    <t>ul. Skłodowskiej 15/6,    11-430 Korsze</t>
  </si>
  <si>
    <t>pokryty blachodachówką</t>
  </si>
  <si>
    <t>drewniany</t>
  </si>
  <si>
    <t>sropodach drewniany kryty papą</t>
  </si>
  <si>
    <t>strop nad piwnicą ceglany na belkach stalowych, strop nad parterem drewniany</t>
  </si>
  <si>
    <t>cegła pełna</t>
  </si>
  <si>
    <t>strop nad piwnicą ceglany, pozostałe drewniane belkowe</t>
  </si>
  <si>
    <t>stropodach+pokrycie papa</t>
  </si>
  <si>
    <t>strop na piwnicą ceglany, pozostałe drewniane</t>
  </si>
  <si>
    <t>drewniana+pokrycie dachówka ceramiczna "holenderka"</t>
  </si>
  <si>
    <t>drewniana+ pokrycie dachówka ceramiczną "holenderka"</t>
  </si>
  <si>
    <t>ul. Wojska Polskiego 22/2, 11-430 Korsze</t>
  </si>
  <si>
    <t>dachówka ceramiczna</t>
  </si>
  <si>
    <t>drewniana+ pokrycie dachówką ceramiczną "holenderką"</t>
  </si>
  <si>
    <t>drewniana + pokrycie dachówką ceramiczną "holenderką"</t>
  </si>
  <si>
    <t>ul. Wojska Polskiego 28/4, 11-430 Korsze</t>
  </si>
  <si>
    <t>strop nad piwnicą ceglany, pozostałe drewniane</t>
  </si>
  <si>
    <t>drewniana+ pokrycie dachówką ceramiczną"holenderką"</t>
  </si>
  <si>
    <t>Błuskajmy Wielkie 4/2, 11-430 Korsze</t>
  </si>
  <si>
    <t>pokrycie dachówka ceramiczna karpiówka</t>
  </si>
  <si>
    <t>Błuskajmy Wielkie 4/4, 11-430 Korsze</t>
  </si>
  <si>
    <t>cegła ceramiczna</t>
  </si>
  <si>
    <t>nad piwnicami ceramiczne, pozostałe drewniane belkowe</t>
  </si>
  <si>
    <t>eternit</t>
  </si>
  <si>
    <t>drewniana+ pokrycie dachówka ceramiczna "holenderka"</t>
  </si>
  <si>
    <t>drewniana+ pokrycie dachówka ceramiczna</t>
  </si>
  <si>
    <t>drewmiane</t>
  </si>
  <si>
    <t>drewniana+ dachowówka ceramiczna "holenderka"</t>
  </si>
  <si>
    <t>cegla ceramiczna</t>
  </si>
  <si>
    <t xml:space="preserve">drewniana+ dachówka ceramiczna "holenderka" </t>
  </si>
  <si>
    <t>drewniana+ dachówka ceramiczna "holenderka" i papa</t>
  </si>
  <si>
    <t>cegła pełna ceramiczna, beton komórkowy</t>
  </si>
  <si>
    <t xml:space="preserve">drewniana+ pokrycie papa </t>
  </si>
  <si>
    <t>ceglany</t>
  </si>
  <si>
    <t>Kałwągi 9 świetlica,       11-430 Korsze</t>
  </si>
  <si>
    <t>Kałwągi 9 po sklepie,     11-430 Korsze</t>
  </si>
  <si>
    <t>drewniana+ pokrycie dachówką ceramiczną "holenderką", przybudówka papa</t>
  </si>
  <si>
    <t>Karszewo świetlica,       11-430 Korsze</t>
  </si>
  <si>
    <t>strop nad piwnicą ceglany, nad parterem drewnianybelkowy</t>
  </si>
  <si>
    <t>drewniana+ dachówka ceramiczna "holenderką"</t>
  </si>
  <si>
    <t>Kowalewo Duże 2/3,       11-430 Korsze</t>
  </si>
  <si>
    <t>pokrycie dachówka ceramiczna</t>
  </si>
  <si>
    <t>Łankiejmy 9/2, 11-430 Korsze</t>
  </si>
  <si>
    <t>Łankiejmy 25, 11-430 Korsze</t>
  </si>
  <si>
    <t>blachodachówka</t>
  </si>
  <si>
    <t>Łankiejmy 30- świetlica, 11-430 Korsze</t>
  </si>
  <si>
    <t xml:space="preserve">cegła ceramiczna pełna </t>
  </si>
  <si>
    <t>drewniana+ pokryty dachówką ceramiczna "holenderką"</t>
  </si>
  <si>
    <t>Płutniki 6/2,                  11-430 Korsze</t>
  </si>
  <si>
    <t>pokrycie eternit</t>
  </si>
  <si>
    <t>Płutniki 8/6,                  11-430 Korsze</t>
  </si>
  <si>
    <t>drewniana pokrycie eternitem</t>
  </si>
  <si>
    <t>pokrycie eternit/dachówka</t>
  </si>
  <si>
    <t xml:space="preserve">drewniane </t>
  </si>
  <si>
    <t>drewniana+ dachówka</t>
  </si>
  <si>
    <t>Równina Dolna 8/3,       11-430 Korsze</t>
  </si>
  <si>
    <t>pokrycie eternit/blachodachówka</t>
  </si>
  <si>
    <t>strop nad piwnicą- sklepienie łukowe ceglane strop nad parterem- drewniany belkowy</t>
  </si>
  <si>
    <t>cegła pełna palona</t>
  </si>
  <si>
    <t>drewniana+ blachodachówka</t>
  </si>
  <si>
    <t>Suśnik  18/3</t>
  </si>
  <si>
    <t>Suśnik  18/4</t>
  </si>
  <si>
    <t>Trzeciaki 5/3</t>
  </si>
  <si>
    <t>Trzeciaki 5/4</t>
  </si>
  <si>
    <t>Wandajny 10</t>
  </si>
  <si>
    <t>nad piwnicą ceglany, pozostałe strony drewniane ze ślepym pułapem</t>
  </si>
  <si>
    <t>Warnikajmy 8/2</t>
  </si>
  <si>
    <t>papa</t>
  </si>
  <si>
    <t>Warnikajmy 8/7</t>
  </si>
  <si>
    <t>Warnikajmy 8 świetica</t>
  </si>
  <si>
    <t xml:space="preserve">odległość znaczna </t>
  </si>
  <si>
    <t>odległość znaczna</t>
  </si>
  <si>
    <t>nie ma</t>
  </si>
  <si>
    <t>powyżej 1 km</t>
  </si>
  <si>
    <t>brak danych</t>
  </si>
  <si>
    <t>zły</t>
  </si>
  <si>
    <t>dobry/ brak centralnego ogrzewania piece- stan dostateczny</t>
  </si>
  <si>
    <t>0,5 km staw</t>
  </si>
  <si>
    <t>wodociągowa dobry</t>
  </si>
  <si>
    <t>5 m - staw</t>
  </si>
  <si>
    <t>ok 150 m- staw</t>
  </si>
  <si>
    <t>dobry, kanalizacyjnej brak</t>
  </si>
  <si>
    <t>dobra</t>
  </si>
  <si>
    <t>8m - stawy</t>
  </si>
  <si>
    <t>dostateczny/ ogrzewanie piec kaflowy</t>
  </si>
  <si>
    <t>dobre- wodociągowa, kanalizacja</t>
  </si>
  <si>
    <t>mniej niż 0,5 km rzeka Guber</t>
  </si>
  <si>
    <t>mniej niż 0,5 km rzeka Sajna</t>
  </si>
  <si>
    <t>wodociągowa- dostateczny</t>
  </si>
  <si>
    <t>dostateczny- wodociągowa/ ogrzewanie piece kaflowe</t>
  </si>
  <si>
    <t>wodociągowa- dobry, kanalizacyjna brak/ogrzewanie piec kaflowy</t>
  </si>
  <si>
    <t>mniej niż 0,5 km staw ppoż</t>
  </si>
  <si>
    <t>dosteteczny</t>
  </si>
  <si>
    <t>wodociągowa- dobry</t>
  </si>
  <si>
    <t>ok 0,5 km rzeka Sajna, rzeka Guber</t>
  </si>
  <si>
    <t>wodociągowa- dobry/ ogrzewanie piec kaflowy</t>
  </si>
  <si>
    <t>zly</t>
  </si>
  <si>
    <t>ok 0,5 jezioro Jasna Woda</t>
  </si>
  <si>
    <t>dobry-wentylacja gawitacyjna</t>
  </si>
  <si>
    <t>2+ poddasze</t>
  </si>
  <si>
    <t>1+ poddasze</t>
  </si>
  <si>
    <t>2+poddasze</t>
  </si>
  <si>
    <t>częściowo parterowy częściowo piętrowy</t>
  </si>
  <si>
    <t>BABIENIEC</t>
  </si>
  <si>
    <t>BYKOWO</t>
  </si>
  <si>
    <t>DŁUGI LASEK</t>
  </si>
  <si>
    <t>DŁUŻEC MAŁY</t>
  </si>
  <si>
    <t>DZIERŻĄŻNIK</t>
  </si>
  <si>
    <t>GŁOWBITY</t>
  </si>
  <si>
    <t>GUDNIKI</t>
  </si>
  <si>
    <t>KAŁWĄGI</t>
  </si>
  <si>
    <t>KRASKOWO</t>
  </si>
  <si>
    <t>ŁANKIEJMY</t>
  </si>
  <si>
    <t>OLSZYNKA</t>
  </si>
  <si>
    <t>SUŚNIK</t>
  </si>
  <si>
    <t>PARYS</t>
  </si>
  <si>
    <t>PŁUTNIKI</t>
  </si>
  <si>
    <t>PROSNA</t>
  </si>
  <si>
    <t>RÓWNINA DOLNA</t>
  </si>
  <si>
    <t>RÓWNINA GÓRNA</t>
  </si>
  <si>
    <t>SĄTOCZNO</t>
  </si>
  <si>
    <t>STARYNIA</t>
  </si>
  <si>
    <t>STUDZIENIEC</t>
  </si>
  <si>
    <t>TOŁKINY</t>
  </si>
  <si>
    <t>WANDAJNY</t>
  </si>
  <si>
    <t>WARNIKAJMY</t>
  </si>
  <si>
    <t>KORSZE, UL. KONOPNICKIEJ</t>
  </si>
  <si>
    <t>KORSZE, UL. SKŁODOWSKIEJ</t>
  </si>
  <si>
    <t xml:space="preserve">Urząd Miejski </t>
  </si>
  <si>
    <t>8510Z</t>
  </si>
  <si>
    <t>Przedszkole Miejskie</t>
  </si>
  <si>
    <t xml:space="preserve">centrala przeciwpożarowa, czujniki dymu na 3 kondygnacjach; okna uchylne oddymiające: 1- parter i 1- klatka schodowa; gaśnice 5 szt., hydranty 3 szt., koc przeciwpoż. 1 szt.; okna trzyszybowe w całym budynku, dozór pracowniczy- część doby ( 6.30-16.30), wyjścia z budynku-6, w tym jedno główne i 3 ewakuacyjne </t>
  </si>
  <si>
    <t>Cegła ceramiczna, piwnica - cegła pełna</t>
  </si>
  <si>
    <t>stropodach wentylowany z płyt żelbetonowych; żelbetonowy prefabrykowany - w 2018 strych wypełniony granulatem z wełny mineralnej gr. 18 cm</t>
  </si>
  <si>
    <t>pokrycie: papa na lepiku z obróbkami blacharskimi - ocynk</t>
  </si>
  <si>
    <t>Oddział Przedszkola przy ul. Kościuszki 16, 11-430 Korsze</t>
  </si>
  <si>
    <t>Gaśnica szt. 1 oraz krata na I piętrze - wejście do oddziału przedszkolnego</t>
  </si>
  <si>
    <t>Wolności 12,                          11-430 Korsze</t>
  </si>
  <si>
    <t>ul. Wolności 16,                  11-430 Korsze</t>
  </si>
  <si>
    <t>Garbno 36,                      11-430 Garbno</t>
  </si>
  <si>
    <t>Mickiewicza 13,                    11-430 Korsze</t>
  </si>
  <si>
    <t>LP.</t>
  </si>
  <si>
    <t>Budynek szkolny - stary</t>
  </si>
  <si>
    <t>Edukacja</t>
  </si>
  <si>
    <t>Budynek szkolny - nowy</t>
  </si>
  <si>
    <t>Budynek gospodarczy - 2 garaże, magazyn sprzętu sportowego</t>
  </si>
  <si>
    <t>Nawierzchnia boisk</t>
  </si>
  <si>
    <t>ul. T. Kościuszki 12,                        11-430 Korsze</t>
  </si>
  <si>
    <t>cegla</t>
  </si>
  <si>
    <t>Nad piwnicą strop Kleina, pozostałe stropy Kleina i żelb. prefabrykowane</t>
  </si>
  <si>
    <t>Konstrukcja - drewniana, dwuspadowa,  krokwiowo - płatwiowa; Pokrycie - dachówka ceramiczna</t>
  </si>
  <si>
    <t>konstrukcja dachu - płaska z płyt korytkowych opartych na płycie żerańskiej</t>
  </si>
  <si>
    <t>betonowo-trzcinowy</t>
  </si>
  <si>
    <t>drewno i pokrycie dachówką</t>
  </si>
  <si>
    <t>zbiornik wodny usytuowany przy budynku OSP ul. Kościuszki 16 Korsze. Odległosć 200-300 m</t>
  </si>
  <si>
    <t>dobry, rozdzielnice podrzędne dystryb. I rozdzielnice piętrowe - dostateczny</t>
  </si>
  <si>
    <t>stolarka drzwiowa - dobry</t>
  </si>
  <si>
    <t>cześciowo</t>
  </si>
  <si>
    <t>Drukarka HP Color Laser Jet Pro MFP M180n</t>
  </si>
  <si>
    <t>Notebook HP 1,6" FullHD/i3 - szt. 2 (cena 2500,-/szt.)</t>
  </si>
  <si>
    <t>Notebook Huawei Matebook D15 z oprogramowaniem Office 201 -  szt. 7 (cena 3398,- / szt.)</t>
  </si>
  <si>
    <t>Notebook Huawei Matebook D15 z oprogramowaniem Office 201 -  szt. 10 (cena 3392,- / szt.)</t>
  </si>
  <si>
    <t xml:space="preserve">Szkoła Podstawowa w Korszach </t>
  </si>
  <si>
    <t>ul. T.Kościuszki 12, 11-430 Korsze</t>
  </si>
  <si>
    <t>519459120</t>
  </si>
  <si>
    <t>Garbno 36 11-430 Korsze</t>
  </si>
  <si>
    <t>ściany piwniczne zewnętrzne i wewnętrzne nośne z elementów wielkopłytowych żelbetowych prefabrykowanych, ściany zewnętrzne ocieplone gazobetonem; ściany nośne kondygnacji nadziemnych z elementów wielkopłytowych żelbetowych prefabrykowanych, ściany zewnętrzne ocieplone gazobetonem</t>
  </si>
  <si>
    <t>system tradycyjny na stropach, ściany: cegła dziurawka, pustaki gazobetonowe i elementy żelbetowe</t>
  </si>
  <si>
    <t>stropodach wentylowany o konstrukcji z płyt korytkowych kryty papą termozgrzewalną</t>
  </si>
  <si>
    <t>ok. 0,5 km od rzeki</t>
  </si>
  <si>
    <t>termomodrenizacja budynku zakończona w grudniu 2018 r., docieplenie ścian i posadzek budynku, drenaż, stolarka okienna i drzwiowa zewnętrzna, wymiana instalacji C.O. i wentylacji, zamontowano pompę ciepła wraz z dolnym źródłem, montaż paneli fotowoltaicznych, wymiana oświetlenia wewnętrznego, wykonanie złącza energetycznego ZK-3, rozdzielni RG, przebudowa instalacji wewnętrznej elektrycznej kotłowni, projekt i wykonanie przyłącza energetycznego, inżynier kontaktu, nadzoru, audyt ex-post, tablica informacyjna, łączne koszty 3 953 494 zł</t>
  </si>
  <si>
    <t>DOBRY</t>
  </si>
  <si>
    <t>NIE DOTYCZY</t>
  </si>
  <si>
    <t>monitor SAMSUNG 65" (QB65H-TR)-2 szt.</t>
  </si>
  <si>
    <t>notebook Huawei Matebook D15 z oprogramowaniem 10 szt.</t>
  </si>
  <si>
    <t>Liczba uczniów</t>
  </si>
  <si>
    <t>Szkoła Podstawowa w Korszach</t>
  </si>
  <si>
    <t xml:space="preserve"> Szkoła Podstawowa w Korszach</t>
  </si>
  <si>
    <t xml:space="preserve"> Przedszkole Miejskie</t>
  </si>
  <si>
    <t xml:space="preserve"> Szkoła Podstawowa w Garbnie </t>
  </si>
  <si>
    <t xml:space="preserve"> Szkoła Podstawowa w Łankiejmach</t>
  </si>
  <si>
    <t>Szkoła Podstawowa w Sątocznie</t>
  </si>
  <si>
    <t>Szkoła Podstawowa w Garbnie</t>
  </si>
  <si>
    <t>ul. Kościuszki 11/1,11-430 Korsze</t>
  </si>
  <si>
    <t>ul.Kościuszki 25/1, 11-430 Korsze</t>
  </si>
  <si>
    <t>ul.Kościuszki 25/2, 11-430 Korsze</t>
  </si>
  <si>
    <t>ul. Szkolna 7/2, 11-430 Korsze</t>
  </si>
  <si>
    <t>ul. Szkolna 7/3,  11-430 Korsze</t>
  </si>
  <si>
    <t>ul. Szkolna 27, 11-430 Korsze</t>
  </si>
  <si>
    <t>ul. Wileńska 1/3,  11-430 Korsze</t>
  </si>
  <si>
    <t>ul. Wolności 41/6, 11-430 Korsze</t>
  </si>
  <si>
    <t>Bykowo 11/1, 11-430 Korsze</t>
  </si>
  <si>
    <t>Bykowo 11/2, 11-430 Korsze</t>
  </si>
  <si>
    <t>Bykowo 11/3, 11-430 Korsze</t>
  </si>
  <si>
    <t>Bykowo 11/4, 11-430 Korsze</t>
  </si>
  <si>
    <t>Bykowo 11/5, 11-430 Korsze</t>
  </si>
  <si>
    <t>Bykowo 11/6,11-430 Korsze</t>
  </si>
  <si>
    <t>Bykowo 11/7,   11-430 Korsze</t>
  </si>
  <si>
    <t>Bykowo 11/8,   11-430 Korsze</t>
  </si>
  <si>
    <t>Dubliny 1/11,  11-430 Korsze</t>
  </si>
  <si>
    <t>Dzierżążnik 1/4,   11-430 Korsze</t>
  </si>
  <si>
    <t>Garbno 16/2,  11-430 Korsze</t>
  </si>
  <si>
    <t>Glitajny 7/3,   11-430 Korsze</t>
  </si>
  <si>
    <t>Kałmy 3/2, 11-430 Korsze</t>
  </si>
  <si>
    <t>Kałmy 3/3, 11-430 Korsze</t>
  </si>
  <si>
    <t>Kałmy 3/4, 11-430 Korsze</t>
  </si>
  <si>
    <t>Kałmy 3/6, 11-430 Korsze</t>
  </si>
  <si>
    <t>Kałwągi 9/1,  11-430 Korsze</t>
  </si>
  <si>
    <t>Kałwągi 9/3, 11-430 Korsze</t>
  </si>
  <si>
    <t>Kałwągi 9/6,  11-430 Korsze</t>
  </si>
  <si>
    <t>Karszewo 5/1 11-430 Korsze</t>
  </si>
  <si>
    <t>Karszewo 5/2,   11-430 Korsze</t>
  </si>
  <si>
    <t>Parys 18/2, 11-430 Korsze</t>
  </si>
  <si>
    <t>Parys 18/4 11-430 Korsze</t>
  </si>
  <si>
    <t>Parys 25/1, 11-430 Korsze</t>
  </si>
  <si>
    <t>Parys 25/2,  11-430 Korsze</t>
  </si>
  <si>
    <t>Parys 25/3,  11-430 Korsze</t>
  </si>
  <si>
    <t>Parys 25/4,  11-430 Korsze</t>
  </si>
  <si>
    <t>Parys 25/5, 11-430 Korsze</t>
  </si>
  <si>
    <t>Parys 25/6,  11-430 Korsze</t>
  </si>
  <si>
    <t>Płutniki 3/2, 11-430 Korsze</t>
  </si>
  <si>
    <t>Podlechy 21/4,  11-430 Korsze</t>
  </si>
  <si>
    <t>Podlechy 21/5,  11-430 Korsze</t>
  </si>
  <si>
    <t>Podlechy 21/6, 11-430 Korsze</t>
  </si>
  <si>
    <t>Polany 2/2,   11-430 Korsze</t>
  </si>
  <si>
    <t>Prosna 8/2, 11-430 Korsze</t>
  </si>
  <si>
    <t>Sątoczno 6A,  11-430 Korsze</t>
  </si>
  <si>
    <t>Suśnik 7/2,  11-430 Korsze</t>
  </si>
  <si>
    <t>ul. Chopina 12/4, 11-430 Korsze</t>
  </si>
  <si>
    <t>ul. Wileńska 1/4, 11-430 Korsze</t>
  </si>
  <si>
    <t>Dubliny 1/2, 11-430 Korsze</t>
  </si>
  <si>
    <t>Dubliny 1/10,  11-430 Korsze</t>
  </si>
  <si>
    <t>Dłużec Mały 4/5,  11-430 Korsze</t>
  </si>
  <si>
    <t>Dłużec Mały 4/1,  11-430 Korsze</t>
  </si>
  <si>
    <t>Dłużec Mały 2/1, 11-430 Korsze</t>
  </si>
  <si>
    <t>Chmielnik 1, 11-430 Korsze</t>
  </si>
  <si>
    <t>Dzierżążnik 1/3,  11-430 Korsze</t>
  </si>
  <si>
    <t>Dzierżążnik 1/1, 11-430 Korsze</t>
  </si>
  <si>
    <t>Głowbity 3/1, 11-430 Korsze</t>
  </si>
  <si>
    <t>Głowbity 3/2,  11-430 Korsze</t>
  </si>
  <si>
    <t>Głowbity 3/3, 11-430 Korsze</t>
  </si>
  <si>
    <t>Kałmy 3/5,  11- 430 Korsze</t>
  </si>
  <si>
    <t>Parys 18 świetlica, 11-430 Korsze</t>
  </si>
  <si>
    <t>Prosna 13/1,  11-430 Korsze</t>
  </si>
  <si>
    <t>Sątoczek 5/2,11-430 Korsze</t>
  </si>
  <si>
    <t>Sątoczek 5/1,  11-430 Korsze</t>
  </si>
  <si>
    <t>Sątoczek 5/5, 11-430 Korsze</t>
  </si>
  <si>
    <t>Sątoczek 5/7,  11-430 Korsze</t>
  </si>
  <si>
    <t>Sątoczno 5/4,  11-430 Korsze</t>
  </si>
  <si>
    <t>Suśnik 7/1,  11-430 Korsze</t>
  </si>
  <si>
    <t>Suśnik 7/3, 11-430 Korsze</t>
  </si>
  <si>
    <t>Przedszkole Korsze</t>
  </si>
  <si>
    <t>lokl mieszkalny</t>
  </si>
  <si>
    <t>czy budynek jest użytkowany?</t>
  </si>
  <si>
    <t>Szkoła Podstawowa w Łankiejmach</t>
  </si>
  <si>
    <t>kotłownia (98935,38 zł) z kotłem elektrycznym (6733 zł) i pompą ciepła (698047,43 zł)</t>
  </si>
  <si>
    <t>razem</t>
  </si>
  <si>
    <t xml:space="preserve">Czy maszyna (urządzenie) jest eksploatowana pod ziemią? </t>
  </si>
  <si>
    <t>tak, dach budynku przy ul. Wolności 12 Korsze wartość 62 519,76 zł</t>
  </si>
  <si>
    <t>na dachu budynku szkoły 167843,46 zł</t>
  </si>
  <si>
    <t xml:space="preserve">czy jest wyposażony w windę? </t>
  </si>
  <si>
    <t>Mienie będące w posiadaniu w podstawie najmu, dzierżawy…</t>
  </si>
  <si>
    <t>Tabela nr 5</t>
  </si>
  <si>
    <t>Tabela nr 6 - Wykaz maszyn i urządzeń do ubezpieczenia od uszkodzeń (od wszystkich ryzyk)</t>
  </si>
  <si>
    <t>Tabela nr 7</t>
  </si>
  <si>
    <t>Sątoczno 8,  11-430 Korsze</t>
  </si>
  <si>
    <t>Ośmioletnia szkoła podstawowa, w której 
w ostatnim roku nauki przeprowadza się egzamin weryfikujący opanowane przez ucznia umiejętności określone zgodnie z podstawą programową. Struktura organizacyjna szkoły podstawowej obejmuje klasy I-VIII, w których nauka jest obowiązkowa.</t>
  </si>
  <si>
    <t>Budżet</t>
  </si>
  <si>
    <t>Wychowanie przedszkolne</t>
  </si>
  <si>
    <t xml:space="preserve">prowadzona jest procedura rozbiórkowa/ generalnego remontu, zakaz użytkowania </t>
  </si>
  <si>
    <t xml:space="preserve">  11-430 Korsze, ul. Chopina 12/3,</t>
  </si>
  <si>
    <t xml:space="preserve">11-430 Korsze, ul. Skłodowskiej 4B/2   </t>
  </si>
  <si>
    <t>11-430 Korsze, ul. Skłodowskiej 7A/1</t>
  </si>
  <si>
    <t>11-430 Korsze, ul. Skłodowskiej 13/3</t>
  </si>
  <si>
    <t>11-430 Korsze, ul. Skłodowskiej 17/1</t>
  </si>
  <si>
    <t>11-430 Korsze, ul. Skłodowskiej 17/2</t>
  </si>
  <si>
    <t>11-430 Korsze, ul. Skłodowskiej 17/3</t>
  </si>
  <si>
    <t>11-430 Korsze, ul.Szkolna 12/1</t>
  </si>
  <si>
    <t>11-430 Korsze, ul.Szkolna 12/3</t>
  </si>
  <si>
    <t>11-430 Korsze, ul.Szkolna 12/4</t>
  </si>
  <si>
    <t>ul. Szkolna 15/2 11-430 Korsze</t>
  </si>
  <si>
    <t xml:space="preserve">11-430 Korsze, ul.  Wojska Polskiego 14 A/1 </t>
  </si>
  <si>
    <t>11-430 Korsze, ul. Wojska Polskiego 23/1</t>
  </si>
  <si>
    <t>11-430 Korsze, ul. Wojska Polskiego 23/2</t>
  </si>
  <si>
    <t xml:space="preserve"> 11-430 Korsze, ul. Wojska Polskiego 25/2</t>
  </si>
  <si>
    <t>11-430 Korsze, ul. Wojska Polskiego 36/1</t>
  </si>
  <si>
    <t>Kraskowo 26/1, 11-430 Korsze</t>
  </si>
  <si>
    <t>Równina Dolna 3/1,       11-430 Korsze</t>
  </si>
  <si>
    <t>`</t>
  </si>
  <si>
    <t>mniej niż 0,5 km</t>
  </si>
  <si>
    <t xml:space="preserve">50 m </t>
  </si>
  <si>
    <t xml:space="preserve">mniej 0,5 km </t>
  </si>
  <si>
    <t xml:space="preserve">mniej niż 0,5 km </t>
  </si>
  <si>
    <t xml:space="preserve">ok 0,5 km </t>
  </si>
  <si>
    <t>tak, częściowo</t>
  </si>
  <si>
    <t>1. Urząd Miejski (Gmina Korsze - place zabaw)</t>
  </si>
  <si>
    <t>KORSZE, UL. MICKIEWICZA (ujęty w tab.budynki) – 2 szt</t>
  </si>
  <si>
    <t>KORSZE, UL. WOJSKA POLSKIEGO 36C/-38</t>
  </si>
  <si>
    <t>QNAP TS-453BU z RAM rozbudowanym do 8GB Serwer + Western Digital Ultrastar  DC HC 320 8TB SATA serwer</t>
  </si>
  <si>
    <t xml:space="preserve">Dell Optiplex 3070 SFF i5-8500/256 GB SSD/DVD/Windows 10 Pro komputer </t>
  </si>
  <si>
    <t>Dell S2319H (23) 1920x1080 IPS VGA HDMI Speakers 3YPPG monitor</t>
  </si>
  <si>
    <t>Dell Optiplex 3080 SFF i5-10500 256 8 w 10P 3NBD   sztuk 10</t>
  </si>
  <si>
    <t>Dell S242H  sztuk 10</t>
  </si>
  <si>
    <t>Dell 400-ATJR 1.8TB 10K SAS  szt.3</t>
  </si>
  <si>
    <t>Dell 32GB ddr4 A9781929 sztuk 8</t>
  </si>
  <si>
    <t>Dell KM636 szt 10</t>
  </si>
  <si>
    <t>Laptop Dell Vostro 3501 16.6inch FHD i 3-1005G1 9 GB  256GB SSD FPR BK W1OP 3YBWOS</t>
  </si>
  <si>
    <t>szkoła</t>
  </si>
  <si>
    <t>cegła szczelinowa</t>
  </si>
  <si>
    <t>100 m  zbiornik przeciwpożarowy</t>
  </si>
  <si>
    <t xml:space="preserve">dobra </t>
  </si>
  <si>
    <t>Notbook Huawei Matebook D 16 z oprogramowaniem -            3 szt.</t>
  </si>
  <si>
    <t>Notbook Huawei Matebook D 16 z oprogramowaniem -                 6 szt.</t>
  </si>
  <si>
    <t>Laptop Lenowo V330/15,6 Intel i5/8G/512GB SSD - 1szt.</t>
  </si>
  <si>
    <t>Kocioł cieczowy</t>
  </si>
  <si>
    <t>BOSCH</t>
  </si>
  <si>
    <t>nawierzchnia</t>
  </si>
  <si>
    <t>boisko asfaltowe</t>
  </si>
  <si>
    <t>boisko trawiaste</t>
  </si>
  <si>
    <t>skocznia</t>
  </si>
  <si>
    <t>hydranty zewnętrzne-3 szt.</t>
  </si>
  <si>
    <t>25 szt. Szkolnych Zestawów Multimedialnych składających się z tabletów, bezprzewodowych klawiatur wraz z oprogramowaniem i akcesoriami</t>
  </si>
  <si>
    <t>Budynek szkoły</t>
  </si>
  <si>
    <t>Telewizor HISENSE LED 55A7500F UHD</t>
  </si>
  <si>
    <t>ul. Wolności 16, 11-430 Korsze</t>
  </si>
  <si>
    <t>Kraskowo 26, 11-430 Korsze</t>
  </si>
  <si>
    <t>Sątoczno 5, 11-430 Korsze</t>
  </si>
  <si>
    <t>Łankiejmy 29, 11-430 Korsze</t>
  </si>
  <si>
    <t>Garbno 36A, 11-430 Korsze</t>
  </si>
  <si>
    <t>monitoring wizyjny</t>
  </si>
  <si>
    <t>Łączna długość zarządzanych dróg</t>
  </si>
  <si>
    <t>Dell 3561 i7 16 512 W 10 Pro 5Y</t>
  </si>
  <si>
    <t>SYNOLOGY RS1221RP+ szyny RKS-02, 8 GB RAM, 8x WD Red Pro WD4003FFBX 4TB SATA, 2x karta E10G21-F2, wkładki światłowodowe, patchcordy</t>
  </si>
  <si>
    <t>Sophos XGS 3100 (klaster HA) 2 szt.</t>
  </si>
  <si>
    <t>Tablet LENOVO M10 15 szt.</t>
  </si>
  <si>
    <t>Kamera audio i video oraz nagłośnienie</t>
  </si>
  <si>
    <t>ul. Wolności 12</t>
  </si>
  <si>
    <t>Publiczna szkoła podstawowa - jednostka organizacyjna niemająca osobowości prawnej</t>
  </si>
  <si>
    <t>bieznia</t>
  </si>
  <si>
    <t>monitor interaktywny Avtek TouchScreen 6 Lite 65</t>
  </si>
  <si>
    <t>kopiarka Triumph Adler 3060i (polisingowa)</t>
  </si>
  <si>
    <t>drukarka 3D FLASHFORGE AD3 z akcesoriami</t>
  </si>
  <si>
    <t>aparat PANASONIC LUMIX DC-G100 +12-32+SHGR1</t>
  </si>
  <si>
    <t>okulary ClassVR Premium w skrzyni 8 szt.+kontrolery 8 szt. + 8 szt. kostek "rozszerzona rzeczywistość"</t>
  </si>
  <si>
    <t>laptop 15.6" ASUS X515JA-BQ2110TI5-1035G1/8GB/51</t>
  </si>
  <si>
    <t>Garbno 36  11-430 Korsze</t>
  </si>
  <si>
    <t>VIESSMANN</t>
  </si>
  <si>
    <t>gaśnice , hydranty</t>
  </si>
  <si>
    <t>żelnetonowe</t>
  </si>
  <si>
    <t>krokwia drewniana, blachodachówka</t>
  </si>
  <si>
    <t>niedotyczy</t>
  </si>
  <si>
    <t>Plac przy szkole z polbruku</t>
  </si>
  <si>
    <t>Oczyszczlnia ścieków</t>
  </si>
  <si>
    <t>Zbiorik</t>
  </si>
  <si>
    <t>MAC Monitor 65-3szt.</t>
  </si>
  <si>
    <t>opis do mionitor Windovws Home 10</t>
  </si>
  <si>
    <t xml:space="preserve">0.145MW/1015m2 </t>
  </si>
  <si>
    <t>rodzinna impreza środowiskowa - 80 osób</t>
  </si>
  <si>
    <t>Sątoczno 8  11-30 Korsze</t>
  </si>
  <si>
    <t>Sątoczno 8   11-430 Korsze</t>
  </si>
  <si>
    <t>betonowy zbrojony</t>
  </si>
  <si>
    <t>Monitor Samsung SMART Signage 65" - 2 szt.</t>
  </si>
  <si>
    <t>Monitor Samsung LS 27H650FDUXEN - 1 szt.</t>
  </si>
  <si>
    <t>Drukarka 3D - 1 szt.</t>
  </si>
  <si>
    <t>Zestaw nagłaśniający Samson XP 1000B - 1 szt,</t>
  </si>
  <si>
    <t>Roboty - 3 zestawy</t>
  </si>
  <si>
    <t>Klasowa fizyka z walizki - 1 szt.</t>
  </si>
  <si>
    <t>Aparat fotograficzny SONY  ze statywem  - 1 szt.</t>
  </si>
  <si>
    <t>Gimbal ręczny - 1 szt</t>
  </si>
  <si>
    <t>Oświetllenie do realizacji nagrań</t>
  </si>
  <si>
    <t>Mikrofon KM-G 130 - 1 szt.</t>
  </si>
  <si>
    <t>Mikrokontroler- 1 szt</t>
  </si>
  <si>
    <t>Komputer przenośny z oprpgramowaniem - 6 szt.</t>
  </si>
  <si>
    <t>Tablet graficzny Huion H 1161 + Tilt - 1szt.</t>
  </si>
  <si>
    <t>Nagrywarka zewnętrzna DVD Lite-On - 1 szt.</t>
  </si>
  <si>
    <t>2010 r. remont dachu; w 2018 termomodernizacja budynków nr 1 i 2 . Wymieniono stolarkę okienną i drzwiową, oświwtlenie, instalację c.o. i wentylację oraz docieplono ściany i posadzki. Wartosć pawilonu 1 i 2 - 2018131,04 zł.                                 2020r.  - renowacja podłogi w sali gimnastycznej wartość - 24750,00</t>
  </si>
  <si>
    <t>czy jest to budynek zabytkowy, podlegający nadzorowi konserwatora zabytków?</t>
  </si>
  <si>
    <t xml:space="preserve">7421910308. </t>
  </si>
  <si>
    <t>LEGO Education SPIKE Prime- zestaw podstawowy 2 szt. i zestaw rozszerzający 2 szt.</t>
  </si>
  <si>
    <t>Monitor interaktywny Promethean ActivPanel 65" 4k Nickel -  szt. 2 (cena 8750,00 / 1 szt.</t>
  </si>
  <si>
    <t xml:space="preserve">Monitor interaktywny Promethean ActivPanel 65" 4k Nickel </t>
  </si>
  <si>
    <t>Monitor interaktywny insGraf DIGITAL 65"</t>
  </si>
  <si>
    <t>Monitor interaktywny Avtek TouchScreen 6 Lite 65"</t>
  </si>
  <si>
    <t>Mikroskop Eco dwuokularowy z kamerą usb 5MP</t>
  </si>
  <si>
    <t>Drukarka 3D Moje Bambino</t>
  </si>
  <si>
    <t>Aparat fotograficzny Canon Power Shot G7 X Mark II</t>
  </si>
  <si>
    <t>Laptop Acer TravelMate P2i3 8GB 256SSD</t>
  </si>
  <si>
    <t>Nagłośnienie Power Dynamics subwoofer z 2 kolumnani</t>
  </si>
  <si>
    <t>Kamera przenośna cyfrowa Sony 4k FDR-AX53</t>
  </si>
  <si>
    <t>Termomodernizacja 01.04.2022</t>
  </si>
  <si>
    <t>Termomodernizacja 2021 rok</t>
  </si>
  <si>
    <t>11-430 Korsze,                     ul. Kościuszki 20</t>
  </si>
  <si>
    <t>monitoring</t>
  </si>
  <si>
    <t>11-430 Korsze,                     ul. Kościuszki 20A</t>
  </si>
  <si>
    <t>Komputer Lenovo - 2 szt</t>
  </si>
  <si>
    <t>Laptop ASUS - 6 szt</t>
  </si>
  <si>
    <t>Budynek niemieszkalny</t>
  </si>
  <si>
    <t>Gospodarczy</t>
  </si>
  <si>
    <t>działka 1-86/8; przy budynku mieszkalnym ul. Mickiewicza 2, Korsze</t>
  </si>
  <si>
    <t>działka 2-450/2; przy budynku mieszkalnym ul. Mickiewicza 3, Korsze</t>
  </si>
  <si>
    <t>działka 2-454; przy budynku mieszkalnym ul. Mickiewicza 5a, Korsze</t>
  </si>
  <si>
    <t>działka 2-456; przy budynku mieszkalnym ul. Mickiewicza 7-9, Korsze</t>
  </si>
  <si>
    <t>działka 3-42/1; przy budynku mieszkalnym ul. Mickiewicza 6, Korsze</t>
  </si>
  <si>
    <t>garaż</t>
  </si>
  <si>
    <t>działka 3-42/1; przy budynku mieszkalnym ul. Mickiewicza 10, Korsze</t>
  </si>
  <si>
    <t>działka 3-48/4; przy budynku mieszkalnym ul. Mickiewicza 10, Korsze</t>
  </si>
  <si>
    <t>Garaż</t>
  </si>
  <si>
    <t>działka 3-42/1; przy budynku mieszkalnym ul. Mickiewicza 8, Korsze</t>
  </si>
  <si>
    <t>działka 3-229; przy budynku mieszkalnym ul. Mickiewicza 16, Korsze</t>
  </si>
  <si>
    <t>działka 3-180/14 ; przy budynku mieszkalnym ul. Wolności 14, Korsze</t>
  </si>
  <si>
    <t>Gospodarczy/garaż</t>
  </si>
  <si>
    <t>działka ; przy budynku mieszkalnym ul. Wolności 9, Korsze</t>
  </si>
  <si>
    <t>działka 2-479/1; przy budynku mieszkalnym ul. Wolności 9A, Korsze</t>
  </si>
  <si>
    <t>działka 2-486/3; przy budynku mieszkalnym ul. Wolności 11, Korsze</t>
  </si>
  <si>
    <t>działka 2-502/8 ; przy budynku mieszkalnym ul. Wolności 23, Korsze</t>
  </si>
  <si>
    <t>działka 2-517/2; przy budynku mieszkalnym ul. Wolności 39, Korsze</t>
  </si>
  <si>
    <t>działka 2-518/2 ; przy budynku mieszkalnym ul. Wolności 41, Korsze</t>
  </si>
  <si>
    <t>działka 2-216 ; przy budynku mieszkalnym ul. Ogrodowej 11, Korsze</t>
  </si>
  <si>
    <t>działka 2-397/2 ; przy budynku mieszkalnym ul. Ogrodowej 14, Korsze</t>
  </si>
  <si>
    <t>działka 2-278 ; przy budynku mieszkalnym ul. Ogrodowej 17, Korsze</t>
  </si>
  <si>
    <t>działka 2-286/2 ; przy budynku mieszkalnym ul. Ogrodowej 21, Korsze</t>
  </si>
  <si>
    <t>działka 3-37; przy budynku mieszkalnym ul. Kościuszki 7, Korsze</t>
  </si>
  <si>
    <t>działka 1-82/3; przy budynku mieszkalnym ul. Kościuszki 8, Korsze</t>
  </si>
  <si>
    <t>działka 1-81; przy budynku mieszkalnym ul. Kościuszki 10, Korsze</t>
  </si>
  <si>
    <t>działka 3-35/2; przy budynku mieszkalnym ul. Kościuszki 11, Korsze</t>
  </si>
  <si>
    <t>działka 3-21/71; przy budynku mieszkalnym ul. Szkolna 7, Korsze</t>
  </si>
  <si>
    <t>działka 3-7/2; przy budynku mieszkalnym ul. Szkolna 15, Korsze</t>
  </si>
  <si>
    <t>działka 1-1; przy budynku mieszkalnym ul. Szkolna 27 , Korsze</t>
  </si>
  <si>
    <t>działka 2-201; przy budynku mieszkalnym ul. Wojska Polskiego 14A, Korsze</t>
  </si>
  <si>
    <t>działka 2-200/1; przy budynku mieszkalnym ul. Wojska Polskiego16, Korsze</t>
  </si>
  <si>
    <t>działka 2-199/2; przy budynku mieszkalnym ul. Wojska Polskiego18, Korsze</t>
  </si>
  <si>
    <t>działka 2-199/2; przy budynku mieszkalnym ul. Wojska Polskiego 18, Korsze</t>
  </si>
  <si>
    <t>działka 2-198; przy budynku mieszkalnym ul. Wojska Polskiego22, Korsze</t>
  </si>
  <si>
    <t>działka 2-189/2; przy budynku mieszkalnym ul. Wojska Polskiego 26, Korsze</t>
  </si>
  <si>
    <t>działka 2-184; przy budynku mieszkalnym ul. Wojska Polskiego 28, Korsze</t>
  </si>
  <si>
    <t>działka 2-243; przy budynku mieszkalnym ul. Wojska Polskiego 29, Korsze</t>
  </si>
  <si>
    <t>działka 2-116; przy budynku mieszkalnym ul. Wojska Polskiego 42, Korsze</t>
  </si>
  <si>
    <t>działka 2-109; przy budynku mieszkalnym ul. Wojska Polskiego 48, Korsze</t>
  </si>
  <si>
    <t>działka 2-101; przy budynku mieszkalnym ul. Kałmy 2</t>
  </si>
  <si>
    <t>działka 25-178; przy budynku mieszkalnym Parys 25</t>
  </si>
  <si>
    <t>działka 37-50; przy budynku mieszkalnym Sątoczek 5</t>
  </si>
  <si>
    <t xml:space="preserve">działka nr 15/3, Studzieniec </t>
  </si>
  <si>
    <t>działka nr 3/7, Tołkiny</t>
  </si>
  <si>
    <t>Lokal niemieszkalny</t>
  </si>
  <si>
    <t>działka nr 46/2, obręb Suśnik</t>
  </si>
  <si>
    <t>działka nr 23/5, obręb Gudniki</t>
  </si>
  <si>
    <t xml:space="preserve">garaż </t>
  </si>
  <si>
    <t>1-86/8, miasto Korsze, ul. Orzeszkowej</t>
  </si>
  <si>
    <t>budynek gospodarczy</t>
  </si>
  <si>
    <t>Działka 13/2, obręb Sątoczno</t>
  </si>
  <si>
    <t>480/2, 532, obręb 2, ul. Wolności</t>
  </si>
  <si>
    <t>blacha</t>
  </si>
  <si>
    <t>w roku 2021 generalny remont dachu</t>
  </si>
  <si>
    <t>w trakcie generalnego remontu dachu</t>
  </si>
  <si>
    <t>dopuszczający</t>
  </si>
  <si>
    <t>azbest</t>
  </si>
  <si>
    <t>w roku 2022 remont dachu</t>
  </si>
  <si>
    <t>papa, ondulina</t>
  </si>
  <si>
    <t>w roku 2022częściowy  remont dachu</t>
  </si>
  <si>
    <t>papa/blacha</t>
  </si>
  <si>
    <t>azbest/ papa</t>
  </si>
  <si>
    <t>azbest/papa/blacha</t>
  </si>
  <si>
    <t>papa/azbest</t>
  </si>
  <si>
    <t>konstrukcja drewniana, dachówka ceramiczna</t>
  </si>
  <si>
    <t>docieplenie ścian, wymiana stolarki okiennej i drzwiowej, wykonanie przyłącza wodociągowego</t>
  </si>
  <si>
    <t>1 + poddasz nieużytkowe</t>
  </si>
  <si>
    <t>konstrukcja drewniana, blachodachówka</t>
  </si>
  <si>
    <t>Około 100 m</t>
  </si>
  <si>
    <t>Około 60 m</t>
  </si>
  <si>
    <t>Stopodach betonowy, papa</t>
  </si>
  <si>
    <t>ok. 500 m</t>
  </si>
  <si>
    <t>konstrukcja drewniana, papa</t>
  </si>
  <si>
    <t xml:space="preserve">GAŚNICE GP-6- SZT.4, 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</si>
  <si>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dostateczny, zły (do remontu) lub nie dotyczy </t>
    </r>
    <r>
      <rPr>
        <sz val="10"/>
        <rFont val="Arial"/>
        <family val="2"/>
      </rPr>
      <t>(element budyku nie występuje)</t>
    </r>
  </si>
  <si>
    <t>Warnikajmy 10/8</t>
  </si>
  <si>
    <t>OpK</t>
  </si>
  <si>
    <t>101,034 km drogi gminne, 9,106 km drogi powiatowe</t>
  </si>
  <si>
    <t xml:space="preserve">11-430 Korsze, ul. Skłodowskiej 1/1   </t>
  </si>
  <si>
    <t>Komputer Opti3000/i5/8/256/W10P/5BWOS</t>
  </si>
  <si>
    <t>Monitor Dell S2721H</t>
  </si>
  <si>
    <t xml:space="preserve">Rozbudowa systemu informatycznego </t>
  </si>
  <si>
    <t>Skaner Fujitsu fi-7 480</t>
  </si>
  <si>
    <t>Sprzęt komputerowy info kiosk</t>
  </si>
  <si>
    <t>Zestaw telefoniczny Yealink</t>
  </si>
  <si>
    <t>Telewizor TCL LED 58P635 4K UHD 60HZ HDR10 GOOGLE TV 2022 - monitoring miejski</t>
  </si>
  <si>
    <t>Monitor dotykowy PHILIPS 162B9T/00+hdmi 15m+usb 15m</t>
  </si>
  <si>
    <t>Laptop Dell 5510 I5 8GB 512GB W11PRO</t>
  </si>
  <si>
    <t>Laptop Dell VOSTRO 3510 I5 8GB 256 3 szt.</t>
  </si>
  <si>
    <t>pełny</t>
  </si>
  <si>
    <t>472 kg</t>
  </si>
  <si>
    <t>WAŻNE</t>
  </si>
  <si>
    <t>OSOBOWY</t>
  </si>
  <si>
    <t>NKE UH60</t>
  </si>
  <si>
    <t>SJNFFAJ11U2776792</t>
  </si>
  <si>
    <t>quashqai 1,3 DIG-T 160KM</t>
  </si>
  <si>
    <t>Nissan</t>
  </si>
  <si>
    <t>15.11.2023</t>
  </si>
  <si>
    <t>pompy, aparaty powietrzne,piły,hełmy,węże,agregat prądotwórczy</t>
  </si>
  <si>
    <t>brutto</t>
  </si>
  <si>
    <t>immobilajzer</t>
  </si>
  <si>
    <t>6425 kg</t>
  </si>
  <si>
    <t>25.10.2018</t>
  </si>
  <si>
    <t>specjalny pożarniczy</t>
  </si>
  <si>
    <t>NKEKY98</t>
  </si>
  <si>
    <t>YV2T0Y1B7KZ122452</t>
  </si>
  <si>
    <t>FLD3C</t>
  </si>
  <si>
    <t>Volvo</t>
  </si>
  <si>
    <t>750 kg</t>
  </si>
  <si>
    <t>Transit</t>
  </si>
  <si>
    <t>Ford</t>
  </si>
  <si>
    <t>podstawowy</t>
  </si>
  <si>
    <t>16.04.2018</t>
  </si>
  <si>
    <t>NKE JX36</t>
  </si>
  <si>
    <t>UU10SDTV559939251</t>
  </si>
  <si>
    <t>DOKKER</t>
  </si>
  <si>
    <t>Dacia</t>
  </si>
  <si>
    <t>900 kg</t>
  </si>
  <si>
    <t>osobowy</t>
  </si>
  <si>
    <t>NKE KK08</t>
  </si>
  <si>
    <t>WV2ZZZ70ZPH126972</t>
  </si>
  <si>
    <t>Caravelle</t>
  </si>
  <si>
    <t>Volkswagen</t>
  </si>
  <si>
    <t>nadajnik GPS</t>
  </si>
  <si>
    <t>43 os</t>
  </si>
  <si>
    <t>AUTOBUS</t>
  </si>
  <si>
    <t>NKE KK05</t>
  </si>
  <si>
    <t>SUADB4RXP2S610301</t>
  </si>
  <si>
    <t>A1010T</t>
  </si>
  <si>
    <t>Autosan</t>
  </si>
  <si>
    <t>NKE GX80</t>
  </si>
  <si>
    <t>WFOVXXBDFV5R55702</t>
  </si>
  <si>
    <t>546 kg</t>
  </si>
  <si>
    <t>NKE 00153</t>
  </si>
  <si>
    <t>WF0HXXTTPH8G00649</t>
  </si>
  <si>
    <t>Tourneo Connect</t>
  </si>
  <si>
    <t>przyczepka lekka</t>
  </si>
  <si>
    <t>NKE09PR</t>
  </si>
  <si>
    <t>SZ975P52060MR1067</t>
  </si>
  <si>
    <t>75 P P52</t>
  </si>
  <si>
    <t>Mer</t>
  </si>
  <si>
    <t>500 kg</t>
  </si>
  <si>
    <t>NKE 64TP</t>
  </si>
  <si>
    <t>TMBJP41U358782750</t>
  </si>
  <si>
    <t>Octavia</t>
  </si>
  <si>
    <t xml:space="preserve">Skoda </t>
  </si>
  <si>
    <t>immobilizer</t>
  </si>
  <si>
    <t>7240 kg</t>
  </si>
  <si>
    <t>24.08.2009</t>
  </si>
  <si>
    <t>Specjalny pożarniczy</t>
  </si>
  <si>
    <t>NKE 99LK</t>
  </si>
  <si>
    <t>WDB9763742L406691</t>
  </si>
  <si>
    <t>Atego</t>
  </si>
  <si>
    <t>Mercedes-Benz</t>
  </si>
  <si>
    <t>535 kg</t>
  </si>
  <si>
    <t>przyczepa lekka cięż.</t>
  </si>
  <si>
    <t>NKE P348</t>
  </si>
  <si>
    <t>SWNB7500020013643</t>
  </si>
  <si>
    <t>B-750</t>
  </si>
  <si>
    <t>Niewiadów</t>
  </si>
  <si>
    <t>NKE 02SA</t>
  </si>
  <si>
    <t>SUC060BOF60004715</t>
  </si>
  <si>
    <t>W-600</t>
  </si>
  <si>
    <t>Wiola</t>
  </si>
  <si>
    <t>1189 kg</t>
  </si>
  <si>
    <t>NKE 54AV</t>
  </si>
  <si>
    <t>VF1JLBCB66Y115044</t>
  </si>
  <si>
    <t>TRAFIC</t>
  </si>
  <si>
    <t>RENAULT</t>
  </si>
  <si>
    <t>977 kg</t>
  </si>
  <si>
    <t>NKE UU60</t>
  </si>
  <si>
    <t>VF1JL000466654449</t>
  </si>
  <si>
    <t>38 OS.</t>
  </si>
  <si>
    <t>NKE 33FR</t>
  </si>
  <si>
    <t>ZCFA1EF1262487883</t>
  </si>
  <si>
    <t>IVECO 120 TEMA</t>
  </si>
  <si>
    <t>CACCIAMALI</t>
  </si>
  <si>
    <t>43 OS.</t>
  </si>
  <si>
    <t>NKE UN35</t>
  </si>
  <si>
    <t>SUASW3RAP5S680647</t>
  </si>
  <si>
    <t>Tramp</t>
  </si>
  <si>
    <t>ASS</t>
  </si>
  <si>
    <t>AC/KR</t>
  </si>
  <si>
    <t>NW</t>
  </si>
  <si>
    <t>OC</t>
  </si>
  <si>
    <t>Do</t>
  </si>
  <si>
    <t>Od</t>
  </si>
  <si>
    <t>wartość</t>
  </si>
  <si>
    <t>rodzaj</t>
  </si>
  <si>
    <t>Ryzyka podlegające ubezpieczeniu w danym pojeździe (wybrane ryzyka zaznaczone X)</t>
  </si>
  <si>
    <t>Wyposażenie dodatkowe</t>
  </si>
  <si>
    <t>Suma ubezpieczenia (wartość pojazdu z VAT)</t>
  </si>
  <si>
    <t>Zabezpieczenia przeciwkradzieżowe</t>
  </si>
  <si>
    <t>Przebieg</t>
  </si>
  <si>
    <t>Czy pojazd służy do nauki jazdy?</t>
  </si>
  <si>
    <t>Dopuszczalna masa całkowita</t>
  </si>
  <si>
    <t>Ładowność</t>
  </si>
  <si>
    <t>Ilość miejsc</t>
  </si>
  <si>
    <t>Data ważności badań technicznych</t>
  </si>
  <si>
    <t>Data I rejestracji</t>
  </si>
  <si>
    <t>Rok prod.</t>
  </si>
  <si>
    <t>Poj.</t>
  </si>
  <si>
    <t>Rodzaj         (osobowy/ ciężarowy/ specjalny)</t>
  </si>
  <si>
    <t>Nr rej.</t>
  </si>
  <si>
    <t>Nr podw./ nadw.</t>
  </si>
  <si>
    <t>Typ, model</t>
  </si>
  <si>
    <t>Marka</t>
  </si>
  <si>
    <t>Dane pojazdów</t>
  </si>
  <si>
    <t>Tabela nr 4 - Wykaz pojazdów w Gminie Korsze</t>
  </si>
  <si>
    <t>Traktor CUB CADET LT3 PR105CM</t>
  </si>
  <si>
    <t>Traktor T22-103.9 HD-A SOLO BY AL-KO V2</t>
  </si>
  <si>
    <t>Traktor C STIHL RT 4097.1</t>
  </si>
  <si>
    <t>sołectwo Glitajny</t>
  </si>
  <si>
    <t>sołectwo Prosna</t>
  </si>
  <si>
    <t>sołectwo Saduny</t>
  </si>
  <si>
    <t>02.09.2024</t>
  </si>
  <si>
    <t>01.09.2025</t>
  </si>
  <si>
    <t>Master 2</t>
  </si>
  <si>
    <t>VF1FDC3H638995874</t>
  </si>
  <si>
    <t>NKE 26HR</t>
  </si>
  <si>
    <t>Przyczepa FARO FA80</t>
  </si>
  <si>
    <t>MAGICUS</t>
  </si>
  <si>
    <t>SVNFA800A00004816</t>
  </si>
  <si>
    <t>NKE PS29</t>
  </si>
  <si>
    <t>21.06.2023</t>
  </si>
  <si>
    <t>3490 kg</t>
  </si>
  <si>
    <t xml:space="preserve">POMOT </t>
  </si>
  <si>
    <t>TIW06SS3</t>
  </si>
  <si>
    <t>SYXPMTT1WN06SS057</t>
  </si>
  <si>
    <t>NKEPR25</t>
  </si>
  <si>
    <t>przyczepa rolnicza</t>
  </si>
  <si>
    <t>10.01.2023</t>
  </si>
  <si>
    <t>24.03.2024</t>
  </si>
  <si>
    <t>23.03.2025</t>
  </si>
  <si>
    <t>10.01.2024</t>
  </si>
  <si>
    <t>09.01.2025</t>
  </si>
  <si>
    <t>21.06.2024</t>
  </si>
  <si>
    <t>20.06.2024</t>
  </si>
  <si>
    <t>20.10.2024</t>
  </si>
  <si>
    <t>19.10.2025</t>
  </si>
  <si>
    <t>10.11.2023</t>
  </si>
  <si>
    <t xml:space="preserve">09.11.2024        </t>
  </si>
  <si>
    <t>17.05.2024</t>
  </si>
  <si>
    <t>24.08.2024</t>
  </si>
  <si>
    <t>17.03.2024</t>
  </si>
  <si>
    <t>17.07.2024</t>
  </si>
  <si>
    <t>06.06.2024</t>
  </si>
  <si>
    <t>04.02.2024</t>
  </si>
  <si>
    <t>26.06.2024</t>
  </si>
  <si>
    <t>16.04.2024</t>
  </si>
  <si>
    <t>28.12.2023</t>
  </si>
  <si>
    <t>03.11.2023</t>
  </si>
  <si>
    <t>07.11.2023</t>
  </si>
  <si>
    <t>16.05.2025</t>
  </si>
  <si>
    <t>23.08.2025</t>
  </si>
  <si>
    <t xml:space="preserve">16.03.2025          </t>
  </si>
  <si>
    <t>16.07.2025</t>
  </si>
  <si>
    <t>05.06.2025</t>
  </si>
  <si>
    <t>03.02.2025</t>
  </si>
  <si>
    <t>25.06.2025</t>
  </si>
  <si>
    <t>15.04.2025</t>
  </si>
  <si>
    <t>27.12.2024</t>
  </si>
  <si>
    <t>02.11.2024</t>
  </si>
  <si>
    <t xml:space="preserve">06.11.2024        </t>
  </si>
  <si>
    <t>15.11.2024</t>
  </si>
  <si>
    <t>BŁOGOSZEWO</t>
  </si>
  <si>
    <t>CHMIELNIK</t>
  </si>
  <si>
    <t>DUBLINY plac zabaw z zespołem boisk i scena</t>
  </si>
  <si>
    <t xml:space="preserve">GARBNO plac zabw przy świetlicy + siłownia zewnętrzna - (ujęty w tab.budynki) </t>
  </si>
  <si>
    <t xml:space="preserve">GLITAJNY - plac zabaw + zespół boisk(ujęty w tab.budynki) </t>
  </si>
  <si>
    <t>SARKAJMY</t>
  </si>
  <si>
    <t xml:space="preserve">KORSZE, UL. SŁONECZNA ( pomiędzy blokami nr 4 i 6 oraz nowy przy bud. Nr 2)  </t>
  </si>
  <si>
    <t>POMNIK</t>
  </si>
  <si>
    <t>szkoła organizuje imprezy okolicznościowe typu: bal karnawałowy, dzień babci i dziadka, dzień rodziny itp.., w których uczestniczy społeczność szkolna, tj. uczniowie, ich rodzice lub opiekunowie prawni, babcie i dziadkowie uczniów. Szacunkowa maksymalna liczba osób uczestniczących to ok. 200 osób.</t>
  </si>
  <si>
    <t>gaśnice: proszkowa ABC-23 szt., pianowa ABF- 1 szt.,śniegowa GS- 2 szt.,pianowa GWP-1 szt., urządzenie gaśnicze UGS-1 szt., koc gaśniczy- 2 szt., hydranty wewnętrzne- 12 szt.,drzwi metalowe- 1 szt., drzwi PCV- 5 szt., lokalny system alarmowy</t>
  </si>
  <si>
    <t>Monitor interaktywny AVTEC TS 7 Mate 65</t>
  </si>
  <si>
    <t>Notebook TOSHIBA C40-G109DX 5205U W10PEdu</t>
  </si>
  <si>
    <t xml:space="preserve">Łącznie: 56 (z tego: nauczyciele 42, obsługa i adm. 14) </t>
  </si>
  <si>
    <t>Gaśnice - typ A,B,C szt. 24; hydranty szt. 3; drzwi metalowe szt. 2; monitoring zewnętrzny i czujniki ruchu wewnątrz budynku.</t>
  </si>
  <si>
    <t>Gaśnice - typ A,B,C szt. 24; hydranty szt. 2; drzwi metalowe szt. 2; monitoring zewnętrzny i czujniki ruchu wewnątrz budynku.</t>
  </si>
  <si>
    <t>Gaśnice - typ A,B,C szt. 2; monitoring zewnętrzny.</t>
  </si>
  <si>
    <t>monitoring zewnętrzny.</t>
  </si>
  <si>
    <t>gaśnice pianowe 6 szt, system alarmowy obejmujący: wszystkie sale lekcyjne,hol,korytarz,kotłownię, prac. komputerową,gab. dyrektora,pokój nauczycielski, bibliotekę; kraty w oknach:gab. dyrektora, ,pokój nauczycielaski,sekretariat.drzwi główne i awaryjne- po 2 zamki patentowe,urzadzenie alarmowe- sygn, powiadomienie agencji ochrony.</t>
  </si>
  <si>
    <t>termomodernizacja budynku ( dpocieplenie budynku, izolacja dachu, wymiana centralnego ogrzenia).</t>
  </si>
  <si>
    <t>Urządzenie wielofunkcyjne BROTHER DCP -T 425W- 1 szt</t>
  </si>
  <si>
    <t>Urządzenie wielofunkcyjne BROTHER DCP -T 220- 1 szt.</t>
  </si>
  <si>
    <t>Radioodtwarzacz PHILIPS AZ 700T - 1 szt.</t>
  </si>
  <si>
    <t xml:space="preserve">Piec konwekcyjno – parowy </t>
  </si>
  <si>
    <t>GAŚNICE GP-4- SZT.1 GAŚNICE GP-6- SZT.1  FOLIA ANTYWŁAMANIOWA NA SZYBACH, ROLETY ANTYWŁAMANIOWE</t>
  </si>
  <si>
    <t>GAŚNICE GP-4- SZT.1 GAŚNICE GP-6- SZT.1 ROLETY ANTYWŁAMANIOWE</t>
  </si>
  <si>
    <t>GAŚNICE GP-4- SZT.1 GAŚNICE GP-6- SZT.2 HYDRANT WEW Ø25- SZT.1                               KOC GAŚNICZY- SZT.1 ALARM</t>
  </si>
  <si>
    <t xml:space="preserve">2010 r. - wymiana grzejników i armatury łazienkowej - koszt 0k. 10000 zł; 2014- remont dachu, docieplenie stropów- koszt  ponad 200000 zł. W 2022 zakończyła się  termomodernizacja budynku biblioteki, koszt 614 578,88 zł </t>
  </si>
  <si>
    <t>BARDZO DOBRA</t>
  </si>
  <si>
    <t>DOBRA</t>
  </si>
  <si>
    <t>BRAK</t>
  </si>
  <si>
    <t>Komputer stacjonarny ACTINA (7 szt.)</t>
  </si>
  <si>
    <t>Urządzenie wielofunkcyjne EPSON (1 szt.)</t>
  </si>
  <si>
    <t>Projektor EPSON (1 szt.)</t>
  </si>
  <si>
    <t xml:space="preserve">GAŚNICE GP-6- SZT.4,                         </t>
  </si>
  <si>
    <t>GAŚNICE GP-4- SZT.1   GAŚNICE GP-6- SZT.1  FOLIA ANTYWŁAMANIOWA NA SZYBACH,  ROLETY ANTYWŁAMANIOWE</t>
  </si>
  <si>
    <t>GAŚNICE GP-4- SZT.1, GAŚNICE GP-6- SZT.1, ROLETY ANTYWŁAMANIOWE</t>
  </si>
  <si>
    <t>GAŚNICE GP-4- SZT.1, GAŚNICE GP-6- SZT.2, HYDRANT WEW Ø25- SZT.1,                               KOC GAŚNICZY- SZT.1, ALARM</t>
  </si>
  <si>
    <t xml:space="preserve">MOP PAROWY KARCHER </t>
  </si>
  <si>
    <t>ODKURZACZ FIELDMAN</t>
  </si>
  <si>
    <t>ODKURZACZ MASTERPROFI</t>
  </si>
  <si>
    <t xml:space="preserve">Wykaz sprzętu elektronicznego przenośnego </t>
  </si>
  <si>
    <t>Wykaz sprzętu elektronicznego stacjonarnego</t>
  </si>
  <si>
    <t>GŁOŚNIK Z ODTWARZACZEM PŁYT CD</t>
  </si>
  <si>
    <t>RADIO BOMBOX BLAUPUNKT CD VSB</t>
  </si>
  <si>
    <t>Głowbity 10/3, 11-430 Korsze</t>
  </si>
  <si>
    <t>Mieszkalno- użytkowy (szewc)</t>
  </si>
  <si>
    <t>w tym lokomotywa</t>
  </si>
  <si>
    <t>termodrenizacja w 2018 r wartość 1499107,95 zł.</t>
  </si>
  <si>
    <t>554 kg</t>
  </si>
  <si>
    <t>suma ubezp.</t>
  </si>
  <si>
    <t>wartość pojazdu z wyposażeniem</t>
  </si>
  <si>
    <t>Okres ubezpieczenia AC i KR - 2 okresy roczne</t>
  </si>
  <si>
    <t>Okres ubezpieczenia OC i NW - 2 okresy roczne</t>
  </si>
  <si>
    <t>1598 LPG+ etylina/ 75KM</t>
  </si>
  <si>
    <t xml:space="preserve">raport szkodowy Gminy Korsze od 01.01.2020 do 08.08.2023 r. - opracowany na podstawie raportów szkodowych Ubezpieczycieli oraz wiedzy Maximus Broker sp. z o.o. na dzień 08.08.2023 r. z uwzględnieniem rezerw.     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</si>
  <si>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</si>
  <si>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</si>
  <si>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</si>
  <si>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</si>
  <si>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</si>
  <si>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</si>
  <si>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</si>
  <si>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</si>
  <si>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</si>
  <si>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</si>
  <si>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Urząd Miejski Korsze</t>
  </si>
  <si>
    <t>Mienie od ognia i innych zdarzeń</t>
  </si>
  <si>
    <t>Uszkodzenie (zerwanie) części pokrycia dachowego wskutek działania bardzo silnego wiatru i deszczu</t>
  </si>
  <si>
    <t>Zamknięta</t>
  </si>
  <si>
    <t>Decyzja wypłata</t>
  </si>
  <si>
    <t>Wysokość odszkodowania ustalona na podstawie kosztorysu przedłożonego przez Poszkodowanego.</t>
  </si>
  <si>
    <t>Zerwanie części pokrycia dachowego w wyniku bardzo silnego wiatru oraz intensywnych opadów deszczu.</t>
  </si>
  <si>
    <t>Wysokość odszkodowania zgodna z przedłożonym kosztorysem.</t>
  </si>
  <si>
    <t>Zerwanie cześci pokrycia dachowego  w wyniku nawłanicy ( silnego wiatru i  intensywnych opadów deszczu).</t>
  </si>
  <si>
    <t>Wysokość odszkodowania ustalona została na podstawie przedłożonego kosztorysu.</t>
  </si>
  <si>
    <t>osoba trzecia</t>
  </si>
  <si>
    <t>OC dróg</t>
  </si>
  <si>
    <t>Uszkodzenie ogrodzenia posesji przez konar drzewa.</t>
  </si>
  <si>
    <t>OC ogólne</t>
  </si>
  <si>
    <t>Uszkodzenie pomnika przez powalone drzewo</t>
  </si>
  <si>
    <t>Uszkodzenie pomnika przez powalone drzewo podczas wichury</t>
  </si>
  <si>
    <t>Uszkodzenie linii oświetleniowej przez powalone drzewo, podczas silnego wiatru.</t>
  </si>
  <si>
    <t>wypłata zgodnie z fakturą</t>
  </si>
  <si>
    <t>Uszkodzenie nagrobka w wyniku  upadku spróchniałego drzewa</t>
  </si>
  <si>
    <t>Decyzja odmowa</t>
  </si>
  <si>
    <t>zdarzenie losowe</t>
  </si>
  <si>
    <t>Uszkodzenie przejeżdżającego pojazdu ( wybicie szyby) w wyniku uderzenia kamienia podczas koszenia trawy przez pracowników UM.</t>
  </si>
  <si>
    <t>wypłata zgodna z roszczeniem</t>
  </si>
  <si>
    <t>Obrażenia ciała dziecka doznane  w wyniku upadku z drabinki  ( z wysokości około 2 m)  na skutek poślizgnięcia na mokrej nawierzchni urządzenia.</t>
  </si>
  <si>
    <t>brak winy</t>
  </si>
  <si>
    <t>b/d</t>
  </si>
  <si>
    <t>REGRES! Regres dla TUZ: Zalanie lokalu mieszkalnego</t>
  </si>
  <si>
    <t>czekamy na ewenyualne roszczenia regresowe. Gmina nie przyjmuje odpowiedzialnosci</t>
  </si>
  <si>
    <t>Szyby</t>
  </si>
  <si>
    <t>Uszkodzenie 2 sztuk wiat przystankowych przez wybicie szyb w wyniku prawdopodobnie aktu wandalizmu.</t>
  </si>
  <si>
    <t>Decyzja wypłata kwoty bezspornej</t>
  </si>
  <si>
    <t>kwota bezsporna wg. tu</t>
  </si>
  <si>
    <t>Uszkodzenie słupa i oprawy oświetleniowej w wyniu prawdopodobnie zdarzenia drogowego z udziałem nieznanego sprawcy.</t>
  </si>
  <si>
    <t>wypłata wg. zweryfikowanego kosztorysu przez tu</t>
  </si>
  <si>
    <t>Wybicie szyb w wiacie przystankowej  w wyniku prawdopodobnie aktu wandalizmu.</t>
  </si>
  <si>
    <t>uznanie przez tu kosztu transportu</t>
  </si>
  <si>
    <t>ZAPYTANIE PRZEDREGRESOWE Z POCZTOWE TUW,  zalanie lokalu w wyniku nieszczelności pokrycia dachowego.</t>
  </si>
  <si>
    <t>zarejestrowane w celach ewidencyjnych</t>
  </si>
  <si>
    <t>Uszkodzenie pojazdu na drodze wskutek uderzenia przez spróchniałe drzewo powalone podczas silnego wiatru</t>
  </si>
  <si>
    <t>Szkoła Podstawowa  w Łankiejmach</t>
  </si>
  <si>
    <t>Uszkodzenie ( peknięcie ) szyby zespolonej trzyszybowej na najwyższym poziomie hali gimnastycznej, podczas silnego wiatru.</t>
  </si>
  <si>
    <t>wypłata zgodnie z roszczeniem</t>
  </si>
  <si>
    <t>Wybicie dwóch szyb wiaty przystankowej wskutek wandalizmu przez nieznanych sprawców.</t>
  </si>
  <si>
    <t>Uszkodzenie pomnika na cmentarzu komunalnym przez spadający konar drzewa</t>
  </si>
  <si>
    <t>Uszkodzenie paneli fotowoltaicznych  zamontowanych na dachu oraz elewacji budynku w wyniku  bardzo silnych porywów wiatru.</t>
  </si>
  <si>
    <t>zgodnie z fakturą</t>
  </si>
  <si>
    <t>Zapytanie przedregresowe z Compensa TU SA, zalanie mieszkania w wyniku uszkodzenia dachu</t>
  </si>
  <si>
    <t>Rezygnacja z roszczenia</t>
  </si>
  <si>
    <t>czekać na regres</t>
  </si>
  <si>
    <t>Uszkodzenie zaparkowanego  pojazdu w wyniku upadku dachówek z dachu budynku</t>
  </si>
  <si>
    <t>wyplata</t>
  </si>
  <si>
    <t>Uszkodzenie lokomotywy w wyniku przewrócenia się drzewa na torowisko wskutek wiatrów huraganowych</t>
  </si>
  <si>
    <t>Uszkodzenie pojazdu w wyniku uderzenia kamienia  podczas koszenia pobocza drogi.</t>
  </si>
  <si>
    <t>wypłata na podstawie zawartego porozumienia</t>
  </si>
  <si>
    <t>Uszkodzenie szyby zewnętrznej w oknie wskutek dewastacji</t>
  </si>
  <si>
    <t>wg. wyceny tu</t>
  </si>
  <si>
    <t>Wybicie szyb oraz podpalenie pomieszczeń księgarni przez nieznanych sprawców</t>
  </si>
  <si>
    <t>dopłata po weryfikacji kosztorysu wykonawcy</t>
  </si>
  <si>
    <t>REGRES dla Agro Ubezpieczenia TUW, zalanie lokalu w wyniku nieszczelności pokrycia dachowego podczas obfitych opadów deszczu.</t>
  </si>
  <si>
    <t>Inne</t>
  </si>
  <si>
    <t>Awaria pompy ciepła w kotłowni budynku szkolnego wskutek pęknięcia elelementu filtra osuszacza.</t>
  </si>
  <si>
    <t>zgodnie z roszczeniem</t>
  </si>
  <si>
    <t>Uraz ciała wskutek poślizgnięcia się na oblodzonej drodze</t>
  </si>
  <si>
    <t>429 k.c.</t>
  </si>
  <si>
    <t>AC</t>
  </si>
  <si>
    <t>Uszkodzenie pojazdu wskutek kolizji, sprawa w sądzie. Kierowca pojazdu Zamawiajacego ne przyjął mandatu w kolizji 4 aut twierdząc, że został uderzony przez pojazd jadący zanim, a on sam wyhamował przed pojazdem nr 2.</t>
  </si>
  <si>
    <t>Otwarta</t>
  </si>
  <si>
    <t>sprawa w toku</t>
  </si>
  <si>
    <t>Budynek + panele fotowoltaiczne o wartości 177 549,27 zł</t>
  </si>
  <si>
    <t>Łankiejmy 10</t>
  </si>
  <si>
    <t>510696372</t>
  </si>
  <si>
    <t>Odległość od najbliższego zbiornika wodnego</t>
  </si>
  <si>
    <t>Przedszkole Miejskie +na  dachu budynku solary wartość 62 519,76 zł</t>
  </si>
  <si>
    <t>szkoła + na dachu fotowoltaika 167843,46 zł</t>
  </si>
  <si>
    <t>ośrodek zdrowia, biblioteka, stadion</t>
  </si>
  <si>
    <t>WYKAZ LOKALIZACJI, W KTÓRYCH PROWADZONA JEST DZIAŁALNOŚĆ ORAZ LOKALIZACJI, GDZIE ZNAJDUJE SIĘ MIENIE NALEŻĄCE DO JEDNOSTEK GMINY KORSZE</t>
  </si>
  <si>
    <t>Budynek użytkowy OSP (garaż +świetlica)</t>
  </si>
  <si>
    <t>BUDYNEK BIBLIOTEKI W KORSZACH - fotowoltaik o wartości 45218,61zł</t>
  </si>
  <si>
    <t>Budynek murowany wolnostojący (pod potrzeby niepublicznej służby zdrowia)+ fotowoltaika o wartości 62716,40 zł</t>
  </si>
  <si>
    <t>Budynek murowany wolnostojący (na stadionie)+ fotowoltaika o wartości 36 438,55 zł , pompa ciepła</t>
  </si>
  <si>
    <t>wartośc podana przez klienta</t>
  </si>
  <si>
    <t xml:space="preserve">wartość początkowa -księgowa brutto       KB    </t>
  </si>
  <si>
    <t>wartość odtworzeniowa 2023 - O</t>
  </si>
  <si>
    <t>rodzaj wartości</t>
  </si>
  <si>
    <t>dostateczny -</t>
  </si>
  <si>
    <t>2464/ 107KM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</si>
</sst>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000000000"/>
    <numFmt numFmtId="185" formatCode="yy/mm/dd"/>
    <numFmt numFmtId="186" formatCode="d/mm/yyyy"/>
    <numFmt numFmtId="187" formatCode="#,##0.00&quot; zł&quot;"/>
    <numFmt numFmtId="188" formatCode="#,##0_ ;\-#,##0\ "/>
    <numFmt numFmtId="189" formatCode="_-* #,##0.00_-;\-* #,##0.00_-;_-* \-??_-;_-@_-"/>
    <numFmt numFmtId="190" formatCode="#,##0.00&quot; zł&quot;;[Red]\-#,##0.00&quot; zł&quot;"/>
    <numFmt numFmtId="191" formatCode="yyyy\-mm\-dd"/>
    <numFmt numFmtId="192" formatCode="#,##0.00&quot;     &quot;"/>
    <numFmt numFmtId="193" formatCode="d\.mm\.yyyy"/>
    <numFmt numFmtId="194" formatCode="mmm/yyyy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9" fontId="0" fillId="0" borderId="0" applyBorder="0" applyProtection="0">
      <alignment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0" fillId="0" borderId="0" applyBorder="0" applyProtection="0">
      <alignment/>
    </xf>
    <xf numFmtId="44" fontId="0" fillId="0" borderId="0" applyFont="0" applyFill="0" applyBorder="0" applyAlignment="0" applyProtection="0"/>
    <xf numFmtId="181" fontId="0" fillId="0" borderId="0" applyBorder="0" applyProtection="0">
      <alignment/>
    </xf>
    <xf numFmtId="44" fontId="0" fillId="0" borderId="0" applyFont="0" applyFill="0" applyBorder="0" applyAlignment="0" applyProtection="0"/>
    <xf numFmtId="181" fontId="0" fillId="0" borderId="0" applyBorder="0" applyProtection="0">
      <alignment/>
    </xf>
    <xf numFmtId="0" fontId="52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0" xfId="0" applyNumberFormat="1" applyFont="1" applyAlignment="1">
      <alignment horizontal="right"/>
    </xf>
    <xf numFmtId="170" fontId="8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0" fontId="1" fillId="33" borderId="10" xfId="0" applyNumberFormat="1" applyFont="1" applyFill="1" applyBorder="1" applyAlignment="1">
      <alignment horizontal="right" wrapText="1"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44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170" fontId="1" fillId="34" borderId="1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4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170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1" fillId="0" borderId="0" xfId="56" applyFont="1" applyAlignment="1">
      <alignment horizontal="left" vertical="center"/>
      <protection/>
    </xf>
    <xf numFmtId="0" fontId="0" fillId="36" borderId="12" xfId="0" applyFont="1" applyFill="1" applyBorder="1" applyAlignment="1">
      <alignment horizontal="center" vertical="center"/>
    </xf>
    <xf numFmtId="44" fontId="1" fillId="36" borderId="12" xfId="0" applyNumberFormat="1" applyFont="1" applyFill="1" applyBorder="1" applyAlignment="1">
      <alignment horizontal="right" vertical="center"/>
    </xf>
    <xf numFmtId="0" fontId="0" fillId="0" borderId="0" xfId="56" applyFont="1" applyAlignment="1">
      <alignment vertical="center"/>
      <protection/>
    </xf>
    <xf numFmtId="172" fontId="0" fillId="0" borderId="0" xfId="56" applyNumberFormat="1" applyFont="1" applyAlignment="1">
      <alignment horizontal="center" vertical="center" wrapText="1"/>
      <protection/>
    </xf>
    <xf numFmtId="0" fontId="0" fillId="0" borderId="0" xfId="56" applyFont="1" applyAlignment="1">
      <alignment horizontal="center" vertical="center"/>
      <protection/>
    </xf>
    <xf numFmtId="170" fontId="0" fillId="0" borderId="0" xfId="56" applyNumberFormat="1" applyFont="1" applyAlignment="1">
      <alignment horizontal="center" vertical="center"/>
      <protection/>
    </xf>
    <xf numFmtId="0" fontId="0" fillId="37" borderId="13" xfId="56" applyFont="1" applyFill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7" borderId="14" xfId="56" applyFont="1" applyFill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38" borderId="17" xfId="56" applyFont="1" applyFill="1" applyBorder="1" applyAlignment="1">
      <alignment horizontal="center" vertical="center" wrapText="1"/>
      <protection/>
    </xf>
    <xf numFmtId="0" fontId="0" fillId="34" borderId="18" xfId="56" applyFont="1" applyFill="1" applyBorder="1" applyAlignment="1">
      <alignment horizontal="center" vertical="center" wrapText="1"/>
      <protection/>
    </xf>
    <xf numFmtId="191" fontId="0" fillId="34" borderId="18" xfId="56" applyNumberFormat="1" applyFont="1" applyFill="1" applyBorder="1" applyAlignment="1">
      <alignment horizontal="center" vertical="center" wrapText="1"/>
      <protection/>
    </xf>
    <xf numFmtId="0" fontId="0" fillId="34" borderId="19" xfId="56" applyFont="1" applyFill="1" applyBorder="1" applyAlignment="1">
      <alignment horizontal="center" vertical="center" wrapText="1"/>
      <protection/>
    </xf>
    <xf numFmtId="0" fontId="0" fillId="34" borderId="17" xfId="56" applyFont="1" applyFill="1" applyBorder="1" applyAlignment="1">
      <alignment horizontal="center" vertical="center" wrapText="1"/>
      <protection/>
    </xf>
    <xf numFmtId="2" fontId="0" fillId="38" borderId="17" xfId="56" applyNumberFormat="1" applyFont="1" applyFill="1" applyBorder="1" applyAlignment="1">
      <alignment horizontal="center" vertical="center" wrapText="1"/>
      <protection/>
    </xf>
    <xf numFmtId="2" fontId="0" fillId="38" borderId="20" xfId="56" applyNumberFormat="1" applyFont="1" applyFill="1" applyBorder="1" applyAlignment="1">
      <alignment horizontal="center" vertical="center" wrapText="1"/>
      <protection/>
    </xf>
    <xf numFmtId="170" fontId="0" fillId="38" borderId="10" xfId="56" applyNumberFormat="1" applyFont="1" applyFill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/>
      <protection/>
    </xf>
    <xf numFmtId="0" fontId="0" fillId="39" borderId="10" xfId="56" applyFont="1" applyFill="1" applyBorder="1" applyAlignment="1">
      <alignment horizontal="center" vertical="center"/>
      <protection/>
    </xf>
    <xf numFmtId="0" fontId="0" fillId="34" borderId="0" xfId="56" applyFont="1" applyFill="1" applyAlignment="1">
      <alignment vertical="center"/>
      <protection/>
    </xf>
    <xf numFmtId="191" fontId="0" fillId="34" borderId="10" xfId="56" applyNumberFormat="1" applyFont="1" applyFill="1" applyBorder="1" applyAlignment="1">
      <alignment horizontal="center" vertical="center" wrapText="1"/>
      <protection/>
    </xf>
    <xf numFmtId="0" fontId="0" fillId="34" borderId="11" xfId="56" applyFont="1" applyFill="1" applyBorder="1" applyAlignment="1">
      <alignment horizontal="center" vertical="center" wrapText="1"/>
      <protection/>
    </xf>
    <xf numFmtId="0" fontId="0" fillId="40" borderId="10" xfId="56" applyFont="1" applyFill="1" applyBorder="1" applyAlignment="1">
      <alignment horizontal="center" vertical="center" wrapText="1"/>
      <protection/>
    </xf>
    <xf numFmtId="49" fontId="0" fillId="40" borderId="10" xfId="56" applyNumberFormat="1" applyFont="1" applyFill="1" applyBorder="1" applyAlignment="1">
      <alignment horizontal="center" vertical="center" wrapText="1"/>
      <protection/>
    </xf>
    <xf numFmtId="192" fontId="0" fillId="34" borderId="10" xfId="56" applyNumberFormat="1" applyFont="1" applyFill="1" applyBorder="1" applyAlignment="1">
      <alignment horizontal="center" vertical="center" wrapText="1"/>
      <protection/>
    </xf>
    <xf numFmtId="0" fontId="0" fillId="38" borderId="17" xfId="56" applyFont="1" applyFill="1" applyBorder="1" applyAlignment="1">
      <alignment horizontal="center" vertical="center"/>
      <protection/>
    </xf>
    <xf numFmtId="192" fontId="0" fillId="40" borderId="10" xfId="56" applyNumberFormat="1" applyFont="1" applyFill="1" applyBorder="1" applyAlignment="1">
      <alignment horizontal="center" vertical="center" wrapText="1"/>
      <protection/>
    </xf>
    <xf numFmtId="0" fontId="0" fillId="41" borderId="10" xfId="56" applyFont="1" applyFill="1" applyBorder="1" applyAlignment="1">
      <alignment horizontal="center" vertical="center" wrapText="1"/>
      <protection/>
    </xf>
    <xf numFmtId="2" fontId="0" fillId="41" borderId="10" xfId="56" applyNumberFormat="1" applyFont="1" applyFill="1" applyBorder="1" applyAlignment="1">
      <alignment horizontal="center" vertical="center" wrapText="1"/>
      <protection/>
    </xf>
    <xf numFmtId="170" fontId="0" fillId="41" borderId="10" xfId="56" applyNumberFormat="1" applyFont="1" applyFill="1" applyBorder="1" applyAlignment="1">
      <alignment horizontal="center" vertical="center" wrapText="1"/>
      <protection/>
    </xf>
    <xf numFmtId="49" fontId="0" fillId="38" borderId="17" xfId="56" applyNumberFormat="1" applyFont="1" applyFill="1" applyBorder="1" applyAlignment="1">
      <alignment horizontal="center" vertical="center" wrapText="1"/>
      <protection/>
    </xf>
    <xf numFmtId="0" fontId="0" fillId="38" borderId="17" xfId="56" applyFont="1" applyFill="1" applyBorder="1" applyAlignment="1">
      <alignment vertical="center"/>
      <protection/>
    </xf>
    <xf numFmtId="0" fontId="0" fillId="34" borderId="21" xfId="56" applyFont="1" applyFill="1" applyBorder="1" applyAlignment="1">
      <alignment horizontal="center" vertical="center" wrapText="1"/>
      <protection/>
    </xf>
    <xf numFmtId="0" fontId="0" fillId="34" borderId="21" xfId="56" applyFont="1" applyFill="1" applyBorder="1" applyAlignment="1">
      <alignment horizontal="center" vertical="center"/>
      <protection/>
    </xf>
    <xf numFmtId="192" fontId="0" fillId="34" borderId="21" xfId="56" applyNumberFormat="1" applyFont="1" applyFill="1" applyBorder="1" applyAlignment="1">
      <alignment horizontal="center" vertical="center" wrapText="1"/>
      <protection/>
    </xf>
    <xf numFmtId="0" fontId="0" fillId="40" borderId="21" xfId="56" applyFont="1" applyFill="1" applyBorder="1" applyAlignment="1">
      <alignment horizontal="center" vertical="center"/>
      <protection/>
    </xf>
    <xf numFmtId="191" fontId="0" fillId="34" borderId="21" xfId="56" applyNumberFormat="1" applyFont="1" applyFill="1" applyBorder="1" applyAlignment="1">
      <alignment horizontal="center" vertical="center" wrapText="1"/>
      <protection/>
    </xf>
    <xf numFmtId="0" fontId="0" fillId="40" borderId="10" xfId="56" applyFont="1" applyFill="1" applyBorder="1" applyAlignment="1">
      <alignment horizontal="center" vertical="center"/>
      <protection/>
    </xf>
    <xf numFmtId="2" fontId="0" fillId="41" borderId="11" xfId="56" applyNumberFormat="1" applyFont="1" applyFill="1" applyBorder="1" applyAlignment="1">
      <alignment horizontal="center" vertical="center" wrapText="1"/>
      <protection/>
    </xf>
    <xf numFmtId="0" fontId="0" fillId="39" borderId="10" xfId="56" applyFont="1" applyFill="1" applyBorder="1" applyAlignment="1">
      <alignment horizontal="center" vertical="center" wrapText="1"/>
      <protection/>
    </xf>
    <xf numFmtId="191" fontId="0" fillId="40" borderId="10" xfId="56" applyNumberFormat="1" applyFont="1" applyFill="1" applyBorder="1" applyAlignment="1">
      <alignment horizontal="center" vertical="center" wrapText="1"/>
      <protection/>
    </xf>
    <xf numFmtId="0" fontId="0" fillId="38" borderId="22" xfId="56" applyFont="1" applyFill="1" applyBorder="1" applyAlignment="1">
      <alignment horizontal="center" vertical="center"/>
      <protection/>
    </xf>
    <xf numFmtId="0" fontId="0" fillId="34" borderId="17" xfId="56" applyFont="1" applyFill="1" applyBorder="1" applyAlignment="1">
      <alignment horizontal="center" vertical="center"/>
      <protection/>
    </xf>
    <xf numFmtId="193" fontId="0" fillId="34" borderId="10" xfId="56" applyNumberFormat="1" applyFont="1" applyFill="1" applyBorder="1" applyAlignment="1">
      <alignment horizontal="center" vertical="center"/>
      <protection/>
    </xf>
    <xf numFmtId="0" fontId="0" fillId="40" borderId="23" xfId="56" applyFont="1" applyFill="1" applyBorder="1" applyAlignment="1">
      <alignment horizontal="center" vertical="center" wrapText="1"/>
      <protection/>
    </xf>
    <xf numFmtId="0" fontId="0" fillId="34" borderId="24" xfId="56" applyFont="1" applyFill="1" applyBorder="1" applyAlignment="1">
      <alignment vertical="center"/>
      <protection/>
    </xf>
    <xf numFmtId="0" fontId="0" fillId="34" borderId="25" xfId="56" applyFont="1" applyFill="1" applyBorder="1" applyAlignment="1">
      <alignment vertical="center"/>
      <protection/>
    </xf>
    <xf numFmtId="170" fontId="0" fillId="34" borderId="10" xfId="56" applyNumberFormat="1" applyFont="1" applyFill="1" applyBorder="1" applyAlignment="1">
      <alignment horizontal="center" vertical="center"/>
      <protection/>
    </xf>
    <xf numFmtId="0" fontId="0" fillId="34" borderId="10" xfId="56" applyFont="1" applyFill="1" applyBorder="1" applyAlignment="1">
      <alignment vertical="center"/>
      <protection/>
    </xf>
    <xf numFmtId="170" fontId="0" fillId="34" borderId="10" xfId="56" applyNumberFormat="1" applyFont="1" applyFill="1" applyBorder="1" applyAlignment="1">
      <alignment vertical="center"/>
      <protection/>
    </xf>
    <xf numFmtId="0" fontId="0" fillId="34" borderId="26" xfId="56" applyFont="1" applyFill="1" applyBorder="1" applyAlignment="1">
      <alignment horizontal="center" vertical="center" wrapText="1"/>
      <protection/>
    </xf>
    <xf numFmtId="0" fontId="0" fillId="38" borderId="26" xfId="56" applyFont="1" applyFill="1" applyBorder="1" applyAlignment="1">
      <alignment horizontal="center" vertical="center" wrapText="1"/>
      <protection/>
    </xf>
    <xf numFmtId="2" fontId="0" fillId="38" borderId="26" xfId="56" applyNumberFormat="1" applyFont="1" applyFill="1" applyBorder="1" applyAlignment="1">
      <alignment horizontal="center" vertical="center" wrapText="1"/>
      <protection/>
    </xf>
    <xf numFmtId="2" fontId="0" fillId="38" borderId="27" xfId="56" applyNumberFormat="1" applyFont="1" applyFill="1" applyBorder="1" applyAlignment="1">
      <alignment horizontal="center" vertical="center" wrapText="1"/>
      <protection/>
    </xf>
    <xf numFmtId="170" fontId="0" fillId="38" borderId="18" xfId="56" applyNumberFormat="1" applyFont="1" applyFill="1" applyBorder="1" applyAlignment="1">
      <alignment horizontal="center" vertical="center" wrapText="1"/>
      <protection/>
    </xf>
    <xf numFmtId="0" fontId="0" fillId="34" borderId="18" xfId="56" applyFont="1" applyFill="1" applyBorder="1" applyAlignment="1">
      <alignment horizontal="center" vertical="center"/>
      <protection/>
    </xf>
    <xf numFmtId="0" fontId="0" fillId="39" borderId="18" xfId="56" applyFont="1" applyFill="1" applyBorder="1" applyAlignment="1">
      <alignment horizontal="center" vertical="center"/>
      <protection/>
    </xf>
    <xf numFmtId="0" fontId="0" fillId="37" borderId="28" xfId="56" applyFont="1" applyFill="1" applyBorder="1" applyAlignment="1">
      <alignment horizontal="center" vertical="center" wrapText="1"/>
      <protection/>
    </xf>
    <xf numFmtId="0" fontId="0" fillId="0" borderId="29" xfId="56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170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44" fontId="0" fillId="0" borderId="10" xfId="55" applyNumberFormat="1" applyFont="1" applyFill="1" applyBorder="1" applyAlignment="1">
      <alignment horizontal="center" vertical="center" wrapText="1"/>
      <protection/>
    </xf>
    <xf numFmtId="170" fontId="0" fillId="0" borderId="10" xfId="74" applyNumberFormat="1" applyFont="1" applyFill="1" applyBorder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170" fontId="0" fillId="0" borderId="21" xfId="0" applyNumberFormat="1" applyFont="1" applyBorder="1" applyAlignment="1">
      <alignment vertical="center"/>
    </xf>
    <xf numFmtId="0" fontId="0" fillId="0" borderId="10" xfId="55" applyFont="1" applyBorder="1" applyAlignment="1">
      <alignment horizontal="center" vertical="center"/>
      <protection/>
    </xf>
    <xf numFmtId="180" fontId="0" fillId="42" borderId="26" xfId="60" applyNumberFormat="1" applyFont="1" applyFill="1" applyBorder="1" applyAlignment="1">
      <alignment horizontal="center" vertical="center" wrapText="1"/>
      <protection/>
    </xf>
    <xf numFmtId="180" fontId="0" fillId="42" borderId="26" xfId="55" applyNumberFormat="1" applyFont="1" applyFill="1" applyBorder="1" applyAlignment="1">
      <alignment horizontal="center" vertical="center" wrapText="1"/>
      <protection/>
    </xf>
    <xf numFmtId="0" fontId="0" fillId="0" borderId="10" xfId="71" applyNumberFormat="1" applyFont="1" applyFill="1" applyBorder="1" applyAlignment="1">
      <alignment horizontal="center" vertical="center"/>
    </xf>
    <xf numFmtId="180" fontId="0" fillId="0" borderId="10" xfId="55" applyNumberFormat="1" applyFont="1" applyBorder="1" applyAlignment="1">
      <alignment horizontal="center" vertical="center"/>
      <protection/>
    </xf>
    <xf numFmtId="180" fontId="0" fillId="0" borderId="10" xfId="55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170" fontId="0" fillId="0" borderId="18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87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7" fontId="0" fillId="0" borderId="17" xfId="0" applyNumberFormat="1" applyFont="1" applyBorder="1" applyAlignment="1">
      <alignment vertical="center" wrapText="1"/>
    </xf>
    <xf numFmtId="190" fontId="0" fillId="0" borderId="10" xfId="42" applyNumberFormat="1" applyFont="1" applyBorder="1" applyAlignment="1" applyProtection="1">
      <alignment vertical="center" wrapText="1"/>
      <protection/>
    </xf>
    <xf numFmtId="184" fontId="0" fillId="34" borderId="10" xfId="0" applyNumberFormat="1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170" fontId="8" fillId="34" borderId="1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" fontId="8" fillId="0" borderId="18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vertical="center" wrapText="1"/>
      <protection/>
    </xf>
    <xf numFmtId="170" fontId="0" fillId="0" borderId="10" xfId="0" applyNumberFormat="1" applyFont="1" applyBorder="1" applyAlignment="1">
      <alignment vertical="center" wrapText="1"/>
    </xf>
    <xf numFmtId="0" fontId="0" fillId="0" borderId="14" xfId="56" applyFont="1" applyBorder="1" applyAlignment="1">
      <alignment vertical="center" wrapText="1"/>
      <protection/>
    </xf>
    <xf numFmtId="170" fontId="0" fillId="0" borderId="10" xfId="0" applyNumberFormat="1" applyFont="1" applyFill="1" applyBorder="1" applyAlignment="1">
      <alignment horizontal="right" vertical="center"/>
    </xf>
    <xf numFmtId="0" fontId="1" fillId="0" borderId="10" xfId="55" applyNumberFormat="1" applyFont="1" applyFill="1" applyBorder="1" applyAlignment="1">
      <alignment horizontal="right"/>
      <protection/>
    </xf>
    <xf numFmtId="44" fontId="1" fillId="0" borderId="10" xfId="71" applyFont="1" applyBorder="1" applyAlignment="1">
      <alignment horizontal="right" vertical="center"/>
    </xf>
    <xf numFmtId="44" fontId="0" fillId="0" borderId="10" xfId="71" applyFont="1" applyBorder="1" applyAlignment="1">
      <alignment vertical="center"/>
    </xf>
    <xf numFmtId="0" fontId="0" fillId="0" borderId="26" xfId="71" applyNumberFormat="1" applyFont="1" applyFill="1" applyBorder="1" applyAlignment="1">
      <alignment horizontal="center" vertical="center"/>
    </xf>
    <xf numFmtId="44" fontId="0" fillId="0" borderId="17" xfId="71" applyFont="1" applyFill="1" applyBorder="1" applyAlignment="1">
      <alignment horizontal="center" vertical="center"/>
    </xf>
    <xf numFmtId="44" fontId="0" fillId="0" borderId="17" xfId="71" applyFont="1" applyFill="1" applyBorder="1" applyAlignment="1">
      <alignment horizontal="center" vertical="center" wrapText="1"/>
    </xf>
    <xf numFmtId="44" fontId="1" fillId="0" borderId="21" xfId="71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187" fontId="0" fillId="43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0" fontId="0" fillId="0" borderId="21" xfId="0" applyNumberFormat="1" applyFont="1" applyBorder="1" applyAlignment="1">
      <alignment horizontal="right" vertical="center"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Fill="1" applyBorder="1" applyAlignment="1">
      <alignment horizontal="center" wrapText="1"/>
      <protection/>
    </xf>
    <xf numFmtId="0" fontId="0" fillId="0" borderId="10" xfId="55" applyNumberFormat="1" applyFont="1" applyFill="1" applyBorder="1" applyAlignment="1">
      <alignment horizontal="center"/>
      <protection/>
    </xf>
    <xf numFmtId="44" fontId="0" fillId="0" borderId="10" xfId="71" applyFont="1" applyBorder="1" applyAlignment="1">
      <alignment horizontal="center" vertical="center"/>
    </xf>
    <xf numFmtId="0" fontId="1" fillId="0" borderId="10" xfId="55" applyNumberFormat="1" applyFont="1" applyFill="1" applyBorder="1" applyAlignment="1">
      <alignment horizontal="center"/>
      <protection/>
    </xf>
    <xf numFmtId="44" fontId="1" fillId="0" borderId="10" xfId="71" applyFont="1" applyBorder="1" applyAlignment="1">
      <alignment horizontal="center" vertical="center"/>
    </xf>
    <xf numFmtId="0" fontId="0" fillId="0" borderId="18" xfId="58" applyFont="1" applyFill="1" applyBorder="1" applyAlignment="1">
      <alignment horizontal="center" vertical="center" wrapText="1"/>
      <protection/>
    </xf>
    <xf numFmtId="0" fontId="0" fillId="0" borderId="19" xfId="56" applyFont="1" applyFill="1" applyBorder="1" applyAlignment="1">
      <alignment horizontal="center" vertical="center" wrapText="1"/>
      <protection/>
    </xf>
    <xf numFmtId="170" fontId="0" fillId="0" borderId="10" xfId="56" applyNumberFormat="1" applyFont="1" applyFill="1" applyBorder="1" applyAlignment="1">
      <alignment horizontal="center" vertical="center" wrapText="1"/>
      <protection/>
    </xf>
    <xf numFmtId="4" fontId="8" fillId="0" borderId="18" xfId="0" applyNumberFormat="1" applyFont="1" applyBorder="1" applyAlignment="1">
      <alignment vertical="center" wrapText="1"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44" fontId="0" fillId="34" borderId="10" xfId="56" applyNumberFormat="1" applyFont="1" applyFill="1" applyBorder="1" applyAlignment="1">
      <alignment horizontal="right" vertical="center"/>
      <protection/>
    </xf>
    <xf numFmtId="170" fontId="1" fillId="0" borderId="10" xfId="0" applyNumberFormat="1" applyFont="1" applyBorder="1" applyAlignment="1">
      <alignment vertical="center"/>
    </xf>
    <xf numFmtId="187" fontId="0" fillId="43" borderId="30" xfId="0" applyNumberFormat="1" applyFont="1" applyFill="1" applyBorder="1" applyAlignment="1">
      <alignment vertical="center" wrapText="1"/>
    </xf>
    <xf numFmtId="187" fontId="0" fillId="43" borderId="31" xfId="0" applyNumberFormat="1" applyFont="1" applyFill="1" applyBorder="1" applyAlignment="1">
      <alignment vertical="center" wrapText="1"/>
    </xf>
    <xf numFmtId="187" fontId="0" fillId="43" borderId="0" xfId="0" applyNumberFormat="1" applyFont="1" applyFill="1" applyBorder="1" applyAlignment="1">
      <alignment vertical="center" wrapText="1"/>
    </xf>
    <xf numFmtId="187" fontId="0" fillId="43" borderId="32" xfId="0" applyNumberFormat="1" applyFont="1" applyFill="1" applyBorder="1" applyAlignment="1">
      <alignment vertical="center" wrapText="1"/>
    </xf>
    <xf numFmtId="187" fontId="0" fillId="43" borderId="30" xfId="74" applyNumberFormat="1" applyFont="1" applyFill="1" applyBorder="1" applyAlignment="1" applyProtection="1">
      <alignment vertical="center" wrapText="1"/>
      <protection/>
    </xf>
    <xf numFmtId="187" fontId="0" fillId="43" borderId="10" xfId="74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190" fontId="0" fillId="43" borderId="30" xfId="0" applyNumberFormat="1" applyFont="1" applyFill="1" applyBorder="1" applyAlignment="1">
      <alignment vertical="center" wrapText="1"/>
    </xf>
    <xf numFmtId="187" fontId="0" fillId="43" borderId="32" xfId="56" applyNumberFormat="1" applyFont="1" applyFill="1" applyBorder="1" applyAlignment="1">
      <alignment vertical="center" wrapText="1"/>
      <protection/>
    </xf>
    <xf numFmtId="187" fontId="0" fillId="43" borderId="30" xfId="56" applyNumberFormat="1" applyFont="1" applyFill="1" applyBorder="1" applyAlignment="1">
      <alignment vertical="center" wrapText="1"/>
      <protection/>
    </xf>
    <xf numFmtId="187" fontId="0" fillId="43" borderId="31" xfId="56" applyNumberFormat="1" applyFont="1" applyFill="1" applyBorder="1" applyAlignment="1">
      <alignment vertical="center" wrapText="1"/>
      <protection/>
    </xf>
    <xf numFmtId="0" fontId="14" fillId="42" borderId="26" xfId="0" applyFont="1" applyFill="1" applyBorder="1" applyAlignment="1">
      <alignment horizontal="center" vertical="center" wrapText="1"/>
    </xf>
    <xf numFmtId="0" fontId="14" fillId="44" borderId="18" xfId="0" applyFont="1" applyFill="1" applyBorder="1" applyAlignment="1">
      <alignment horizontal="center" vertical="center" wrapText="1"/>
    </xf>
    <xf numFmtId="0" fontId="14" fillId="44" borderId="19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181" fontId="0" fillId="43" borderId="30" xfId="0" applyNumberFormat="1" applyFont="1" applyFill="1" applyBorder="1" applyAlignment="1">
      <alignment vertical="center" wrapText="1"/>
    </xf>
    <xf numFmtId="4" fontId="15" fillId="44" borderId="18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2" fontId="14" fillId="44" borderId="18" xfId="0" applyNumberFormat="1" applyFont="1" applyFill="1" applyBorder="1" applyAlignment="1">
      <alignment horizontal="center" vertical="center"/>
    </xf>
    <xf numFmtId="0" fontId="14" fillId="44" borderId="18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44" borderId="10" xfId="0" applyNumberFormat="1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 wrapText="1"/>
    </xf>
    <xf numFmtId="0" fontId="14" fillId="42" borderId="17" xfId="0" applyFont="1" applyFill="1" applyBorder="1" applyAlignment="1">
      <alignment horizontal="center" vertical="center"/>
    </xf>
    <xf numFmtId="0" fontId="14" fillId="44" borderId="0" xfId="0" applyFont="1" applyFill="1" applyAlignment="1">
      <alignment horizontal="center" vertical="center"/>
    </xf>
    <xf numFmtId="2" fontId="14" fillId="44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4" fillId="42" borderId="2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2" fontId="14" fillId="42" borderId="17" xfId="0" applyNumberFormat="1" applyFont="1" applyFill="1" applyBorder="1" applyAlignment="1">
      <alignment horizontal="center" vertical="center" wrapText="1"/>
    </xf>
    <xf numFmtId="2" fontId="14" fillId="42" borderId="17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42" borderId="26" xfId="0" applyNumberFormat="1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/>
    </xf>
    <xf numFmtId="2" fontId="14" fillId="38" borderId="26" xfId="0" applyNumberFormat="1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42" borderId="22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14" fillId="42" borderId="33" xfId="0" applyFont="1" applyFill="1" applyBorder="1" applyAlignment="1">
      <alignment horizontal="center" vertical="center" wrapText="1"/>
    </xf>
    <xf numFmtId="2" fontId="14" fillId="42" borderId="33" xfId="0" applyNumberFormat="1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4" fillId="42" borderId="25" xfId="0" applyFont="1" applyFill="1" applyBorder="1" applyAlignment="1">
      <alignment horizontal="center" vertical="center" wrapText="1"/>
    </xf>
    <xf numFmtId="0" fontId="14" fillId="42" borderId="34" xfId="0" applyFont="1" applyFill="1" applyBorder="1" applyAlignment="1">
      <alignment horizontal="center" vertical="center" wrapText="1"/>
    </xf>
    <xf numFmtId="2" fontId="14" fillId="42" borderId="24" xfId="0" applyNumberFormat="1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0" fontId="1" fillId="0" borderId="21" xfId="0" applyNumberFormat="1" applyFont="1" applyFill="1" applyBorder="1" applyAlignment="1">
      <alignment horizontal="center" vertic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4" fontId="1" fillId="37" borderId="10" xfId="55" applyNumberFormat="1" applyFont="1" applyFill="1" applyBorder="1" applyAlignment="1">
      <alignment horizontal="left" vertical="center" wrapText="1"/>
      <protection/>
    </xf>
    <xf numFmtId="44" fontId="0" fillId="37" borderId="10" xfId="71" applyFont="1" applyFill="1" applyBorder="1" applyAlignment="1">
      <alignment vertical="center"/>
    </xf>
    <xf numFmtId="180" fontId="0" fillId="37" borderId="10" xfId="55" applyNumberFormat="1" applyFont="1" applyFill="1" applyBorder="1">
      <alignment/>
      <protection/>
    </xf>
    <xf numFmtId="180" fontId="0" fillId="37" borderId="10" xfId="55" applyNumberFormat="1" applyFont="1" applyFill="1" applyBorder="1" applyAlignment="1">
      <alignment horizontal="right"/>
      <protection/>
    </xf>
    <xf numFmtId="0" fontId="1" fillId="37" borderId="10" xfId="55" applyNumberFormat="1" applyFont="1" applyFill="1" applyBorder="1" applyAlignment="1">
      <alignment horizontal="left"/>
      <protection/>
    </xf>
    <xf numFmtId="44" fontId="1" fillId="37" borderId="10" xfId="71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170" fontId="54" fillId="36" borderId="12" xfId="0" applyNumberFormat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>
      <alignment horizontal="center" vertical="center" wrapText="1"/>
    </xf>
    <xf numFmtId="0" fontId="0" fillId="45" borderId="3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vertical="center"/>
    </xf>
    <xf numFmtId="0" fontId="0" fillId="37" borderId="18" xfId="0" applyFont="1" applyFill="1" applyBorder="1" applyAlignment="1">
      <alignment horizontal="center" vertical="center"/>
    </xf>
    <xf numFmtId="170" fontId="1" fillId="37" borderId="10" xfId="0" applyNumberFormat="1" applyFont="1" applyFill="1" applyBorder="1" applyAlignment="1">
      <alignment horizontal="center" vertical="center" wrapText="1"/>
    </xf>
    <xf numFmtId="0" fontId="1" fillId="45" borderId="30" xfId="0" applyFont="1" applyFill="1" applyBorder="1" applyAlignment="1">
      <alignment vertical="center" wrapText="1"/>
    </xf>
    <xf numFmtId="0" fontId="1" fillId="45" borderId="10" xfId="0" applyFont="1" applyFill="1" applyBorder="1" applyAlignment="1">
      <alignment vertical="center" wrapText="1"/>
    </xf>
    <xf numFmtId="170" fontId="1" fillId="37" borderId="10" xfId="69" applyNumberFormat="1" applyFont="1" applyFill="1" applyBorder="1" applyAlignment="1">
      <alignment horizontal="center" vertical="center" wrapText="1"/>
    </xf>
    <xf numFmtId="44" fontId="1" fillId="45" borderId="30" xfId="69" applyFont="1" applyFill="1" applyBorder="1" applyAlignment="1" applyProtection="1">
      <alignment vertical="center" wrapText="1"/>
      <protection/>
    </xf>
    <xf numFmtId="44" fontId="1" fillId="45" borderId="10" xfId="69" applyFont="1" applyFill="1" applyBorder="1" applyAlignment="1" applyProtection="1">
      <alignment vertical="center" wrapText="1"/>
      <protection/>
    </xf>
    <xf numFmtId="0" fontId="1" fillId="37" borderId="10" xfId="0" applyFont="1" applyFill="1" applyBorder="1" applyAlignment="1">
      <alignment horizontal="center" vertical="center" wrapText="1"/>
    </xf>
    <xf numFmtId="44" fontId="1" fillId="37" borderId="10" xfId="69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170" fontId="14" fillId="41" borderId="10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2" fontId="14" fillId="41" borderId="10" xfId="0" applyNumberFormat="1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horizontal="center" vertical="center"/>
    </xf>
    <xf numFmtId="181" fontId="0" fillId="43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43" borderId="31" xfId="0" applyFont="1" applyFill="1" applyBorder="1" applyAlignment="1">
      <alignment horizontal="center" vertical="center" wrapText="1"/>
    </xf>
    <xf numFmtId="0" fontId="1" fillId="43" borderId="32" xfId="0" applyFont="1" applyFill="1" applyBorder="1" applyAlignment="1">
      <alignment horizontal="center" vertical="center" wrapText="1"/>
    </xf>
    <xf numFmtId="187" fontId="0" fillId="34" borderId="10" xfId="0" applyNumberFormat="1" applyFont="1" applyFill="1" applyBorder="1" applyAlignment="1">
      <alignment vertical="center" wrapText="1"/>
    </xf>
    <xf numFmtId="190" fontId="0" fillId="43" borderId="10" xfId="0" applyNumberFormat="1" applyFont="1" applyFill="1" applyBorder="1" applyAlignment="1">
      <alignment vertical="center" wrapText="1"/>
    </xf>
    <xf numFmtId="187" fontId="0" fillId="43" borderId="10" xfId="56" applyNumberFormat="1" applyFont="1" applyFill="1" applyBorder="1" applyAlignment="1">
      <alignment vertical="center" wrapText="1"/>
      <protection/>
    </xf>
    <xf numFmtId="181" fontId="0" fillId="34" borderId="10" xfId="0" applyNumberFormat="1" applyFont="1" applyFill="1" applyBorder="1" applyAlignment="1">
      <alignment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187" fontId="0" fillId="43" borderId="30" xfId="0" applyNumberFormat="1" applyFont="1" applyFill="1" applyBorder="1" applyAlignment="1">
      <alignment vertical="center"/>
    </xf>
    <xf numFmtId="187" fontId="0" fillId="34" borderId="10" xfId="0" applyNumberFormat="1" applyFont="1" applyFill="1" applyBorder="1" applyAlignment="1">
      <alignment vertical="center"/>
    </xf>
    <xf numFmtId="170" fontId="14" fillId="38" borderId="10" xfId="0" applyNumberFormat="1" applyFont="1" applyFill="1" applyBorder="1" applyAlignment="1">
      <alignment horizontal="center" vertical="center" wrapText="1"/>
    </xf>
    <xf numFmtId="187" fontId="0" fillId="34" borderId="30" xfId="0" applyNumberFormat="1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horizontal="center" vertical="center" wrapText="1"/>
    </xf>
    <xf numFmtId="181" fontId="0" fillId="43" borderId="32" xfId="0" applyNumberFormat="1" applyFont="1" applyFill="1" applyBorder="1" applyAlignment="1">
      <alignment vertical="center" wrapText="1"/>
    </xf>
    <xf numFmtId="170" fontId="0" fillId="34" borderId="10" xfId="0" applyNumberFormat="1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4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14" fillId="42" borderId="33" xfId="0" applyFont="1" applyFill="1" applyBorder="1" applyAlignment="1">
      <alignment horizontal="center" vertical="center" wrapText="1"/>
    </xf>
    <xf numFmtId="0" fontId="14" fillId="42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44" fontId="1" fillId="37" borderId="10" xfId="69" applyFont="1" applyFill="1" applyBorder="1" applyAlignment="1">
      <alignment horizontal="center" vertical="center" wrapText="1"/>
    </xf>
    <xf numFmtId="170" fontId="0" fillId="0" borderId="21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170" fontId="0" fillId="0" borderId="18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8" fillId="0" borderId="21" xfId="56" applyFont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7" fontId="1" fillId="47" borderId="39" xfId="0" applyNumberFormat="1" applyFont="1" applyFill="1" applyBorder="1" applyAlignment="1">
      <alignment horizontal="center" vertical="center"/>
    </xf>
    <xf numFmtId="187" fontId="1" fillId="47" borderId="0" xfId="0" applyNumberFormat="1" applyFont="1" applyFill="1" applyBorder="1" applyAlignment="1">
      <alignment horizontal="center" vertical="center"/>
    </xf>
    <xf numFmtId="187" fontId="1" fillId="47" borderId="40" xfId="0" applyNumberFormat="1" applyFont="1" applyFill="1" applyBorder="1" applyAlignment="1">
      <alignment horizontal="center" vertical="center"/>
    </xf>
    <xf numFmtId="170" fontId="1" fillId="36" borderId="39" xfId="0" applyNumberFormat="1" applyFont="1" applyFill="1" applyBorder="1" applyAlignment="1">
      <alignment horizontal="center" vertical="center" wrapText="1"/>
    </xf>
    <xf numFmtId="170" fontId="1" fillId="36" borderId="0" xfId="0" applyNumberFormat="1" applyFont="1" applyFill="1" applyBorder="1" applyAlignment="1">
      <alignment horizontal="center" vertical="center" wrapText="1"/>
    </xf>
    <xf numFmtId="170" fontId="1" fillId="36" borderId="40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187" fontId="1" fillId="47" borderId="11" xfId="0" applyNumberFormat="1" applyFont="1" applyFill="1" applyBorder="1" applyAlignment="1">
      <alignment horizontal="center" vertical="center"/>
    </xf>
    <xf numFmtId="187" fontId="1" fillId="47" borderId="38" xfId="0" applyNumberFormat="1" applyFont="1" applyFill="1" applyBorder="1" applyAlignment="1">
      <alignment horizontal="center" vertical="center"/>
    </xf>
    <xf numFmtId="187" fontId="1" fillId="47" borderId="23" xfId="0" applyNumberFormat="1" applyFont="1" applyFill="1" applyBorder="1" applyAlignment="1">
      <alignment horizontal="center" vertical="center"/>
    </xf>
    <xf numFmtId="170" fontId="1" fillId="36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38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28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right" vertical="center"/>
      <protection/>
    </xf>
    <xf numFmtId="0" fontId="0" fillId="0" borderId="47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53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7" borderId="11" xfId="55" applyFont="1" applyFill="1" applyBorder="1" applyAlignment="1">
      <alignment horizontal="left" vertical="center"/>
      <protection/>
    </xf>
    <xf numFmtId="0" fontId="1" fillId="37" borderId="38" xfId="55" applyFont="1" applyFill="1" applyBorder="1" applyAlignment="1">
      <alignment horizontal="left" vertical="center"/>
      <protection/>
    </xf>
    <xf numFmtId="0" fontId="1" fillId="37" borderId="23" xfId="55" applyFont="1" applyFill="1" applyBorder="1" applyAlignment="1">
      <alignment horizontal="left" vertical="center"/>
      <protection/>
    </xf>
    <xf numFmtId="0" fontId="1" fillId="0" borderId="11" xfId="55" applyFont="1" applyFill="1" applyBorder="1" applyAlignment="1">
      <alignment horizontal="right" vertical="center"/>
      <protection/>
    </xf>
    <xf numFmtId="0" fontId="1" fillId="0" borderId="38" xfId="55" applyFont="1" applyFill="1" applyBorder="1" applyAlignment="1">
      <alignment horizontal="right" vertical="center"/>
      <protection/>
    </xf>
    <xf numFmtId="0" fontId="1" fillId="0" borderId="23" xfId="55" applyFont="1" applyFill="1" applyBorder="1" applyAlignment="1">
      <alignment horizontal="right" vertical="center"/>
      <protection/>
    </xf>
    <xf numFmtId="0" fontId="1" fillId="37" borderId="10" xfId="55" applyNumberFormat="1" applyFont="1" applyFill="1" applyBorder="1" applyAlignment="1">
      <alignment horizontal="left"/>
      <protection/>
    </xf>
    <xf numFmtId="0" fontId="1" fillId="0" borderId="21" xfId="55" applyNumberFormat="1" applyFont="1" applyFill="1" applyBorder="1" applyAlignment="1">
      <alignment horizontal="right"/>
      <protection/>
    </xf>
    <xf numFmtId="0" fontId="1" fillId="37" borderId="10" xfId="0" applyFont="1" applyFill="1" applyBorder="1" applyAlignment="1">
      <alignment horizontal="left" vertical="center" wrapText="1"/>
    </xf>
    <xf numFmtId="0" fontId="1" fillId="0" borderId="10" xfId="55" applyNumberFormat="1" applyFont="1" applyFill="1" applyBorder="1" applyAlignment="1">
      <alignment horizontal="right"/>
      <protection/>
    </xf>
    <xf numFmtId="0" fontId="0" fillId="0" borderId="11" xfId="55" applyFont="1" applyBorder="1" applyAlignment="1">
      <alignment horizontal="left" vertical="center" wrapText="1"/>
      <protection/>
    </xf>
    <xf numFmtId="0" fontId="0" fillId="0" borderId="38" xfId="55" applyFont="1" applyBorder="1" applyAlignment="1">
      <alignment horizontal="left" vertical="center" wrapText="1"/>
      <protection/>
    </xf>
    <xf numFmtId="0" fontId="0" fillId="0" borderId="23" xfId="55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0" fillId="35" borderId="10" xfId="56" applyFill="1" applyBorder="1" applyAlignment="1">
      <alignment horizontal="center" vertical="center" wrapText="1"/>
      <protection/>
    </xf>
    <xf numFmtId="192" fontId="0" fillId="35" borderId="10" xfId="56" applyNumberFormat="1" applyFill="1" applyBorder="1" applyAlignment="1">
      <alignment horizontal="center" vertical="center" wrapText="1"/>
      <protection/>
    </xf>
    <xf numFmtId="0" fontId="0" fillId="49" borderId="10" xfId="56" applyFill="1" applyBorder="1" applyAlignment="1">
      <alignment horizontal="center" vertical="center"/>
      <protection/>
    </xf>
    <xf numFmtId="0" fontId="0" fillId="35" borderId="10" xfId="56" applyFill="1" applyBorder="1" applyAlignment="1">
      <alignment horizontal="center" vertical="center"/>
      <protection/>
    </xf>
    <xf numFmtId="193" fontId="0" fillId="35" borderId="10" xfId="56" applyNumberFormat="1" applyFill="1" applyBorder="1" applyAlignment="1">
      <alignment horizontal="center" vertical="center"/>
      <protection/>
    </xf>
    <xf numFmtId="0" fontId="0" fillId="49" borderId="23" xfId="56" applyFill="1" applyBorder="1" applyAlignment="1">
      <alignment horizontal="center" vertical="center" wrapText="1"/>
      <protection/>
    </xf>
    <xf numFmtId="0" fontId="0" fillId="49" borderId="10" xfId="56" applyFill="1" applyBorder="1" applyAlignment="1">
      <alignment horizontal="center" vertical="center" wrapText="1"/>
      <protection/>
    </xf>
    <xf numFmtId="0" fontId="0" fillId="35" borderId="18" xfId="56" applyFill="1" applyBorder="1" applyAlignment="1">
      <alignment horizontal="center" vertical="center" wrapText="1"/>
      <protection/>
    </xf>
    <xf numFmtId="0" fontId="0" fillId="35" borderId="24" xfId="56" applyFill="1" applyBorder="1" applyAlignment="1">
      <alignment vertical="center"/>
      <protection/>
    </xf>
    <xf numFmtId="0" fontId="0" fillId="35" borderId="25" xfId="56" applyFill="1" applyBorder="1" applyAlignment="1">
      <alignment vertical="center"/>
      <protection/>
    </xf>
    <xf numFmtId="170" fontId="0" fillId="35" borderId="10" xfId="56" applyNumberFormat="1" applyFill="1" applyBorder="1" applyAlignment="1">
      <alignment horizontal="center" vertical="center"/>
      <protection/>
    </xf>
    <xf numFmtId="0" fontId="0" fillId="50" borderId="10" xfId="56" applyFill="1" applyBorder="1" applyAlignment="1">
      <alignment horizontal="center" vertical="center"/>
      <protection/>
    </xf>
    <xf numFmtId="0" fontId="0" fillId="35" borderId="0" xfId="56" applyFill="1" applyAlignment="1">
      <alignment vertical="center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Normalny 6" xfId="59"/>
    <cellStyle name="Normalny_pozostałe dane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3" xfId="73"/>
    <cellStyle name="Walutowy 3" xfId="74"/>
    <cellStyle name="Walutowy 3 2" xfId="75"/>
    <cellStyle name="Walutowy 4" xfId="76"/>
    <cellStyle name="Walutowy 5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781050</xdr:colOff>
      <xdr:row>0</xdr:row>
      <xdr:rowOff>0</xdr:rowOff>
    </xdr:from>
    <xdr:to>
      <xdr:col>12</xdr:col>
      <xdr:colOff>1219200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0"/>
          <a:ext cx="2800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1314450</xdr:colOff>
      <xdr:row>0</xdr:row>
      <xdr:rowOff>76200</xdr:rowOff>
    </xdr:from>
    <xdr:to>
      <xdr:col>12</xdr:col>
      <xdr:colOff>1438275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76200"/>
          <a:ext cx="2209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114300</xdr:rowOff>
    </xdr:from>
    <xdr:to>
      <xdr:col>3</xdr:col>
      <xdr:colOff>1190625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1</xdr:row>
      <xdr:rowOff>9525</xdr:rowOff>
    </xdr:from>
    <xdr:to>
      <xdr:col>11</xdr:col>
      <xdr:colOff>742950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71450"/>
          <a:ext cx="212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57150</xdr:rowOff>
    </xdr:from>
    <xdr:to>
      <xdr:col>5</xdr:col>
      <xdr:colOff>895350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7150"/>
          <a:ext cx="219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95250</xdr:rowOff>
    </xdr:from>
    <xdr:to>
      <xdr:col>8</xdr:col>
      <xdr:colOff>619125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0"/>
          <a:ext cx="1800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38100</xdr:rowOff>
    </xdr:from>
    <xdr:to>
      <xdr:col>2</xdr:col>
      <xdr:colOff>2390775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810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view="pageBreakPreview" zoomScale="80" zoomScaleNormal="70" zoomScaleSheetLayoutView="80" workbookViewId="0" topLeftCell="A1">
      <selection activeCell="G7" sqref="G7"/>
    </sheetView>
  </sheetViews>
  <sheetFormatPr defaultColWidth="9.140625" defaultRowHeight="12.75"/>
  <cols>
    <col min="1" max="1" width="4.7109375" style="33" customWidth="1"/>
    <col min="2" max="2" width="17.7109375" style="33" customWidth="1"/>
    <col min="3" max="3" width="16.57421875" style="33" customWidth="1"/>
    <col min="4" max="4" width="12.57421875" style="33" customWidth="1"/>
    <col min="5" max="5" width="12.7109375" style="33" customWidth="1"/>
    <col min="6" max="6" width="9.00390625" style="33" customWidth="1"/>
    <col min="7" max="7" width="36.7109375" style="33" customWidth="1"/>
    <col min="8" max="8" width="12.28125" style="33" customWidth="1"/>
    <col min="9" max="9" width="8.140625" style="33" customWidth="1"/>
    <col min="10" max="10" width="11.00390625" style="33" customWidth="1"/>
    <col min="11" max="11" width="21.57421875" style="33" customWidth="1"/>
    <col min="12" max="12" width="13.8515625" style="33" customWidth="1"/>
    <col min="13" max="13" width="26.00390625" style="33" customWidth="1"/>
    <col min="14" max="14" width="16.7109375" style="33" customWidth="1"/>
    <col min="15" max="16384" width="9.140625" style="33" customWidth="1"/>
  </cols>
  <sheetData>
    <row r="2" spans="1:10" ht="27" customHeight="1">
      <c r="A2" s="350" t="s">
        <v>77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8" ht="12.75">
      <c r="A3" s="34"/>
      <c r="H3" s="35"/>
    </row>
    <row r="4" spans="1:14" ht="81" customHeight="1">
      <c r="A4" s="39" t="s">
        <v>5</v>
      </c>
      <c r="B4" s="39" t="s">
        <v>6</v>
      </c>
      <c r="C4" s="39" t="s">
        <v>51</v>
      </c>
      <c r="D4" s="39" t="s">
        <v>7</v>
      </c>
      <c r="E4" s="39" t="s">
        <v>8</v>
      </c>
      <c r="F4" s="39" t="s">
        <v>3</v>
      </c>
      <c r="G4" s="38" t="s">
        <v>31</v>
      </c>
      <c r="H4" s="38" t="s">
        <v>9</v>
      </c>
      <c r="I4" s="38" t="s">
        <v>406</v>
      </c>
      <c r="J4" s="40" t="s">
        <v>1031</v>
      </c>
      <c r="K4" s="38" t="s">
        <v>61</v>
      </c>
      <c r="L4" s="38" t="s">
        <v>561</v>
      </c>
      <c r="M4" s="38" t="s">
        <v>32</v>
      </c>
      <c r="N4" s="39" t="s">
        <v>498</v>
      </c>
    </row>
    <row r="5" spans="1:14" s="44" customFormat="1" ht="69" customHeight="1">
      <c r="A5" s="42">
        <v>1</v>
      </c>
      <c r="B5" s="32" t="s">
        <v>52</v>
      </c>
      <c r="C5" s="32" t="s">
        <v>371</v>
      </c>
      <c r="D5" s="42">
        <v>7421001199</v>
      </c>
      <c r="E5" s="168">
        <v>529321</v>
      </c>
      <c r="F5" s="169" t="s">
        <v>140</v>
      </c>
      <c r="G5" s="170" t="s">
        <v>141</v>
      </c>
      <c r="H5" s="42">
        <v>52</v>
      </c>
      <c r="I5" s="42" t="s">
        <v>59</v>
      </c>
      <c r="J5" s="32" t="s">
        <v>301</v>
      </c>
      <c r="K5" s="32" t="s">
        <v>1034</v>
      </c>
      <c r="L5" s="32" t="s">
        <v>707</v>
      </c>
      <c r="M5" s="42" t="s">
        <v>59</v>
      </c>
      <c r="N5" s="43">
        <v>58655378.57</v>
      </c>
    </row>
    <row r="6" spans="1:14" s="44" customFormat="1" ht="54" customHeight="1">
      <c r="A6" s="42">
        <v>2</v>
      </c>
      <c r="B6" s="32" t="s">
        <v>53</v>
      </c>
      <c r="C6" s="32" t="s">
        <v>56</v>
      </c>
      <c r="D6" s="42">
        <v>7421912050</v>
      </c>
      <c r="E6" s="42">
        <v>519453719</v>
      </c>
      <c r="F6" s="42" t="s">
        <v>57</v>
      </c>
      <c r="G6" s="42" t="s">
        <v>58</v>
      </c>
      <c r="H6" s="42">
        <v>29</v>
      </c>
      <c r="I6" s="42">
        <v>79</v>
      </c>
      <c r="J6" s="32" t="s">
        <v>70</v>
      </c>
      <c r="K6" s="45" t="s">
        <v>62</v>
      </c>
      <c r="L6" s="45"/>
      <c r="M6" s="42" t="s">
        <v>59</v>
      </c>
      <c r="N6" s="43">
        <v>2333556.08</v>
      </c>
    </row>
    <row r="7" spans="1:14" s="44" customFormat="1" ht="162" customHeight="1">
      <c r="A7" s="42">
        <v>3</v>
      </c>
      <c r="B7" s="32" t="s">
        <v>413</v>
      </c>
      <c r="C7" s="32" t="s">
        <v>370</v>
      </c>
      <c r="D7" s="32">
        <v>7421907681</v>
      </c>
      <c r="E7" s="42">
        <v>519459277</v>
      </c>
      <c r="F7" s="32" t="s">
        <v>57</v>
      </c>
      <c r="G7" s="32" t="s">
        <v>568</v>
      </c>
      <c r="H7" s="42">
        <v>29</v>
      </c>
      <c r="I7" s="42">
        <v>146</v>
      </c>
      <c r="J7" s="42"/>
      <c r="K7" s="32" t="s">
        <v>490</v>
      </c>
      <c r="L7" s="32"/>
      <c r="M7" s="32" t="s">
        <v>903</v>
      </c>
      <c r="N7" s="43">
        <v>2931102.44</v>
      </c>
    </row>
    <row r="8" spans="1:14" s="44" customFormat="1" ht="39.75" customHeight="1">
      <c r="A8" s="42">
        <v>4</v>
      </c>
      <c r="B8" s="32" t="s">
        <v>54</v>
      </c>
      <c r="C8" s="32" t="s">
        <v>368</v>
      </c>
      <c r="D8" s="42">
        <v>7421820388</v>
      </c>
      <c r="E8" s="46" t="s">
        <v>1030</v>
      </c>
      <c r="F8" s="46" t="s">
        <v>360</v>
      </c>
      <c r="G8" s="46" t="s">
        <v>499</v>
      </c>
      <c r="H8" s="42">
        <v>23</v>
      </c>
      <c r="I8" s="42">
        <v>150</v>
      </c>
      <c r="J8" s="42"/>
      <c r="K8" s="32" t="s">
        <v>489</v>
      </c>
      <c r="L8" s="32"/>
      <c r="M8" s="32"/>
      <c r="N8" s="43">
        <v>2301844.71</v>
      </c>
    </row>
    <row r="9" spans="1:14" s="44" customFormat="1" ht="39.75" customHeight="1">
      <c r="A9" s="42">
        <v>5</v>
      </c>
      <c r="B9" s="32" t="s">
        <v>412</v>
      </c>
      <c r="C9" s="32" t="s">
        <v>496</v>
      </c>
      <c r="D9" s="42">
        <v>7421912038</v>
      </c>
      <c r="E9" s="197" t="s">
        <v>78</v>
      </c>
      <c r="F9" s="198" t="s">
        <v>57</v>
      </c>
      <c r="G9" s="198" t="s">
        <v>79</v>
      </c>
      <c r="H9" s="42">
        <v>25</v>
      </c>
      <c r="I9" s="42">
        <v>59</v>
      </c>
      <c r="J9" s="42" t="s">
        <v>89</v>
      </c>
      <c r="K9" s="42" t="s">
        <v>59</v>
      </c>
      <c r="L9" s="42"/>
      <c r="M9" s="32" t="s">
        <v>588</v>
      </c>
      <c r="N9" s="43">
        <v>2163300.91</v>
      </c>
    </row>
    <row r="10" spans="1:14" s="44" customFormat="1" ht="120" customHeight="1">
      <c r="A10" s="42">
        <v>6</v>
      </c>
      <c r="B10" s="32" t="s">
        <v>407</v>
      </c>
      <c r="C10" s="32" t="s">
        <v>394</v>
      </c>
      <c r="D10" s="42" t="s">
        <v>608</v>
      </c>
      <c r="E10" s="197" t="s">
        <v>395</v>
      </c>
      <c r="F10" s="46"/>
      <c r="G10" s="198" t="s">
        <v>497</v>
      </c>
      <c r="H10" s="32" t="s">
        <v>907</v>
      </c>
      <c r="I10" s="42">
        <v>324</v>
      </c>
      <c r="J10" s="42"/>
      <c r="K10" s="42" t="s">
        <v>59</v>
      </c>
      <c r="L10" s="42"/>
      <c r="M10" s="42"/>
      <c r="N10" s="43">
        <v>5967552.11</v>
      </c>
    </row>
    <row r="11" spans="1:14" s="44" customFormat="1" ht="49.5" customHeight="1">
      <c r="A11" s="42">
        <v>7</v>
      </c>
      <c r="B11" s="32" t="s">
        <v>55</v>
      </c>
      <c r="C11" s="32" t="s">
        <v>369</v>
      </c>
      <c r="D11" s="42">
        <v>7421912044</v>
      </c>
      <c r="E11" s="42">
        <v>510934328</v>
      </c>
      <c r="F11" s="46" t="s">
        <v>94</v>
      </c>
      <c r="G11" s="198" t="s">
        <v>95</v>
      </c>
      <c r="H11" s="42">
        <v>10</v>
      </c>
      <c r="I11" s="42" t="s">
        <v>59</v>
      </c>
      <c r="J11" s="42" t="s">
        <v>123</v>
      </c>
      <c r="K11" s="42" t="s">
        <v>59</v>
      </c>
      <c r="L11" s="42"/>
      <c r="M11" s="32"/>
      <c r="N11" s="43">
        <v>735000</v>
      </c>
    </row>
  </sheetData>
  <sheetProtection/>
  <mergeCells count="1"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61"/>
  <sheetViews>
    <sheetView view="pageBreakPreview" zoomScaleNormal="40" zoomScaleSheetLayoutView="100" workbookViewId="0" topLeftCell="D41">
      <selection activeCell="D30" sqref="D30"/>
    </sheetView>
  </sheetViews>
  <sheetFormatPr defaultColWidth="9.140625" defaultRowHeight="12.75"/>
  <cols>
    <col min="1" max="1" width="4.28125" style="33" customWidth="1"/>
    <col min="2" max="2" width="25.8515625" style="33" customWidth="1"/>
    <col min="3" max="3" width="14.28125" style="33" customWidth="1"/>
    <col min="4" max="4" width="8.7109375" style="37" customWidth="1"/>
    <col min="5" max="5" width="11.00390625" style="37" customWidth="1"/>
    <col min="6" max="6" width="8.57421875" style="36" customWidth="1"/>
    <col min="7" max="7" width="9.8515625" style="33" customWidth="1"/>
    <col min="8" max="8" width="19.28125" style="54" customWidth="1"/>
    <col min="9" max="9" width="19.28125" style="50" customWidth="1"/>
    <col min="10" max="10" width="17.421875" style="50" customWidth="1"/>
    <col min="11" max="11" width="9.8515625" style="33" customWidth="1"/>
    <col min="12" max="12" width="31.28125" style="33" customWidth="1"/>
    <col min="13" max="13" width="22.421875" style="33" customWidth="1"/>
    <col min="14" max="14" width="6.8515625" style="33" customWidth="1"/>
    <col min="15" max="15" width="12.57421875" style="33" customWidth="1"/>
    <col min="16" max="16" width="11.28125" style="33" customWidth="1"/>
    <col min="17" max="17" width="13.00390625" style="33" customWidth="1"/>
    <col min="18" max="18" width="16.7109375" style="33" customWidth="1"/>
    <col min="19" max="19" width="32.140625" style="33" customWidth="1"/>
    <col min="20" max="20" width="12.00390625" style="33" customWidth="1"/>
    <col min="21" max="21" width="10.28125" style="33" customWidth="1"/>
    <col min="22" max="22" width="10.8515625" style="33" customWidth="1"/>
    <col min="23" max="23" width="12.28125" style="33" customWidth="1"/>
    <col min="24" max="24" width="11.8515625" style="33" customWidth="1"/>
    <col min="25" max="25" width="12.00390625" style="33" customWidth="1"/>
    <col min="26" max="26" width="9.57421875" style="33" customWidth="1"/>
    <col min="27" max="27" width="9.00390625" style="33" customWidth="1"/>
    <col min="28" max="28" width="9.7109375" style="33" customWidth="1"/>
    <col min="29" max="29" width="8.421875" style="33" customWidth="1"/>
    <col min="30" max="30" width="9.8515625" style="33" customWidth="1"/>
    <col min="31" max="16384" width="9.140625" style="33" customWidth="1"/>
  </cols>
  <sheetData>
    <row r="1" spans="6:8" ht="12.75">
      <c r="F1" s="33"/>
      <c r="H1" s="56"/>
    </row>
    <row r="2" spans="6:8" ht="12.75">
      <c r="F2" s="33"/>
      <c r="H2" s="56"/>
    </row>
    <row r="3" spans="1:11" ht="13.5" thickBot="1">
      <c r="A3" s="385" t="s">
        <v>60</v>
      </c>
      <c r="B3" s="385"/>
      <c r="C3" s="385"/>
      <c r="D3" s="385"/>
      <c r="E3" s="385"/>
      <c r="F3" s="385"/>
      <c r="G3" s="385"/>
      <c r="H3" s="385"/>
      <c r="I3" s="385"/>
      <c r="J3" s="385"/>
      <c r="K3" s="332"/>
    </row>
    <row r="4" spans="1:29" ht="51" customHeight="1">
      <c r="A4" s="357" t="s">
        <v>33</v>
      </c>
      <c r="B4" s="357" t="s">
        <v>34</v>
      </c>
      <c r="C4" s="357" t="s">
        <v>35</v>
      </c>
      <c r="D4" s="357" t="s">
        <v>484</v>
      </c>
      <c r="E4" s="362" t="s">
        <v>64</v>
      </c>
      <c r="F4" s="357" t="s">
        <v>607</v>
      </c>
      <c r="G4" s="386" t="s">
        <v>36</v>
      </c>
      <c r="H4" s="388" t="s">
        <v>1041</v>
      </c>
      <c r="I4" s="333" t="s">
        <v>1040</v>
      </c>
      <c r="J4" s="389" t="s">
        <v>1042</v>
      </c>
      <c r="K4" s="377" t="s">
        <v>1043</v>
      </c>
      <c r="L4" s="357" t="s">
        <v>10</v>
      </c>
      <c r="M4" s="357" t="s">
        <v>11</v>
      </c>
      <c r="N4" s="357" t="s">
        <v>372</v>
      </c>
      <c r="O4" s="368" t="s">
        <v>37</v>
      </c>
      <c r="P4" s="369"/>
      <c r="Q4" s="370"/>
      <c r="R4" s="362" t="s">
        <v>68</v>
      </c>
      <c r="S4" s="362" t="s">
        <v>69</v>
      </c>
      <c r="T4" s="359" t="s">
        <v>704</v>
      </c>
      <c r="U4" s="360"/>
      <c r="V4" s="360"/>
      <c r="W4" s="360"/>
      <c r="X4" s="360"/>
      <c r="Y4" s="361"/>
      <c r="Z4" s="362" t="s">
        <v>38</v>
      </c>
      <c r="AA4" s="362" t="s">
        <v>39</v>
      </c>
      <c r="AB4" s="362" t="s">
        <v>40</v>
      </c>
      <c r="AC4" s="362" t="s">
        <v>491</v>
      </c>
    </row>
    <row r="5" spans="1:29" ht="49.5" customHeight="1">
      <c r="A5" s="358"/>
      <c r="B5" s="358"/>
      <c r="C5" s="358"/>
      <c r="D5" s="358"/>
      <c r="E5" s="363"/>
      <c r="F5" s="358"/>
      <c r="G5" s="387"/>
      <c r="H5" s="388"/>
      <c r="I5" s="334" t="s">
        <v>706</v>
      </c>
      <c r="J5" s="389"/>
      <c r="K5" s="377"/>
      <c r="L5" s="358"/>
      <c r="M5" s="358"/>
      <c r="N5" s="358"/>
      <c r="O5" s="40" t="s">
        <v>41</v>
      </c>
      <c r="P5" s="40" t="s">
        <v>42</v>
      </c>
      <c r="Q5" s="40" t="s">
        <v>43</v>
      </c>
      <c r="R5" s="363"/>
      <c r="S5" s="363"/>
      <c r="T5" s="2" t="s">
        <v>44</v>
      </c>
      <c r="U5" s="2" t="s">
        <v>45</v>
      </c>
      <c r="V5" s="2" t="s">
        <v>46</v>
      </c>
      <c r="W5" s="2" t="s">
        <v>47</v>
      </c>
      <c r="X5" s="2" t="s">
        <v>48</v>
      </c>
      <c r="Y5" s="2" t="s">
        <v>49</v>
      </c>
      <c r="Z5" s="363"/>
      <c r="AA5" s="363"/>
      <c r="AB5" s="363"/>
      <c r="AC5" s="363"/>
    </row>
    <row r="6" spans="1:29" ht="21" customHeight="1">
      <c r="A6" s="352" t="s">
        <v>359</v>
      </c>
      <c r="B6" s="352"/>
      <c r="C6" s="352"/>
      <c r="D6" s="352"/>
      <c r="E6" s="353"/>
      <c r="F6" s="352"/>
      <c r="G6" s="308"/>
      <c r="H6" s="309"/>
      <c r="I6" s="310"/>
      <c r="J6" s="312"/>
      <c r="K6" s="311"/>
      <c r="L6" s="311"/>
      <c r="M6" s="311"/>
      <c r="N6" s="313"/>
      <c r="O6" s="311"/>
      <c r="P6" s="311"/>
      <c r="Q6" s="311"/>
      <c r="R6" s="313"/>
      <c r="S6" s="313"/>
      <c r="T6" s="311"/>
      <c r="U6" s="311"/>
      <c r="V6" s="311"/>
      <c r="W6" s="311"/>
      <c r="X6" s="311"/>
      <c r="Y6" s="311"/>
      <c r="Z6" s="311"/>
      <c r="AA6" s="311"/>
      <c r="AB6" s="311"/>
      <c r="AC6" s="311"/>
    </row>
    <row r="7" spans="1:29" s="3" customFormat="1" ht="37.5" customHeight="1">
      <c r="A7" s="232">
        <v>1</v>
      </c>
      <c r="B7" s="233" t="s">
        <v>142</v>
      </c>
      <c r="C7" s="233" t="s">
        <v>143</v>
      </c>
      <c r="D7" s="233" t="s">
        <v>84</v>
      </c>
      <c r="E7" s="233" t="s">
        <v>85</v>
      </c>
      <c r="F7" s="234" t="s">
        <v>144</v>
      </c>
      <c r="G7" s="235">
        <v>1910</v>
      </c>
      <c r="H7" s="324"/>
      <c r="I7" s="236"/>
      <c r="J7" s="338">
        <v>7377000</v>
      </c>
      <c r="K7" s="1" t="s">
        <v>65</v>
      </c>
      <c r="L7" s="237" t="s">
        <v>178</v>
      </c>
      <c r="M7" s="233" t="s">
        <v>179</v>
      </c>
      <c r="N7" s="238">
        <v>1</v>
      </c>
      <c r="O7" s="233" t="s">
        <v>106</v>
      </c>
      <c r="P7" s="233" t="s">
        <v>180</v>
      </c>
      <c r="Q7" s="233" t="s">
        <v>181</v>
      </c>
      <c r="R7" s="233" t="s">
        <v>302</v>
      </c>
      <c r="S7" s="233" t="s">
        <v>620</v>
      </c>
      <c r="T7" s="233" t="s">
        <v>71</v>
      </c>
      <c r="U7" s="233" t="s">
        <v>71</v>
      </c>
      <c r="V7" s="233" t="s">
        <v>71</v>
      </c>
      <c r="W7" s="233" t="s">
        <v>71</v>
      </c>
      <c r="X7" s="233" t="s">
        <v>303</v>
      </c>
      <c r="Y7" s="233" t="s">
        <v>329</v>
      </c>
      <c r="Z7" s="239">
        <v>1589</v>
      </c>
      <c r="AA7" s="240">
        <v>3</v>
      </c>
      <c r="AB7" s="240" t="s">
        <v>84</v>
      </c>
      <c r="AC7" s="240" t="s">
        <v>85</v>
      </c>
    </row>
    <row r="8" spans="1:29" s="3" customFormat="1" ht="63.75">
      <c r="A8" s="241">
        <v>2</v>
      </c>
      <c r="B8" s="242" t="s">
        <v>1038</v>
      </c>
      <c r="C8" s="242" t="s">
        <v>145</v>
      </c>
      <c r="D8" s="242" t="s">
        <v>84</v>
      </c>
      <c r="E8" s="242" t="s">
        <v>85</v>
      </c>
      <c r="F8" s="235" t="s">
        <v>85</v>
      </c>
      <c r="G8" s="235">
        <v>1995</v>
      </c>
      <c r="H8" s="324"/>
      <c r="I8" s="236"/>
      <c r="J8" s="338">
        <f>6059000+62716.4</f>
        <v>6121716.4</v>
      </c>
      <c r="K8" s="1" t="s">
        <v>65</v>
      </c>
      <c r="L8" s="243" t="s">
        <v>182</v>
      </c>
      <c r="M8" s="242" t="s">
        <v>183</v>
      </c>
      <c r="N8" s="32">
        <v>2</v>
      </c>
      <c r="O8" s="242" t="s">
        <v>184</v>
      </c>
      <c r="P8" s="242" t="s">
        <v>180</v>
      </c>
      <c r="Q8" s="242" t="s">
        <v>185</v>
      </c>
      <c r="R8" s="233" t="s">
        <v>302</v>
      </c>
      <c r="S8" s="244" t="s">
        <v>621</v>
      </c>
      <c r="T8" s="242" t="s">
        <v>91</v>
      </c>
      <c r="U8" s="242" t="s">
        <v>71</v>
      </c>
      <c r="V8" s="242" t="s">
        <v>71</v>
      </c>
      <c r="W8" s="242" t="s">
        <v>91</v>
      </c>
      <c r="X8" s="242" t="s">
        <v>303</v>
      </c>
      <c r="Y8" s="242" t="s">
        <v>329</v>
      </c>
      <c r="Z8" s="245">
        <v>1350.3</v>
      </c>
      <c r="AA8" s="246">
        <v>2</v>
      </c>
      <c r="AB8" s="240" t="s">
        <v>84</v>
      </c>
      <c r="AC8" s="246" t="s">
        <v>85</v>
      </c>
    </row>
    <row r="9" spans="1:29" s="44" customFormat="1" ht="79.5" customHeight="1">
      <c r="A9" s="347">
        <v>3</v>
      </c>
      <c r="B9" s="322" t="s">
        <v>1039</v>
      </c>
      <c r="C9" s="322" t="s">
        <v>145</v>
      </c>
      <c r="D9" s="322" t="s">
        <v>84</v>
      </c>
      <c r="E9" s="322" t="s">
        <v>85</v>
      </c>
      <c r="F9" s="323" t="s">
        <v>85</v>
      </c>
      <c r="G9" s="323">
        <v>1992</v>
      </c>
      <c r="H9" s="324"/>
      <c r="I9" s="236"/>
      <c r="J9" s="338">
        <f>2503000+36438.55</f>
        <v>2539438.55</v>
      </c>
      <c r="K9" s="32" t="s">
        <v>65</v>
      </c>
      <c r="L9" s="325" t="s">
        <v>186</v>
      </c>
      <c r="M9" s="322" t="s">
        <v>187</v>
      </c>
      <c r="N9" s="32">
        <v>3</v>
      </c>
      <c r="O9" s="322" t="s">
        <v>188</v>
      </c>
      <c r="P9" s="322" t="s">
        <v>180</v>
      </c>
      <c r="Q9" s="322" t="s">
        <v>185</v>
      </c>
      <c r="R9" s="326" t="s">
        <v>302</v>
      </c>
      <c r="S9" s="327" t="s">
        <v>621</v>
      </c>
      <c r="T9" s="322" t="s">
        <v>71</v>
      </c>
      <c r="U9" s="322" t="s">
        <v>71</v>
      </c>
      <c r="V9" s="322" t="s">
        <v>71</v>
      </c>
      <c r="W9" s="322" t="s">
        <v>71</v>
      </c>
      <c r="X9" s="322" t="s">
        <v>313</v>
      </c>
      <c r="Y9" s="322" t="s">
        <v>71</v>
      </c>
      <c r="Z9" s="328">
        <v>446.7</v>
      </c>
      <c r="AA9" s="329">
        <v>3</v>
      </c>
      <c r="AB9" s="330" t="s">
        <v>84</v>
      </c>
      <c r="AC9" s="329" t="s">
        <v>85</v>
      </c>
    </row>
    <row r="10" spans="1:29" s="3" customFormat="1" ht="25.5">
      <c r="A10" s="232">
        <v>4</v>
      </c>
      <c r="B10" s="242" t="s">
        <v>146</v>
      </c>
      <c r="C10" s="242" t="s">
        <v>147</v>
      </c>
      <c r="D10" s="242" t="s">
        <v>84</v>
      </c>
      <c r="E10" s="242" t="s">
        <v>85</v>
      </c>
      <c r="F10" s="235" t="s">
        <v>85</v>
      </c>
      <c r="G10" s="235">
        <v>1984</v>
      </c>
      <c r="H10" s="324"/>
      <c r="I10" s="236"/>
      <c r="J10" s="338">
        <v>2235000</v>
      </c>
      <c r="K10" s="1" t="s">
        <v>65</v>
      </c>
      <c r="L10" s="243" t="s">
        <v>189</v>
      </c>
      <c r="M10" s="242" t="s">
        <v>622</v>
      </c>
      <c r="N10" s="238">
        <v>4</v>
      </c>
      <c r="O10" s="242" t="s">
        <v>87</v>
      </c>
      <c r="P10" s="242" t="s">
        <v>180</v>
      </c>
      <c r="Q10" s="242" t="s">
        <v>185</v>
      </c>
      <c r="R10" s="233" t="s">
        <v>302</v>
      </c>
      <c r="S10" s="244" t="s">
        <v>621</v>
      </c>
      <c r="T10" s="242" t="s">
        <v>71</v>
      </c>
      <c r="U10" s="242" t="s">
        <v>71</v>
      </c>
      <c r="V10" s="242" t="s">
        <v>71</v>
      </c>
      <c r="W10" s="242" t="s">
        <v>71</v>
      </c>
      <c r="X10" s="242" t="s">
        <v>303</v>
      </c>
      <c r="Y10" s="242" t="s">
        <v>71</v>
      </c>
      <c r="Z10" s="245">
        <v>431</v>
      </c>
      <c r="AA10" s="246">
        <v>2</v>
      </c>
      <c r="AB10" s="246" t="s">
        <v>85</v>
      </c>
      <c r="AC10" s="246" t="s">
        <v>85</v>
      </c>
    </row>
    <row r="11" spans="1:29" s="3" customFormat="1" ht="48" customHeight="1">
      <c r="A11" s="241">
        <v>5</v>
      </c>
      <c r="B11" s="244" t="s">
        <v>1036</v>
      </c>
      <c r="C11" s="244" t="s">
        <v>153</v>
      </c>
      <c r="D11" s="244" t="s">
        <v>84</v>
      </c>
      <c r="E11" s="244" t="s">
        <v>85</v>
      </c>
      <c r="F11" s="247" t="s">
        <v>85</v>
      </c>
      <c r="G11" s="247">
        <v>1975</v>
      </c>
      <c r="H11" s="339"/>
      <c r="I11" s="236"/>
      <c r="J11" s="338">
        <v>844000</v>
      </c>
      <c r="K11" s="1" t="s">
        <v>65</v>
      </c>
      <c r="L11" s="248" t="s">
        <v>623</v>
      </c>
      <c r="M11" s="244" t="s">
        <v>624</v>
      </c>
      <c r="N11" s="32">
        <v>5</v>
      </c>
      <c r="O11" s="244" t="s">
        <v>87</v>
      </c>
      <c r="P11" s="244" t="s">
        <v>180</v>
      </c>
      <c r="Q11" s="244" t="s">
        <v>185</v>
      </c>
      <c r="R11" s="249" t="s">
        <v>302</v>
      </c>
      <c r="S11" s="244" t="s">
        <v>90</v>
      </c>
      <c r="T11" s="244" t="s">
        <v>71</v>
      </c>
      <c r="U11" s="244" t="s">
        <v>71</v>
      </c>
      <c r="V11" s="244" t="s">
        <v>71</v>
      </c>
      <c r="W11" s="244" t="s">
        <v>71</v>
      </c>
      <c r="X11" s="244" t="s">
        <v>303</v>
      </c>
      <c r="Y11" s="244" t="s">
        <v>71</v>
      </c>
      <c r="Z11" s="250">
        <v>162.75</v>
      </c>
      <c r="AA11" s="251">
        <v>1</v>
      </c>
      <c r="AB11" s="251" t="s">
        <v>85</v>
      </c>
      <c r="AC11" s="251" t="s">
        <v>85</v>
      </c>
    </row>
    <row r="12" spans="1:29" s="3" customFormat="1" ht="25.5" customHeight="1">
      <c r="A12" s="241">
        <v>6</v>
      </c>
      <c r="B12" s="242" t="s">
        <v>148</v>
      </c>
      <c r="C12" s="242" t="s">
        <v>149</v>
      </c>
      <c r="D12" s="242" t="s">
        <v>84</v>
      </c>
      <c r="E12" s="242" t="s">
        <v>85</v>
      </c>
      <c r="F12" s="235" t="s">
        <v>85</v>
      </c>
      <c r="G12" s="235">
        <v>2009</v>
      </c>
      <c r="H12" s="324"/>
      <c r="I12" s="236">
        <v>1340000</v>
      </c>
      <c r="J12" s="331"/>
      <c r="K12" s="1" t="s">
        <v>706</v>
      </c>
      <c r="L12" s="252"/>
      <c r="M12" s="242" t="s">
        <v>190</v>
      </c>
      <c r="N12" s="32">
        <v>6</v>
      </c>
      <c r="O12" s="242" t="s">
        <v>87</v>
      </c>
      <c r="P12" s="242" t="s">
        <v>191</v>
      </c>
      <c r="Q12" s="242" t="s">
        <v>192</v>
      </c>
      <c r="R12" s="233" t="s">
        <v>302</v>
      </c>
      <c r="S12" s="242" t="s">
        <v>90</v>
      </c>
      <c r="T12" s="242" t="s">
        <v>91</v>
      </c>
      <c r="U12" s="242" t="s">
        <v>91</v>
      </c>
      <c r="V12" s="242" t="s">
        <v>91</v>
      </c>
      <c r="W12" s="242" t="s">
        <v>91</v>
      </c>
      <c r="X12" s="242" t="s">
        <v>303</v>
      </c>
      <c r="Y12" s="242" t="s">
        <v>71</v>
      </c>
      <c r="Z12" s="245">
        <v>3441.69</v>
      </c>
      <c r="AA12" s="246">
        <v>1</v>
      </c>
      <c r="AB12" s="246" t="s">
        <v>85</v>
      </c>
      <c r="AC12" s="253" t="s">
        <v>85</v>
      </c>
    </row>
    <row r="13" spans="1:29" s="3" customFormat="1" ht="25.5">
      <c r="A13" s="232">
        <v>7</v>
      </c>
      <c r="B13" s="242" t="s">
        <v>150</v>
      </c>
      <c r="C13" s="242" t="s">
        <v>151</v>
      </c>
      <c r="D13" s="242" t="s">
        <v>84</v>
      </c>
      <c r="E13" s="242" t="s">
        <v>85</v>
      </c>
      <c r="F13" s="235" t="s">
        <v>85</v>
      </c>
      <c r="G13" s="235">
        <v>2010</v>
      </c>
      <c r="H13" s="324">
        <v>452796.16</v>
      </c>
      <c r="I13" s="236"/>
      <c r="J13" s="331"/>
      <c r="K13" s="1" t="s">
        <v>66</v>
      </c>
      <c r="L13" s="252"/>
      <c r="M13" s="233" t="s">
        <v>193</v>
      </c>
      <c r="N13" s="238">
        <v>7</v>
      </c>
      <c r="O13" s="233" t="s">
        <v>106</v>
      </c>
      <c r="P13" s="242" t="s">
        <v>195</v>
      </c>
      <c r="Q13" s="242" t="s">
        <v>192</v>
      </c>
      <c r="R13" s="233" t="s">
        <v>302</v>
      </c>
      <c r="S13" s="242" t="s">
        <v>90</v>
      </c>
      <c r="T13" s="242" t="s">
        <v>91</v>
      </c>
      <c r="U13" s="242" t="s">
        <v>91</v>
      </c>
      <c r="V13" s="242" t="s">
        <v>303</v>
      </c>
      <c r="W13" s="242" t="s">
        <v>303</v>
      </c>
      <c r="X13" s="242" t="s">
        <v>303</v>
      </c>
      <c r="Y13" s="242" t="s">
        <v>303</v>
      </c>
      <c r="Z13" s="245">
        <v>98</v>
      </c>
      <c r="AA13" s="246">
        <v>1</v>
      </c>
      <c r="AB13" s="246" t="s">
        <v>85</v>
      </c>
      <c r="AC13" s="253" t="s">
        <v>85</v>
      </c>
    </row>
    <row r="14" spans="1:29" s="3" customFormat="1" ht="25.5">
      <c r="A14" s="241">
        <v>8</v>
      </c>
      <c r="B14" s="242" t="s">
        <v>152</v>
      </c>
      <c r="C14" s="242" t="s">
        <v>153</v>
      </c>
      <c r="D14" s="242" t="s">
        <v>84</v>
      </c>
      <c r="E14" s="242" t="s">
        <v>85</v>
      </c>
      <c r="F14" s="235" t="s">
        <v>85</v>
      </c>
      <c r="G14" s="235">
        <v>2010</v>
      </c>
      <c r="H14" s="324"/>
      <c r="I14" s="221">
        <v>407000</v>
      </c>
      <c r="J14" s="192"/>
      <c r="K14" s="1" t="s">
        <v>706</v>
      </c>
      <c r="L14" s="252"/>
      <c r="M14" s="233" t="s">
        <v>193</v>
      </c>
      <c r="N14" s="32">
        <v>8</v>
      </c>
      <c r="O14" s="242"/>
      <c r="P14" s="242"/>
      <c r="Q14" s="242"/>
      <c r="R14" s="233" t="s">
        <v>302</v>
      </c>
      <c r="S14" s="242" t="s">
        <v>90</v>
      </c>
      <c r="T14" s="254"/>
      <c r="U14" s="242"/>
      <c r="V14" s="242"/>
      <c r="W14" s="242"/>
      <c r="X14" s="242"/>
      <c r="Y14" s="242"/>
      <c r="Z14" s="245">
        <v>1100</v>
      </c>
      <c r="AA14" s="246"/>
      <c r="AB14" s="246"/>
      <c r="AC14" s="253"/>
    </row>
    <row r="15" spans="1:29" s="3" customFormat="1" ht="25.5">
      <c r="A15" s="241">
        <v>9</v>
      </c>
      <c r="B15" s="242" t="s">
        <v>154</v>
      </c>
      <c r="C15" s="242" t="s">
        <v>155</v>
      </c>
      <c r="D15" s="242" t="s">
        <v>84</v>
      </c>
      <c r="E15" s="242" t="s">
        <v>85</v>
      </c>
      <c r="F15" s="235" t="s">
        <v>85</v>
      </c>
      <c r="G15" s="235">
        <v>2015</v>
      </c>
      <c r="H15" s="324">
        <v>78069.99</v>
      </c>
      <c r="I15" s="221"/>
      <c r="J15" s="192"/>
      <c r="K15" s="1" t="s">
        <v>66</v>
      </c>
      <c r="L15" s="252"/>
      <c r="M15" s="242" t="s">
        <v>194</v>
      </c>
      <c r="N15" s="32">
        <v>9</v>
      </c>
      <c r="O15" s="242" t="s">
        <v>195</v>
      </c>
      <c r="P15" s="242" t="s">
        <v>195</v>
      </c>
      <c r="Q15" s="242" t="s">
        <v>195</v>
      </c>
      <c r="R15" s="233" t="s">
        <v>302</v>
      </c>
      <c r="S15" s="242" t="s">
        <v>90</v>
      </c>
      <c r="T15" s="242"/>
      <c r="U15" s="242"/>
      <c r="V15" s="242"/>
      <c r="W15" s="242"/>
      <c r="X15" s="242"/>
      <c r="Y15" s="242"/>
      <c r="Z15" s="255">
        <v>120</v>
      </c>
      <c r="AA15" s="246"/>
      <c r="AB15" s="246"/>
      <c r="AC15" s="253"/>
    </row>
    <row r="16" spans="1:29" s="3" customFormat="1" ht="25.5">
      <c r="A16" s="232">
        <v>10</v>
      </c>
      <c r="B16" s="242" t="s">
        <v>156</v>
      </c>
      <c r="C16" s="242" t="s">
        <v>157</v>
      </c>
      <c r="D16" s="242" t="s">
        <v>84</v>
      </c>
      <c r="E16" s="242" t="s">
        <v>85</v>
      </c>
      <c r="F16" s="235" t="s">
        <v>85</v>
      </c>
      <c r="G16" s="235">
        <v>2018</v>
      </c>
      <c r="H16" s="324">
        <v>77801.21</v>
      </c>
      <c r="I16" s="221"/>
      <c r="J16" s="192"/>
      <c r="K16" s="1" t="s">
        <v>66</v>
      </c>
      <c r="L16" s="252"/>
      <c r="M16" s="233" t="s">
        <v>196</v>
      </c>
      <c r="N16" s="238">
        <v>10</v>
      </c>
      <c r="O16" s="241"/>
      <c r="P16" s="241"/>
      <c r="Q16" s="241"/>
      <c r="R16" s="233" t="s">
        <v>302</v>
      </c>
      <c r="S16" s="242" t="s">
        <v>90</v>
      </c>
      <c r="T16" s="241"/>
      <c r="U16" s="241"/>
      <c r="V16" s="241"/>
      <c r="W16" s="241"/>
      <c r="X16" s="241"/>
      <c r="Y16" s="241"/>
      <c r="Z16" s="245">
        <v>459</v>
      </c>
      <c r="AA16" s="253"/>
      <c r="AB16" s="253"/>
      <c r="AC16" s="253"/>
    </row>
    <row r="17" spans="1:29" s="3" customFormat="1" ht="25.5">
      <c r="A17" s="241">
        <v>11</v>
      </c>
      <c r="B17" s="242" t="s">
        <v>158</v>
      </c>
      <c r="C17" s="242" t="s">
        <v>149</v>
      </c>
      <c r="D17" s="242" t="s">
        <v>84</v>
      </c>
      <c r="E17" s="242" t="s">
        <v>85</v>
      </c>
      <c r="F17" s="235" t="s">
        <v>85</v>
      </c>
      <c r="G17" s="235">
        <v>2019</v>
      </c>
      <c r="H17" s="324">
        <v>249416.19</v>
      </c>
      <c r="I17" s="221"/>
      <c r="J17" s="192"/>
      <c r="K17" s="1" t="s">
        <v>66</v>
      </c>
      <c r="L17" s="252"/>
      <c r="M17" s="233" t="s">
        <v>197</v>
      </c>
      <c r="N17" s="32">
        <v>11</v>
      </c>
      <c r="O17" s="241"/>
      <c r="P17" s="241"/>
      <c r="Q17" s="241"/>
      <c r="R17" s="233" t="s">
        <v>302</v>
      </c>
      <c r="S17" s="242" t="s">
        <v>90</v>
      </c>
      <c r="T17" s="241"/>
      <c r="U17" s="241"/>
      <c r="V17" s="241"/>
      <c r="W17" s="241"/>
      <c r="X17" s="241"/>
      <c r="Y17" s="241"/>
      <c r="Z17" s="245">
        <v>13900</v>
      </c>
      <c r="AA17" s="253"/>
      <c r="AB17" s="253"/>
      <c r="AC17" s="253"/>
    </row>
    <row r="18" spans="1:29" s="3" customFormat="1" ht="30.75" customHeight="1">
      <c r="A18" s="241">
        <v>12</v>
      </c>
      <c r="B18" s="242" t="s">
        <v>159</v>
      </c>
      <c r="C18" s="242" t="s">
        <v>157</v>
      </c>
      <c r="D18" s="242" t="s">
        <v>84</v>
      </c>
      <c r="E18" s="242" t="s">
        <v>85</v>
      </c>
      <c r="F18" s="235" t="s">
        <v>85</v>
      </c>
      <c r="G18" s="235">
        <v>2018</v>
      </c>
      <c r="H18" s="324"/>
      <c r="I18" s="221">
        <v>6600</v>
      </c>
      <c r="J18" s="192"/>
      <c r="K18" s="1" t="s">
        <v>706</v>
      </c>
      <c r="L18" s="252"/>
      <c r="M18" s="233" t="s">
        <v>198</v>
      </c>
      <c r="N18" s="32">
        <v>12</v>
      </c>
      <c r="O18" s="241"/>
      <c r="P18" s="241"/>
      <c r="Q18" s="241"/>
      <c r="R18" s="233" t="s">
        <v>302</v>
      </c>
      <c r="S18" s="242" t="s">
        <v>90</v>
      </c>
      <c r="T18" s="241"/>
      <c r="U18" s="241"/>
      <c r="V18" s="241"/>
      <c r="W18" s="241"/>
      <c r="X18" s="241"/>
      <c r="Y18" s="241"/>
      <c r="Z18" s="245">
        <v>4200</v>
      </c>
      <c r="AA18" s="253"/>
      <c r="AB18" s="253"/>
      <c r="AC18" s="253"/>
    </row>
    <row r="19" spans="1:29" s="3" customFormat="1" ht="37.5" customHeight="1">
      <c r="A19" s="232">
        <v>13</v>
      </c>
      <c r="B19" s="244" t="s">
        <v>170</v>
      </c>
      <c r="C19" s="244" t="s">
        <v>161</v>
      </c>
      <c r="D19" s="244" t="s">
        <v>84</v>
      </c>
      <c r="E19" s="244" t="s">
        <v>85</v>
      </c>
      <c r="F19" s="247" t="s">
        <v>85</v>
      </c>
      <c r="G19" s="247" t="s">
        <v>104</v>
      </c>
      <c r="H19" s="339"/>
      <c r="I19" s="340">
        <v>94000</v>
      </c>
      <c r="J19" s="341"/>
      <c r="K19" s="1" t="s">
        <v>706</v>
      </c>
      <c r="L19" s="244" t="s">
        <v>128</v>
      </c>
      <c r="M19" s="244" t="s">
        <v>501</v>
      </c>
      <c r="N19" s="238">
        <v>13</v>
      </c>
      <c r="O19" s="244" t="s">
        <v>106</v>
      </c>
      <c r="P19" s="244" t="s">
        <v>199</v>
      </c>
      <c r="Q19" s="244" t="s">
        <v>200</v>
      </c>
      <c r="R19" s="249" t="s">
        <v>304</v>
      </c>
      <c r="S19" s="244" t="s">
        <v>305</v>
      </c>
      <c r="T19" s="348" t="s">
        <v>1044</v>
      </c>
      <c r="U19" s="244" t="s">
        <v>71</v>
      </c>
      <c r="V19" s="244" t="s">
        <v>307</v>
      </c>
      <c r="W19" s="244" t="s">
        <v>129</v>
      </c>
      <c r="X19" s="244" t="s">
        <v>90</v>
      </c>
      <c r="Y19" s="244" t="s">
        <v>129</v>
      </c>
      <c r="Z19" s="250">
        <v>21.9</v>
      </c>
      <c r="AA19" s="244" t="s">
        <v>330</v>
      </c>
      <c r="AB19" s="251" t="s">
        <v>84</v>
      </c>
      <c r="AC19" s="244" t="s">
        <v>85</v>
      </c>
    </row>
    <row r="20" spans="1:29" s="3" customFormat="1" ht="38.25" customHeight="1">
      <c r="A20" s="241">
        <v>14</v>
      </c>
      <c r="B20" s="244" t="s">
        <v>170</v>
      </c>
      <c r="C20" s="244" t="s">
        <v>161</v>
      </c>
      <c r="D20" s="244" t="s">
        <v>84</v>
      </c>
      <c r="E20" s="244" t="s">
        <v>85</v>
      </c>
      <c r="F20" s="247" t="s">
        <v>85</v>
      </c>
      <c r="G20" s="247" t="s">
        <v>104</v>
      </c>
      <c r="H20" s="339"/>
      <c r="I20" s="340">
        <v>100000</v>
      </c>
      <c r="J20" s="341"/>
      <c r="K20" s="1" t="s">
        <v>706</v>
      </c>
      <c r="L20" s="244" t="s">
        <v>128</v>
      </c>
      <c r="M20" s="244" t="s">
        <v>459</v>
      </c>
      <c r="N20" s="32">
        <v>14</v>
      </c>
      <c r="O20" s="244" t="s">
        <v>106</v>
      </c>
      <c r="P20" s="244" t="s">
        <v>199</v>
      </c>
      <c r="Q20" s="244" t="s">
        <v>200</v>
      </c>
      <c r="R20" s="249" t="s">
        <v>304</v>
      </c>
      <c r="S20" s="244" t="s">
        <v>90</v>
      </c>
      <c r="T20" s="348" t="s">
        <v>1044</v>
      </c>
      <c r="U20" s="244" t="s">
        <v>71</v>
      </c>
      <c r="V20" s="244" t="s">
        <v>307</v>
      </c>
      <c r="W20" s="244" t="s">
        <v>129</v>
      </c>
      <c r="X20" s="244" t="s">
        <v>90</v>
      </c>
      <c r="Y20" s="244" t="s">
        <v>129</v>
      </c>
      <c r="Z20" s="250">
        <v>72.3</v>
      </c>
      <c r="AA20" s="244" t="s">
        <v>330</v>
      </c>
      <c r="AB20" s="251" t="s">
        <v>84</v>
      </c>
      <c r="AC20" s="244" t="s">
        <v>85</v>
      </c>
    </row>
    <row r="21" spans="1:29" s="3" customFormat="1" ht="45.75" customHeight="1">
      <c r="A21" s="241">
        <v>15</v>
      </c>
      <c r="B21" s="244" t="s">
        <v>162</v>
      </c>
      <c r="C21" s="244" t="s">
        <v>161</v>
      </c>
      <c r="D21" s="244" t="s">
        <v>84</v>
      </c>
      <c r="E21" s="244" t="s">
        <v>85</v>
      </c>
      <c r="F21" s="247" t="s">
        <v>163</v>
      </c>
      <c r="G21" s="247" t="s">
        <v>104</v>
      </c>
      <c r="H21" s="339"/>
      <c r="I21" s="340">
        <v>91000</v>
      </c>
      <c r="J21" s="341"/>
      <c r="K21" s="1" t="s">
        <v>706</v>
      </c>
      <c r="L21" s="244" t="s">
        <v>128</v>
      </c>
      <c r="M21" s="244" t="s">
        <v>414</v>
      </c>
      <c r="N21" s="32">
        <v>15</v>
      </c>
      <c r="O21" s="244" t="s">
        <v>201</v>
      </c>
      <c r="P21" s="244" t="s">
        <v>202</v>
      </c>
      <c r="Q21" s="244" t="s">
        <v>203</v>
      </c>
      <c r="R21" s="249" t="s">
        <v>304</v>
      </c>
      <c r="S21" s="244" t="s">
        <v>305</v>
      </c>
      <c r="T21" s="244" t="s">
        <v>71</v>
      </c>
      <c r="U21" s="244" t="s">
        <v>129</v>
      </c>
      <c r="V21" s="244" t="s">
        <v>71</v>
      </c>
      <c r="W21" s="244" t="s">
        <v>129</v>
      </c>
      <c r="X21" s="244" t="s">
        <v>90</v>
      </c>
      <c r="Y21" s="244" t="s">
        <v>129</v>
      </c>
      <c r="Z21" s="250">
        <v>21.15</v>
      </c>
      <c r="AA21" s="244" t="s">
        <v>330</v>
      </c>
      <c r="AB21" s="251" t="s">
        <v>84</v>
      </c>
      <c r="AC21" s="244" t="s">
        <v>85</v>
      </c>
    </row>
    <row r="22" spans="1:29" s="3" customFormat="1" ht="42" customHeight="1">
      <c r="A22" s="232">
        <v>16</v>
      </c>
      <c r="B22" s="244" t="s">
        <v>162</v>
      </c>
      <c r="C22" s="244" t="s">
        <v>161</v>
      </c>
      <c r="D22" s="244" t="s">
        <v>84</v>
      </c>
      <c r="E22" s="244" t="s">
        <v>85</v>
      </c>
      <c r="F22" s="247" t="s">
        <v>163</v>
      </c>
      <c r="G22" s="247" t="s">
        <v>104</v>
      </c>
      <c r="H22" s="339"/>
      <c r="I22" s="340">
        <v>100000</v>
      </c>
      <c r="J22" s="341"/>
      <c r="K22" s="1" t="s">
        <v>706</v>
      </c>
      <c r="L22" s="244" t="s">
        <v>128</v>
      </c>
      <c r="M22" s="244" t="s">
        <v>415</v>
      </c>
      <c r="N22" s="238">
        <v>16</v>
      </c>
      <c r="O22" s="244" t="s">
        <v>204</v>
      </c>
      <c r="P22" s="244" t="s">
        <v>205</v>
      </c>
      <c r="Q22" s="244" t="s">
        <v>206</v>
      </c>
      <c r="R22" s="256" t="s">
        <v>308</v>
      </c>
      <c r="S22" s="257" t="s">
        <v>90</v>
      </c>
      <c r="T22" s="348" t="s">
        <v>1044</v>
      </c>
      <c r="U22" s="244" t="s">
        <v>91</v>
      </c>
      <c r="V22" s="244" t="s">
        <v>91</v>
      </c>
      <c r="W22" s="244" t="s">
        <v>91</v>
      </c>
      <c r="X22" s="244" t="s">
        <v>90</v>
      </c>
      <c r="Y22" s="244" t="s">
        <v>91</v>
      </c>
      <c r="Z22" s="250">
        <v>30.6</v>
      </c>
      <c r="AA22" s="244" t="s">
        <v>331</v>
      </c>
      <c r="AB22" s="251" t="s">
        <v>85</v>
      </c>
      <c r="AC22" s="244" t="s">
        <v>85</v>
      </c>
    </row>
    <row r="23" spans="1:29" s="3" customFormat="1" ht="35.25" customHeight="1">
      <c r="A23" s="241">
        <v>17</v>
      </c>
      <c r="B23" s="244" t="s">
        <v>162</v>
      </c>
      <c r="C23" s="244" t="s">
        <v>161</v>
      </c>
      <c r="D23" s="244" t="s">
        <v>84</v>
      </c>
      <c r="E23" s="244" t="s">
        <v>85</v>
      </c>
      <c r="F23" s="247" t="s">
        <v>163</v>
      </c>
      <c r="G23" s="247" t="s">
        <v>104</v>
      </c>
      <c r="H23" s="339"/>
      <c r="I23" s="340">
        <v>100000</v>
      </c>
      <c r="J23" s="341"/>
      <c r="K23" s="1" t="s">
        <v>706</v>
      </c>
      <c r="L23" s="244" t="s">
        <v>128</v>
      </c>
      <c r="M23" s="244" t="s">
        <v>416</v>
      </c>
      <c r="N23" s="32">
        <v>17</v>
      </c>
      <c r="O23" s="244" t="s">
        <v>204</v>
      </c>
      <c r="P23" s="244" t="s">
        <v>205</v>
      </c>
      <c r="Q23" s="244" t="s">
        <v>206</v>
      </c>
      <c r="R23" s="244" t="s">
        <v>308</v>
      </c>
      <c r="S23" s="244" t="s">
        <v>305</v>
      </c>
      <c r="T23" s="348" t="s">
        <v>1044</v>
      </c>
      <c r="U23" s="244" t="s">
        <v>129</v>
      </c>
      <c r="V23" s="244" t="s">
        <v>309</v>
      </c>
      <c r="W23" s="244" t="s">
        <v>71</v>
      </c>
      <c r="X23" s="244" t="s">
        <v>90</v>
      </c>
      <c r="Y23" s="244" t="s">
        <v>129</v>
      </c>
      <c r="Z23" s="250">
        <v>27.74</v>
      </c>
      <c r="AA23" s="244" t="s">
        <v>331</v>
      </c>
      <c r="AB23" s="251" t="s">
        <v>85</v>
      </c>
      <c r="AC23" s="244" t="s">
        <v>85</v>
      </c>
    </row>
    <row r="24" spans="1:29" s="3" customFormat="1" ht="66" customHeight="1">
      <c r="A24" s="241">
        <v>18</v>
      </c>
      <c r="B24" s="244" t="s">
        <v>162</v>
      </c>
      <c r="C24" s="244" t="s">
        <v>161</v>
      </c>
      <c r="D24" s="244" t="s">
        <v>84</v>
      </c>
      <c r="E24" s="244" t="s">
        <v>85</v>
      </c>
      <c r="F24" s="247" t="s">
        <v>163</v>
      </c>
      <c r="G24" s="247" t="s">
        <v>104</v>
      </c>
      <c r="H24" s="339"/>
      <c r="I24" s="340">
        <v>100000</v>
      </c>
      <c r="J24" s="341"/>
      <c r="K24" s="1" t="s">
        <v>706</v>
      </c>
      <c r="L24" s="244" t="s">
        <v>128</v>
      </c>
      <c r="M24" s="244" t="s">
        <v>207</v>
      </c>
      <c r="N24" s="32">
        <v>18</v>
      </c>
      <c r="O24" s="244" t="s">
        <v>204</v>
      </c>
      <c r="P24" s="244" t="s">
        <v>205</v>
      </c>
      <c r="Q24" s="244" t="s">
        <v>206</v>
      </c>
      <c r="R24" s="244" t="s">
        <v>308</v>
      </c>
      <c r="S24" s="244" t="s">
        <v>305</v>
      </c>
      <c r="T24" s="348" t="s">
        <v>1044</v>
      </c>
      <c r="U24" s="244" t="s">
        <v>129</v>
      </c>
      <c r="V24" s="244" t="s">
        <v>307</v>
      </c>
      <c r="W24" s="244" t="s">
        <v>71</v>
      </c>
      <c r="X24" s="244" t="s">
        <v>90</v>
      </c>
      <c r="Y24" s="244" t="s">
        <v>129</v>
      </c>
      <c r="Z24" s="250">
        <v>31.48</v>
      </c>
      <c r="AA24" s="244" t="s">
        <v>331</v>
      </c>
      <c r="AB24" s="251" t="s">
        <v>85</v>
      </c>
      <c r="AC24" s="244" t="s">
        <v>85</v>
      </c>
    </row>
    <row r="25" spans="1:29" s="3" customFormat="1" ht="41.25" customHeight="1">
      <c r="A25" s="232">
        <v>19</v>
      </c>
      <c r="B25" s="244" t="s">
        <v>162</v>
      </c>
      <c r="C25" s="244" t="s">
        <v>161</v>
      </c>
      <c r="D25" s="244" t="s">
        <v>84</v>
      </c>
      <c r="E25" s="244" t="s">
        <v>85</v>
      </c>
      <c r="F25" s="247" t="s">
        <v>85</v>
      </c>
      <c r="G25" s="247" t="s">
        <v>104</v>
      </c>
      <c r="H25" s="339"/>
      <c r="I25" s="340">
        <v>70000</v>
      </c>
      <c r="J25" s="341"/>
      <c r="K25" s="1" t="s">
        <v>706</v>
      </c>
      <c r="L25" s="244" t="s">
        <v>128</v>
      </c>
      <c r="M25" s="244" t="s">
        <v>208</v>
      </c>
      <c r="N25" s="238">
        <v>19</v>
      </c>
      <c r="O25" s="244" t="s">
        <v>201</v>
      </c>
      <c r="P25" s="244" t="s">
        <v>199</v>
      </c>
      <c r="Q25" s="244" t="s">
        <v>209</v>
      </c>
      <c r="R25" s="249" t="s">
        <v>304</v>
      </c>
      <c r="S25" s="244" t="s">
        <v>305</v>
      </c>
      <c r="T25" s="244" t="s">
        <v>129</v>
      </c>
      <c r="U25" s="244" t="s">
        <v>129</v>
      </c>
      <c r="V25" s="244" t="s">
        <v>307</v>
      </c>
      <c r="W25" s="244" t="s">
        <v>129</v>
      </c>
      <c r="X25" s="244" t="s">
        <v>90</v>
      </c>
      <c r="Y25" s="244" t="s">
        <v>129</v>
      </c>
      <c r="Z25" s="258">
        <v>34.1</v>
      </c>
      <c r="AA25" s="244">
        <v>2</v>
      </c>
      <c r="AB25" s="251" t="s">
        <v>84</v>
      </c>
      <c r="AC25" s="244" t="s">
        <v>85</v>
      </c>
    </row>
    <row r="26" spans="1:29" s="3" customFormat="1" ht="69" customHeight="1">
      <c r="A26" s="241">
        <v>20</v>
      </c>
      <c r="B26" s="244" t="s">
        <v>162</v>
      </c>
      <c r="C26" s="244" t="s">
        <v>161</v>
      </c>
      <c r="D26" s="348" t="s">
        <v>85</v>
      </c>
      <c r="E26" s="244" t="s">
        <v>500</v>
      </c>
      <c r="F26" s="247" t="s">
        <v>163</v>
      </c>
      <c r="G26" s="247" t="s">
        <v>104</v>
      </c>
      <c r="H26" s="339"/>
      <c r="I26" s="340">
        <v>100000</v>
      </c>
      <c r="J26" s="341"/>
      <c r="K26" s="1" t="s">
        <v>706</v>
      </c>
      <c r="L26" s="244" t="s">
        <v>128</v>
      </c>
      <c r="M26" s="244" t="s">
        <v>210</v>
      </c>
      <c r="N26" s="32">
        <v>20</v>
      </c>
      <c r="O26" s="244" t="s">
        <v>201</v>
      </c>
      <c r="P26" s="244" t="s">
        <v>211</v>
      </c>
      <c r="Q26" s="244" t="s">
        <v>212</v>
      </c>
      <c r="R26" s="249" t="s">
        <v>304</v>
      </c>
      <c r="S26" s="244" t="s">
        <v>305</v>
      </c>
      <c r="T26" s="244" t="s">
        <v>306</v>
      </c>
      <c r="U26" s="244" t="s">
        <v>129</v>
      </c>
      <c r="V26" s="244" t="s">
        <v>129</v>
      </c>
      <c r="W26" s="244" t="s">
        <v>129</v>
      </c>
      <c r="X26" s="244" t="s">
        <v>90</v>
      </c>
      <c r="Y26" s="244" t="s">
        <v>129</v>
      </c>
      <c r="Z26" s="250">
        <v>55.12</v>
      </c>
      <c r="AA26" s="244">
        <v>2</v>
      </c>
      <c r="AB26" s="251" t="s">
        <v>84</v>
      </c>
      <c r="AC26" s="244" t="s">
        <v>85</v>
      </c>
    </row>
    <row r="27" spans="1:29" s="3" customFormat="1" ht="73.5" customHeight="1">
      <c r="A27" s="241">
        <v>21</v>
      </c>
      <c r="B27" s="241" t="s">
        <v>160</v>
      </c>
      <c r="C27" s="241" t="s">
        <v>161</v>
      </c>
      <c r="D27" s="349" t="s">
        <v>85</v>
      </c>
      <c r="E27" s="241" t="s">
        <v>500</v>
      </c>
      <c r="F27" s="259" t="s">
        <v>163</v>
      </c>
      <c r="G27" s="260" t="s">
        <v>164</v>
      </c>
      <c r="H27" s="342"/>
      <c r="I27" s="340">
        <v>100000</v>
      </c>
      <c r="J27" s="341"/>
      <c r="K27" s="1" t="s">
        <v>706</v>
      </c>
      <c r="L27" s="241" t="s">
        <v>128</v>
      </c>
      <c r="M27" s="241" t="s">
        <v>213</v>
      </c>
      <c r="N27" s="32">
        <v>21</v>
      </c>
      <c r="O27" s="241" t="s">
        <v>201</v>
      </c>
      <c r="P27" s="241" t="s">
        <v>211</v>
      </c>
      <c r="Q27" s="241" t="s">
        <v>212</v>
      </c>
      <c r="R27" s="232" t="s">
        <v>304</v>
      </c>
      <c r="S27" s="241" t="s">
        <v>305</v>
      </c>
      <c r="T27" s="241" t="s">
        <v>306</v>
      </c>
      <c r="U27" s="241" t="s">
        <v>129</v>
      </c>
      <c r="V27" s="241" t="s">
        <v>129</v>
      </c>
      <c r="W27" s="241" t="s">
        <v>306</v>
      </c>
      <c r="X27" s="241" t="s">
        <v>90</v>
      </c>
      <c r="Y27" s="241" t="s">
        <v>129</v>
      </c>
      <c r="Z27" s="261">
        <v>67.5</v>
      </c>
      <c r="AA27" s="241">
        <v>2</v>
      </c>
      <c r="AB27" s="253" t="s">
        <v>84</v>
      </c>
      <c r="AC27" s="241" t="s">
        <v>85</v>
      </c>
    </row>
    <row r="28" spans="1:29" s="3" customFormat="1" ht="60.75" customHeight="1">
      <c r="A28" s="232">
        <v>22</v>
      </c>
      <c r="B28" s="241" t="s">
        <v>160</v>
      </c>
      <c r="C28" s="241" t="s">
        <v>161</v>
      </c>
      <c r="D28" s="349" t="s">
        <v>85</v>
      </c>
      <c r="E28" s="241" t="s">
        <v>500</v>
      </c>
      <c r="F28" s="259" t="s">
        <v>163</v>
      </c>
      <c r="G28" s="260" t="s">
        <v>165</v>
      </c>
      <c r="H28" s="342"/>
      <c r="I28" s="340">
        <v>100000</v>
      </c>
      <c r="J28" s="341"/>
      <c r="K28" s="1" t="s">
        <v>706</v>
      </c>
      <c r="L28" s="241" t="s">
        <v>128</v>
      </c>
      <c r="M28" s="241" t="s">
        <v>214</v>
      </c>
      <c r="N28" s="238">
        <v>22</v>
      </c>
      <c r="O28" s="241" t="s">
        <v>201</v>
      </c>
      <c r="P28" s="241" t="s">
        <v>211</v>
      </c>
      <c r="Q28" s="241" t="s">
        <v>212</v>
      </c>
      <c r="R28" s="232" t="s">
        <v>304</v>
      </c>
      <c r="S28" s="241" t="s">
        <v>305</v>
      </c>
      <c r="T28" s="241" t="s">
        <v>306</v>
      </c>
      <c r="U28" s="241" t="s">
        <v>129</v>
      </c>
      <c r="V28" s="241" t="s">
        <v>129</v>
      </c>
      <c r="W28" s="241" t="s">
        <v>306</v>
      </c>
      <c r="X28" s="241" t="s">
        <v>90</v>
      </c>
      <c r="Y28" s="241" t="s">
        <v>129</v>
      </c>
      <c r="Z28" s="261">
        <v>46.7</v>
      </c>
      <c r="AA28" s="241">
        <v>2</v>
      </c>
      <c r="AB28" s="253" t="s">
        <v>84</v>
      </c>
      <c r="AC28" s="241" t="s">
        <v>85</v>
      </c>
    </row>
    <row r="29" spans="1:29" s="3" customFormat="1" ht="56.25" customHeight="1">
      <c r="A29" s="241">
        <v>23</v>
      </c>
      <c r="B29" s="241" t="s">
        <v>160</v>
      </c>
      <c r="C29" s="241" t="s">
        <v>161</v>
      </c>
      <c r="D29" s="349" t="s">
        <v>85</v>
      </c>
      <c r="E29" s="241" t="s">
        <v>500</v>
      </c>
      <c r="F29" s="259" t="s">
        <v>163</v>
      </c>
      <c r="G29" s="260" t="s">
        <v>166</v>
      </c>
      <c r="H29" s="342"/>
      <c r="I29" s="340">
        <v>100000</v>
      </c>
      <c r="J29" s="341"/>
      <c r="K29" s="1" t="s">
        <v>706</v>
      </c>
      <c r="L29" s="241" t="s">
        <v>128</v>
      </c>
      <c r="M29" s="241" t="s">
        <v>215</v>
      </c>
      <c r="N29" s="32">
        <v>23</v>
      </c>
      <c r="O29" s="241" t="s">
        <v>201</v>
      </c>
      <c r="P29" s="241" t="s">
        <v>211</v>
      </c>
      <c r="Q29" s="241" t="s">
        <v>212</v>
      </c>
      <c r="R29" s="232" t="s">
        <v>304</v>
      </c>
      <c r="S29" s="241" t="s">
        <v>305</v>
      </c>
      <c r="T29" s="241" t="s">
        <v>306</v>
      </c>
      <c r="U29" s="241" t="s">
        <v>129</v>
      </c>
      <c r="V29" s="241" t="s">
        <v>129</v>
      </c>
      <c r="W29" s="241" t="s">
        <v>306</v>
      </c>
      <c r="X29" s="241" t="s">
        <v>90</v>
      </c>
      <c r="Y29" s="241" t="s">
        <v>129</v>
      </c>
      <c r="Z29" s="261">
        <v>48.74</v>
      </c>
      <c r="AA29" s="241">
        <v>2</v>
      </c>
      <c r="AB29" s="253" t="s">
        <v>84</v>
      </c>
      <c r="AC29" s="241" t="s">
        <v>85</v>
      </c>
    </row>
    <row r="30" spans="1:29" s="3" customFormat="1" ht="52.5" customHeight="1">
      <c r="A30" s="241">
        <v>24</v>
      </c>
      <c r="B30" s="241" t="s">
        <v>160</v>
      </c>
      <c r="C30" s="241" t="s">
        <v>161</v>
      </c>
      <c r="D30" s="349" t="s">
        <v>85</v>
      </c>
      <c r="E30" s="241" t="s">
        <v>500</v>
      </c>
      <c r="F30" s="259" t="s">
        <v>163</v>
      </c>
      <c r="G30" s="260" t="s">
        <v>167</v>
      </c>
      <c r="H30" s="342"/>
      <c r="I30" s="340">
        <v>74000</v>
      </c>
      <c r="J30" s="341"/>
      <c r="K30" s="1" t="s">
        <v>706</v>
      </c>
      <c r="L30" s="241" t="s">
        <v>128</v>
      </c>
      <c r="M30" s="241" t="s">
        <v>216</v>
      </c>
      <c r="N30" s="32">
        <v>24</v>
      </c>
      <c r="O30" s="241" t="s">
        <v>201</v>
      </c>
      <c r="P30" s="241" t="s">
        <v>211</v>
      </c>
      <c r="Q30" s="241" t="s">
        <v>212</v>
      </c>
      <c r="R30" s="232" t="s">
        <v>304</v>
      </c>
      <c r="S30" s="241" t="s">
        <v>305</v>
      </c>
      <c r="T30" s="241" t="s">
        <v>306</v>
      </c>
      <c r="U30" s="241" t="s">
        <v>129</v>
      </c>
      <c r="V30" s="241" t="s">
        <v>129</v>
      </c>
      <c r="W30" s="241" t="s">
        <v>306</v>
      </c>
      <c r="X30" s="241" t="s">
        <v>90</v>
      </c>
      <c r="Y30" s="241" t="s">
        <v>129</v>
      </c>
      <c r="Z30" s="261">
        <v>17.2</v>
      </c>
      <c r="AA30" s="241">
        <v>2</v>
      </c>
      <c r="AB30" s="253" t="s">
        <v>84</v>
      </c>
      <c r="AC30" s="241" t="s">
        <v>85</v>
      </c>
    </row>
    <row r="31" spans="1:29" s="3" customFormat="1" ht="49.5" customHeight="1">
      <c r="A31" s="232">
        <v>25</v>
      </c>
      <c r="B31" s="241" t="s">
        <v>168</v>
      </c>
      <c r="C31" s="241" t="s">
        <v>940</v>
      </c>
      <c r="D31" s="241" t="s">
        <v>84</v>
      </c>
      <c r="E31" s="241" t="s">
        <v>85</v>
      </c>
      <c r="F31" s="259" t="s">
        <v>85</v>
      </c>
      <c r="G31" s="260" t="s">
        <v>104</v>
      </c>
      <c r="H31" s="342"/>
      <c r="I31" s="340">
        <v>30000</v>
      </c>
      <c r="J31" s="341"/>
      <c r="K31" s="1" t="s">
        <v>706</v>
      </c>
      <c r="L31" s="241" t="s">
        <v>128</v>
      </c>
      <c r="M31" s="241" t="s">
        <v>217</v>
      </c>
      <c r="N31" s="238">
        <v>25</v>
      </c>
      <c r="O31" s="241" t="s">
        <v>106</v>
      </c>
      <c r="P31" s="241"/>
      <c r="Q31" s="241" t="s">
        <v>218</v>
      </c>
      <c r="R31" s="232" t="s">
        <v>304</v>
      </c>
      <c r="S31" s="241" t="s">
        <v>305</v>
      </c>
      <c r="T31" s="241" t="s">
        <v>129</v>
      </c>
      <c r="U31" s="241" t="s">
        <v>129</v>
      </c>
      <c r="V31" s="241" t="s">
        <v>129</v>
      </c>
      <c r="W31" s="241" t="s">
        <v>129</v>
      </c>
      <c r="X31" s="241" t="s">
        <v>85</v>
      </c>
      <c r="Y31" s="241" t="s">
        <v>129</v>
      </c>
      <c r="Z31" s="262">
        <v>24.64</v>
      </c>
      <c r="AA31" s="241">
        <v>2</v>
      </c>
      <c r="AB31" s="253"/>
      <c r="AC31" s="253" t="s">
        <v>85</v>
      </c>
    </row>
    <row r="32" spans="1:29" s="3" customFormat="1" ht="39" customHeight="1">
      <c r="A32" s="241">
        <v>26</v>
      </c>
      <c r="B32" s="241" t="s">
        <v>160</v>
      </c>
      <c r="C32" s="241" t="s">
        <v>161</v>
      </c>
      <c r="D32" s="241" t="s">
        <v>84</v>
      </c>
      <c r="E32" s="241" t="s">
        <v>85</v>
      </c>
      <c r="F32" s="259" t="s">
        <v>85</v>
      </c>
      <c r="G32" s="260" t="s">
        <v>104</v>
      </c>
      <c r="H32" s="342"/>
      <c r="I32" s="340">
        <v>104000</v>
      </c>
      <c r="J32" s="341"/>
      <c r="K32" s="1" t="s">
        <v>706</v>
      </c>
      <c r="L32" s="241" t="s">
        <v>128</v>
      </c>
      <c r="M32" s="241" t="s">
        <v>219</v>
      </c>
      <c r="N32" s="32">
        <v>26</v>
      </c>
      <c r="O32" s="241" t="s">
        <v>106</v>
      </c>
      <c r="P32" s="241" t="s">
        <v>199</v>
      </c>
      <c r="Q32" s="241" t="s">
        <v>220</v>
      </c>
      <c r="R32" s="232" t="s">
        <v>304</v>
      </c>
      <c r="S32" s="241" t="s">
        <v>305</v>
      </c>
      <c r="T32" s="241" t="s">
        <v>71</v>
      </c>
      <c r="U32" s="241" t="s">
        <v>129</v>
      </c>
      <c r="V32" s="241" t="s">
        <v>71</v>
      </c>
      <c r="W32" s="241" t="s">
        <v>71</v>
      </c>
      <c r="X32" s="241" t="s">
        <v>85</v>
      </c>
      <c r="Y32" s="241" t="s">
        <v>129</v>
      </c>
      <c r="Z32" s="262">
        <v>24.1</v>
      </c>
      <c r="AA32" s="241" t="s">
        <v>130</v>
      </c>
      <c r="AB32" s="253" t="s">
        <v>131</v>
      </c>
      <c r="AC32" s="241" t="s">
        <v>85</v>
      </c>
    </row>
    <row r="33" spans="1:29" s="3" customFormat="1" ht="29.25" customHeight="1">
      <c r="A33" s="241">
        <v>27</v>
      </c>
      <c r="B33" s="241" t="s">
        <v>160</v>
      </c>
      <c r="C33" s="241" t="s">
        <v>161</v>
      </c>
      <c r="D33" s="241" t="s">
        <v>84</v>
      </c>
      <c r="E33" s="241" t="s">
        <v>85</v>
      </c>
      <c r="F33" s="259" t="s">
        <v>85</v>
      </c>
      <c r="G33" s="260" t="s">
        <v>104</v>
      </c>
      <c r="H33" s="342"/>
      <c r="I33" s="340">
        <v>169000</v>
      </c>
      <c r="J33" s="341"/>
      <c r="K33" s="1" t="s">
        <v>706</v>
      </c>
      <c r="L33" s="241" t="s">
        <v>128</v>
      </c>
      <c r="M33" s="241" t="s">
        <v>221</v>
      </c>
      <c r="N33" s="32">
        <v>27</v>
      </c>
      <c r="O33" s="241" t="s">
        <v>106</v>
      </c>
      <c r="P33" s="241"/>
      <c r="Q33" s="241" t="s">
        <v>203</v>
      </c>
      <c r="R33" s="232" t="s">
        <v>304</v>
      </c>
      <c r="S33" s="241" t="s">
        <v>305</v>
      </c>
      <c r="T33" s="241" t="s">
        <v>129</v>
      </c>
      <c r="U33" s="241" t="s">
        <v>129</v>
      </c>
      <c r="V33" s="241" t="s">
        <v>129</v>
      </c>
      <c r="W33" s="241" t="s">
        <v>129</v>
      </c>
      <c r="X33" s="241" t="s">
        <v>85</v>
      </c>
      <c r="Y33" s="241" t="s">
        <v>129</v>
      </c>
      <c r="Z33" s="262">
        <v>39.16</v>
      </c>
      <c r="AA33" s="241">
        <v>3</v>
      </c>
      <c r="AB33" s="253" t="s">
        <v>84</v>
      </c>
      <c r="AC33" s="241" t="s">
        <v>85</v>
      </c>
    </row>
    <row r="34" spans="1:29" s="3" customFormat="1" ht="35.25" customHeight="1">
      <c r="A34" s="232">
        <v>28</v>
      </c>
      <c r="B34" s="241" t="s">
        <v>160</v>
      </c>
      <c r="C34" s="241" t="s">
        <v>161</v>
      </c>
      <c r="D34" s="241" t="s">
        <v>84</v>
      </c>
      <c r="E34" s="241" t="s">
        <v>85</v>
      </c>
      <c r="F34" s="259" t="s">
        <v>85</v>
      </c>
      <c r="G34" s="260" t="s">
        <v>104</v>
      </c>
      <c r="H34" s="342"/>
      <c r="I34" s="340">
        <v>100000</v>
      </c>
      <c r="J34" s="341"/>
      <c r="K34" s="1" t="s">
        <v>706</v>
      </c>
      <c r="L34" s="241" t="s">
        <v>128</v>
      </c>
      <c r="M34" s="241" t="s">
        <v>222</v>
      </c>
      <c r="N34" s="238">
        <v>28</v>
      </c>
      <c r="O34" s="241" t="s">
        <v>106</v>
      </c>
      <c r="P34" s="241"/>
      <c r="Q34" s="241" t="s">
        <v>203</v>
      </c>
      <c r="R34" s="232" t="s">
        <v>304</v>
      </c>
      <c r="S34" s="241" t="s">
        <v>305</v>
      </c>
      <c r="T34" s="241" t="s">
        <v>129</v>
      </c>
      <c r="U34" s="241" t="s">
        <v>129</v>
      </c>
      <c r="V34" s="241" t="s">
        <v>129</v>
      </c>
      <c r="W34" s="241" t="s">
        <v>306</v>
      </c>
      <c r="X34" s="241" t="s">
        <v>85</v>
      </c>
      <c r="Y34" s="241" t="s">
        <v>129</v>
      </c>
      <c r="Z34" s="262">
        <v>38.97</v>
      </c>
      <c r="AA34" s="241">
        <v>3</v>
      </c>
      <c r="AB34" s="253" t="s">
        <v>84</v>
      </c>
      <c r="AC34" s="241" t="s">
        <v>85</v>
      </c>
    </row>
    <row r="35" spans="1:29" s="3" customFormat="1" ht="51">
      <c r="A35" s="241">
        <v>29</v>
      </c>
      <c r="B35" s="241" t="s">
        <v>160</v>
      </c>
      <c r="C35" s="241" t="s">
        <v>161</v>
      </c>
      <c r="D35" s="241" t="s">
        <v>84</v>
      </c>
      <c r="E35" s="241" t="s">
        <v>85</v>
      </c>
      <c r="F35" s="259" t="s">
        <v>85</v>
      </c>
      <c r="G35" s="260" t="s">
        <v>104</v>
      </c>
      <c r="H35" s="342"/>
      <c r="I35" s="340">
        <v>100000</v>
      </c>
      <c r="J35" s="341"/>
      <c r="K35" s="1" t="s">
        <v>706</v>
      </c>
      <c r="L35" s="241" t="s">
        <v>128</v>
      </c>
      <c r="M35" s="241" t="s">
        <v>223</v>
      </c>
      <c r="N35" s="32">
        <v>29</v>
      </c>
      <c r="O35" s="241" t="s">
        <v>106</v>
      </c>
      <c r="P35" s="241"/>
      <c r="Q35" s="241" t="s">
        <v>203</v>
      </c>
      <c r="R35" s="232" t="s">
        <v>304</v>
      </c>
      <c r="S35" s="241" t="s">
        <v>305</v>
      </c>
      <c r="T35" s="241" t="s">
        <v>129</v>
      </c>
      <c r="U35" s="241" t="s">
        <v>129</v>
      </c>
      <c r="V35" s="241" t="s">
        <v>129</v>
      </c>
      <c r="W35" s="241" t="s">
        <v>306</v>
      </c>
      <c r="X35" s="241" t="s">
        <v>85</v>
      </c>
      <c r="Y35" s="241" t="s">
        <v>129</v>
      </c>
      <c r="Z35" s="262">
        <v>45.9</v>
      </c>
      <c r="AA35" s="241">
        <v>3</v>
      </c>
      <c r="AB35" s="253" t="s">
        <v>84</v>
      </c>
      <c r="AC35" s="241" t="s">
        <v>85</v>
      </c>
    </row>
    <row r="36" spans="1:29" s="3" customFormat="1" ht="34.5" customHeight="1">
      <c r="A36" s="241">
        <v>30</v>
      </c>
      <c r="B36" s="241" t="s">
        <v>162</v>
      </c>
      <c r="C36" s="241" t="s">
        <v>161</v>
      </c>
      <c r="D36" s="241" t="s">
        <v>84</v>
      </c>
      <c r="E36" s="241" t="s">
        <v>85</v>
      </c>
      <c r="F36" s="259" t="s">
        <v>85</v>
      </c>
      <c r="G36" s="260" t="s">
        <v>104</v>
      </c>
      <c r="H36" s="342"/>
      <c r="I36" s="340">
        <v>100000</v>
      </c>
      <c r="J36" s="341"/>
      <c r="K36" s="1" t="s">
        <v>706</v>
      </c>
      <c r="L36" s="241" t="s">
        <v>128</v>
      </c>
      <c r="M36" s="241" t="s">
        <v>708</v>
      </c>
      <c r="N36" s="32">
        <v>30</v>
      </c>
      <c r="O36" s="241" t="s">
        <v>106</v>
      </c>
      <c r="P36" s="241" t="s">
        <v>224</v>
      </c>
      <c r="Q36" s="241" t="s">
        <v>225</v>
      </c>
      <c r="R36" s="232" t="s">
        <v>304</v>
      </c>
      <c r="S36" s="241" t="s">
        <v>305</v>
      </c>
      <c r="T36" s="241" t="s">
        <v>71</v>
      </c>
      <c r="U36" s="241" t="s">
        <v>71</v>
      </c>
      <c r="V36" s="241" t="s">
        <v>129</v>
      </c>
      <c r="W36" s="241" t="s">
        <v>129</v>
      </c>
      <c r="X36" s="241" t="s">
        <v>85</v>
      </c>
      <c r="Y36" s="241" t="s">
        <v>129</v>
      </c>
      <c r="Z36" s="263">
        <v>36.7</v>
      </c>
      <c r="AA36" s="241" t="s">
        <v>130</v>
      </c>
      <c r="AB36" s="253" t="s">
        <v>84</v>
      </c>
      <c r="AC36" s="241" t="s">
        <v>85</v>
      </c>
    </row>
    <row r="37" spans="1:29" s="3" customFormat="1" ht="38.25">
      <c r="A37" s="232">
        <v>31</v>
      </c>
      <c r="B37" s="241" t="s">
        <v>170</v>
      </c>
      <c r="C37" s="241" t="s">
        <v>161</v>
      </c>
      <c r="D37" s="241" t="s">
        <v>84</v>
      </c>
      <c r="E37" s="241" t="s">
        <v>85</v>
      </c>
      <c r="F37" s="259" t="s">
        <v>85</v>
      </c>
      <c r="G37" s="260" t="s">
        <v>104</v>
      </c>
      <c r="H37" s="342"/>
      <c r="I37" s="340">
        <v>100000</v>
      </c>
      <c r="J37" s="341"/>
      <c r="K37" s="1" t="s">
        <v>706</v>
      </c>
      <c r="L37" s="241" t="s">
        <v>128</v>
      </c>
      <c r="M37" s="241" t="s">
        <v>502</v>
      </c>
      <c r="N37" s="238">
        <v>31</v>
      </c>
      <c r="O37" s="241" t="s">
        <v>226</v>
      </c>
      <c r="P37" s="241"/>
      <c r="Q37" s="241" t="s">
        <v>227</v>
      </c>
      <c r="R37" s="232" t="s">
        <v>304</v>
      </c>
      <c r="S37" s="241" t="s">
        <v>305</v>
      </c>
      <c r="T37" s="241" t="s">
        <v>129</v>
      </c>
      <c r="U37" s="241" t="s">
        <v>129</v>
      </c>
      <c r="V37" s="241" t="s">
        <v>129</v>
      </c>
      <c r="W37" s="241" t="s">
        <v>129</v>
      </c>
      <c r="X37" s="241" t="s">
        <v>85</v>
      </c>
      <c r="Y37" s="241" t="s">
        <v>129</v>
      </c>
      <c r="Z37" s="263">
        <v>46.42</v>
      </c>
      <c r="AA37" s="241" t="s">
        <v>130</v>
      </c>
      <c r="AB37" s="241"/>
      <c r="AC37" s="241" t="s">
        <v>85</v>
      </c>
    </row>
    <row r="38" spans="1:29" s="3" customFormat="1" ht="45" customHeight="1">
      <c r="A38" s="241">
        <v>32</v>
      </c>
      <c r="B38" s="241" t="s">
        <v>160</v>
      </c>
      <c r="C38" s="241" t="s">
        <v>161</v>
      </c>
      <c r="D38" s="241" t="s">
        <v>84</v>
      </c>
      <c r="E38" s="241" t="s">
        <v>85</v>
      </c>
      <c r="F38" s="259" t="s">
        <v>85</v>
      </c>
      <c r="G38" s="260" t="s">
        <v>104</v>
      </c>
      <c r="H38" s="342"/>
      <c r="I38" s="340">
        <v>100000</v>
      </c>
      <c r="J38" s="341"/>
      <c r="K38" s="1" t="s">
        <v>706</v>
      </c>
      <c r="L38" s="241" t="s">
        <v>128</v>
      </c>
      <c r="M38" s="241" t="s">
        <v>503</v>
      </c>
      <c r="N38" s="32">
        <v>32</v>
      </c>
      <c r="O38" s="241" t="s">
        <v>106</v>
      </c>
      <c r="P38" s="241" t="s">
        <v>228</v>
      </c>
      <c r="Q38" s="241" t="s">
        <v>229</v>
      </c>
      <c r="R38" s="232" t="s">
        <v>304</v>
      </c>
      <c r="S38" s="241" t="s">
        <v>305</v>
      </c>
      <c r="T38" s="241" t="s">
        <v>71</v>
      </c>
      <c r="U38" s="241" t="s">
        <v>71</v>
      </c>
      <c r="V38" s="241" t="s">
        <v>129</v>
      </c>
      <c r="W38" s="241" t="s">
        <v>129</v>
      </c>
      <c r="X38" s="241" t="s">
        <v>85</v>
      </c>
      <c r="Y38" s="241" t="s">
        <v>129</v>
      </c>
      <c r="Z38" s="263">
        <v>38.3</v>
      </c>
      <c r="AA38" s="241">
        <v>1</v>
      </c>
      <c r="AB38" s="253" t="s">
        <v>84</v>
      </c>
      <c r="AC38" s="241" t="s">
        <v>85</v>
      </c>
    </row>
    <row r="39" spans="1:29" s="3" customFormat="1" ht="38.25" customHeight="1">
      <c r="A39" s="241">
        <v>33</v>
      </c>
      <c r="B39" s="241" t="s">
        <v>162</v>
      </c>
      <c r="C39" s="241" t="s">
        <v>161</v>
      </c>
      <c r="D39" s="241" t="s">
        <v>84</v>
      </c>
      <c r="E39" s="241" t="s">
        <v>85</v>
      </c>
      <c r="F39" s="259" t="s">
        <v>85</v>
      </c>
      <c r="G39" s="260" t="s">
        <v>104</v>
      </c>
      <c r="H39" s="342"/>
      <c r="I39" s="340">
        <v>100000</v>
      </c>
      <c r="J39" s="341"/>
      <c r="K39" s="1" t="s">
        <v>706</v>
      </c>
      <c r="L39" s="241" t="s">
        <v>128</v>
      </c>
      <c r="M39" s="241" t="s">
        <v>504</v>
      </c>
      <c r="N39" s="32">
        <v>33</v>
      </c>
      <c r="O39" s="241" t="s">
        <v>106</v>
      </c>
      <c r="P39" s="241" t="s">
        <v>230</v>
      </c>
      <c r="Q39" s="241" t="s">
        <v>225</v>
      </c>
      <c r="R39" s="232" t="s">
        <v>304</v>
      </c>
      <c r="S39" s="241" t="s">
        <v>305</v>
      </c>
      <c r="T39" s="241" t="s">
        <v>71</v>
      </c>
      <c r="U39" s="241" t="s">
        <v>71</v>
      </c>
      <c r="V39" s="241" t="s">
        <v>71</v>
      </c>
      <c r="W39" s="241" t="s">
        <v>71</v>
      </c>
      <c r="X39" s="241" t="s">
        <v>85</v>
      </c>
      <c r="Y39" s="241" t="s">
        <v>129</v>
      </c>
      <c r="Z39" s="263">
        <v>22.1</v>
      </c>
      <c r="AA39" s="241" t="s">
        <v>330</v>
      </c>
      <c r="AB39" s="253" t="s">
        <v>84</v>
      </c>
      <c r="AC39" s="241" t="s">
        <v>85</v>
      </c>
    </row>
    <row r="40" spans="1:29" s="3" customFormat="1" ht="39" customHeight="1">
      <c r="A40" s="232">
        <v>34</v>
      </c>
      <c r="B40" s="241" t="s">
        <v>162</v>
      </c>
      <c r="C40" s="241" t="s">
        <v>161</v>
      </c>
      <c r="D40" s="241" t="s">
        <v>84</v>
      </c>
      <c r="E40" s="241" t="s">
        <v>85</v>
      </c>
      <c r="F40" s="259" t="s">
        <v>85</v>
      </c>
      <c r="G40" s="260" t="s">
        <v>104</v>
      </c>
      <c r="H40" s="342"/>
      <c r="I40" s="340">
        <v>100000</v>
      </c>
      <c r="J40" s="341"/>
      <c r="K40" s="1" t="s">
        <v>706</v>
      </c>
      <c r="L40" s="241" t="s">
        <v>128</v>
      </c>
      <c r="M40" s="241" t="s">
        <v>231</v>
      </c>
      <c r="N40" s="238">
        <v>34</v>
      </c>
      <c r="O40" s="241" t="s">
        <v>106</v>
      </c>
      <c r="P40" s="241" t="s">
        <v>199</v>
      </c>
      <c r="Q40" s="241" t="s">
        <v>225</v>
      </c>
      <c r="R40" s="232" t="s">
        <v>304</v>
      </c>
      <c r="S40" s="241" t="s">
        <v>305</v>
      </c>
      <c r="T40" s="348" t="s">
        <v>1044</v>
      </c>
      <c r="U40" s="241" t="s">
        <v>306</v>
      </c>
      <c r="V40" s="241" t="s">
        <v>306</v>
      </c>
      <c r="W40" s="241" t="s">
        <v>306</v>
      </c>
      <c r="X40" s="241" t="s">
        <v>85</v>
      </c>
      <c r="Y40" s="241" t="s">
        <v>129</v>
      </c>
      <c r="Z40" s="263">
        <v>25.9</v>
      </c>
      <c r="AA40" s="241">
        <v>2</v>
      </c>
      <c r="AB40" s="253" t="s">
        <v>84</v>
      </c>
      <c r="AC40" s="241" t="s">
        <v>85</v>
      </c>
    </row>
    <row r="41" spans="1:29" s="3" customFormat="1" ht="36" customHeight="1">
      <c r="A41" s="241">
        <v>35</v>
      </c>
      <c r="B41" s="241" t="s">
        <v>162</v>
      </c>
      <c r="C41" s="241" t="s">
        <v>161</v>
      </c>
      <c r="D41" s="241" t="s">
        <v>84</v>
      </c>
      <c r="E41" s="241" t="s">
        <v>85</v>
      </c>
      <c r="F41" s="259" t="s">
        <v>85</v>
      </c>
      <c r="G41" s="260" t="s">
        <v>104</v>
      </c>
      <c r="H41" s="342"/>
      <c r="I41" s="340">
        <v>100000</v>
      </c>
      <c r="J41" s="341"/>
      <c r="K41" s="1" t="s">
        <v>706</v>
      </c>
      <c r="L41" s="241" t="s">
        <v>128</v>
      </c>
      <c r="M41" s="241" t="s">
        <v>505</v>
      </c>
      <c r="N41" s="32">
        <v>35</v>
      </c>
      <c r="O41" s="241" t="s">
        <v>106</v>
      </c>
      <c r="P41" s="241" t="s">
        <v>199</v>
      </c>
      <c r="Q41" s="241" t="s">
        <v>225</v>
      </c>
      <c r="R41" s="232" t="s">
        <v>304</v>
      </c>
      <c r="S41" s="241" t="s">
        <v>305</v>
      </c>
      <c r="T41" s="348" t="s">
        <v>1044</v>
      </c>
      <c r="U41" s="241" t="s">
        <v>71</v>
      </c>
      <c r="V41" s="241" t="s">
        <v>71</v>
      </c>
      <c r="W41" s="241" t="s">
        <v>129</v>
      </c>
      <c r="X41" s="241" t="s">
        <v>85</v>
      </c>
      <c r="Y41" s="241" t="s">
        <v>129</v>
      </c>
      <c r="Z41" s="263">
        <v>49</v>
      </c>
      <c r="AA41" s="241" t="s">
        <v>330</v>
      </c>
      <c r="AB41" s="253" t="s">
        <v>84</v>
      </c>
      <c r="AC41" s="241" t="s">
        <v>85</v>
      </c>
    </row>
    <row r="42" spans="1:29" s="3" customFormat="1" ht="39" customHeight="1">
      <c r="A42" s="241">
        <v>36</v>
      </c>
      <c r="B42" s="241" t="s">
        <v>162</v>
      </c>
      <c r="C42" s="241" t="s">
        <v>161</v>
      </c>
      <c r="D42" s="241" t="s">
        <v>84</v>
      </c>
      <c r="E42" s="241" t="s">
        <v>85</v>
      </c>
      <c r="F42" s="259" t="s">
        <v>85</v>
      </c>
      <c r="G42" s="260" t="s">
        <v>104</v>
      </c>
      <c r="H42" s="342"/>
      <c r="I42" s="340">
        <v>100000</v>
      </c>
      <c r="J42" s="341"/>
      <c r="K42" s="1" t="s">
        <v>706</v>
      </c>
      <c r="L42" s="241" t="s">
        <v>128</v>
      </c>
      <c r="M42" s="241" t="s">
        <v>506</v>
      </c>
      <c r="N42" s="32">
        <v>36</v>
      </c>
      <c r="O42" s="241" t="s">
        <v>106</v>
      </c>
      <c r="P42" s="241" t="s">
        <v>199</v>
      </c>
      <c r="Q42" s="241" t="s">
        <v>225</v>
      </c>
      <c r="R42" s="232" t="s">
        <v>304</v>
      </c>
      <c r="S42" s="241" t="s">
        <v>305</v>
      </c>
      <c r="T42" s="348" t="s">
        <v>1044</v>
      </c>
      <c r="U42" s="241" t="s">
        <v>71</v>
      </c>
      <c r="V42" s="241" t="s">
        <v>71</v>
      </c>
      <c r="W42" s="241" t="s">
        <v>129</v>
      </c>
      <c r="X42" s="241" t="s">
        <v>85</v>
      </c>
      <c r="Y42" s="241" t="s">
        <v>129</v>
      </c>
      <c r="Z42" s="263">
        <v>49.1</v>
      </c>
      <c r="AA42" s="241" t="s">
        <v>330</v>
      </c>
      <c r="AB42" s="253" t="s">
        <v>84</v>
      </c>
      <c r="AC42" s="241" t="s">
        <v>85</v>
      </c>
    </row>
    <row r="43" spans="1:29" s="3" customFormat="1" ht="36.75" customHeight="1">
      <c r="A43" s="232">
        <v>37</v>
      </c>
      <c r="B43" s="241" t="s">
        <v>162</v>
      </c>
      <c r="C43" s="241" t="s">
        <v>161</v>
      </c>
      <c r="D43" s="241" t="s">
        <v>84</v>
      </c>
      <c r="E43" s="241" t="s">
        <v>85</v>
      </c>
      <c r="F43" s="259" t="s">
        <v>85</v>
      </c>
      <c r="G43" s="260" t="s">
        <v>104</v>
      </c>
      <c r="H43" s="342"/>
      <c r="I43" s="340">
        <v>100000</v>
      </c>
      <c r="J43" s="341"/>
      <c r="K43" s="1" t="s">
        <v>706</v>
      </c>
      <c r="L43" s="241" t="s">
        <v>128</v>
      </c>
      <c r="M43" s="241" t="s">
        <v>507</v>
      </c>
      <c r="N43" s="238">
        <v>37</v>
      </c>
      <c r="O43" s="241" t="s">
        <v>106</v>
      </c>
      <c r="P43" s="241" t="s">
        <v>199</v>
      </c>
      <c r="Q43" s="241" t="s">
        <v>225</v>
      </c>
      <c r="R43" s="232" t="s">
        <v>304</v>
      </c>
      <c r="S43" s="241" t="s">
        <v>305</v>
      </c>
      <c r="T43" s="348" t="s">
        <v>1044</v>
      </c>
      <c r="U43" s="241" t="s">
        <v>71</v>
      </c>
      <c r="V43" s="241" t="s">
        <v>71</v>
      </c>
      <c r="W43" s="241" t="s">
        <v>129</v>
      </c>
      <c r="X43" s="241" t="s">
        <v>85</v>
      </c>
      <c r="Y43" s="241" t="s">
        <v>129</v>
      </c>
      <c r="Z43" s="263">
        <v>26.3</v>
      </c>
      <c r="AA43" s="241" t="s">
        <v>330</v>
      </c>
      <c r="AB43" s="253" t="s">
        <v>84</v>
      </c>
      <c r="AC43" s="241" t="s">
        <v>85</v>
      </c>
    </row>
    <row r="44" spans="1:29" s="3" customFormat="1" ht="38.25">
      <c r="A44" s="241">
        <v>38</v>
      </c>
      <c r="B44" s="241" t="s">
        <v>160</v>
      </c>
      <c r="C44" s="241" t="s">
        <v>161</v>
      </c>
      <c r="D44" s="241" t="s">
        <v>84</v>
      </c>
      <c r="E44" s="241" t="s">
        <v>85</v>
      </c>
      <c r="F44" s="259" t="s">
        <v>85</v>
      </c>
      <c r="G44" s="260" t="s">
        <v>104</v>
      </c>
      <c r="H44" s="342"/>
      <c r="I44" s="340">
        <v>100000</v>
      </c>
      <c r="J44" s="341"/>
      <c r="K44" s="1" t="s">
        <v>706</v>
      </c>
      <c r="L44" s="241" t="s">
        <v>128</v>
      </c>
      <c r="M44" s="241" t="s">
        <v>417</v>
      </c>
      <c r="N44" s="32">
        <v>38</v>
      </c>
      <c r="O44" s="241" t="s">
        <v>106</v>
      </c>
      <c r="P44" s="241"/>
      <c r="Q44" s="241" t="s">
        <v>232</v>
      </c>
      <c r="R44" s="241" t="s">
        <v>308</v>
      </c>
      <c r="S44" s="241" t="s">
        <v>305</v>
      </c>
      <c r="T44" s="241" t="s">
        <v>71</v>
      </c>
      <c r="U44" s="241" t="s">
        <v>129</v>
      </c>
      <c r="V44" s="241" t="s">
        <v>129</v>
      </c>
      <c r="W44" s="241" t="s">
        <v>129</v>
      </c>
      <c r="X44" s="241" t="s">
        <v>85</v>
      </c>
      <c r="Y44" s="241" t="s">
        <v>129</v>
      </c>
      <c r="Z44" s="263">
        <v>60.66</v>
      </c>
      <c r="AA44" s="241" t="s">
        <v>130</v>
      </c>
      <c r="AB44" s="253" t="s">
        <v>85</v>
      </c>
      <c r="AC44" s="241" t="s">
        <v>85</v>
      </c>
    </row>
    <row r="45" spans="1:29" s="3" customFormat="1" ht="38.25">
      <c r="A45" s="241">
        <v>39</v>
      </c>
      <c r="B45" s="241" t="s">
        <v>160</v>
      </c>
      <c r="C45" s="241" t="s">
        <v>161</v>
      </c>
      <c r="D45" s="241" t="s">
        <v>84</v>
      </c>
      <c r="E45" s="241" t="s">
        <v>85</v>
      </c>
      <c r="F45" s="259" t="s">
        <v>85</v>
      </c>
      <c r="G45" s="260" t="s">
        <v>104</v>
      </c>
      <c r="H45" s="342"/>
      <c r="I45" s="340">
        <v>100000</v>
      </c>
      <c r="J45" s="341"/>
      <c r="K45" s="1" t="s">
        <v>706</v>
      </c>
      <c r="L45" s="241" t="s">
        <v>128</v>
      </c>
      <c r="M45" s="241" t="s">
        <v>418</v>
      </c>
      <c r="N45" s="32">
        <v>39</v>
      </c>
      <c r="O45" s="241" t="s">
        <v>106</v>
      </c>
      <c r="P45" s="241"/>
      <c r="Q45" s="241" t="s">
        <v>232</v>
      </c>
      <c r="R45" s="241" t="s">
        <v>308</v>
      </c>
      <c r="S45" s="241" t="s">
        <v>305</v>
      </c>
      <c r="T45" s="241" t="s">
        <v>71</v>
      </c>
      <c r="U45" s="241" t="s">
        <v>129</v>
      </c>
      <c r="V45" s="241" t="s">
        <v>129</v>
      </c>
      <c r="W45" s="241" t="s">
        <v>129</v>
      </c>
      <c r="X45" s="241" t="s">
        <v>85</v>
      </c>
      <c r="Y45" s="241" t="s">
        <v>129</v>
      </c>
      <c r="Z45" s="263">
        <v>51.56</v>
      </c>
      <c r="AA45" s="241" t="s">
        <v>130</v>
      </c>
      <c r="AB45" s="253" t="s">
        <v>85</v>
      </c>
      <c r="AC45" s="241" t="s">
        <v>85</v>
      </c>
    </row>
    <row r="46" spans="1:29" s="3" customFormat="1" ht="38.25">
      <c r="A46" s="232">
        <v>40</v>
      </c>
      <c r="B46" s="241" t="s">
        <v>160</v>
      </c>
      <c r="C46" s="241" t="s">
        <v>171</v>
      </c>
      <c r="D46" s="241" t="s">
        <v>84</v>
      </c>
      <c r="E46" s="241" t="s">
        <v>85</v>
      </c>
      <c r="F46" s="259" t="s">
        <v>85</v>
      </c>
      <c r="G46" s="260" t="s">
        <v>104</v>
      </c>
      <c r="H46" s="342"/>
      <c r="I46" s="340">
        <v>100000</v>
      </c>
      <c r="J46" s="341"/>
      <c r="K46" s="1" t="s">
        <v>706</v>
      </c>
      <c r="L46" s="241" t="s">
        <v>128</v>
      </c>
      <c r="M46" s="241" t="s">
        <v>508</v>
      </c>
      <c r="N46" s="238">
        <v>40</v>
      </c>
      <c r="O46" s="241" t="s">
        <v>106</v>
      </c>
      <c r="P46" s="241" t="s">
        <v>233</v>
      </c>
      <c r="Q46" s="241" t="s">
        <v>234</v>
      </c>
      <c r="R46" s="241" t="s">
        <v>310</v>
      </c>
      <c r="S46" s="241" t="s">
        <v>305</v>
      </c>
      <c r="T46" s="241" t="s">
        <v>129</v>
      </c>
      <c r="U46" s="241" t="s">
        <v>71</v>
      </c>
      <c r="V46" s="241" t="s">
        <v>90</v>
      </c>
      <c r="W46" s="241" t="s">
        <v>129</v>
      </c>
      <c r="X46" s="241" t="s">
        <v>85</v>
      </c>
      <c r="Y46" s="241" t="s">
        <v>129</v>
      </c>
      <c r="Z46" s="263">
        <v>33.52</v>
      </c>
      <c r="AA46" s="241">
        <v>1</v>
      </c>
      <c r="AB46" s="253" t="s">
        <v>131</v>
      </c>
      <c r="AC46" s="241" t="s">
        <v>85</v>
      </c>
    </row>
    <row r="47" spans="1:29" s="3" customFormat="1" ht="38.25">
      <c r="A47" s="241">
        <v>41</v>
      </c>
      <c r="B47" s="241" t="s">
        <v>160</v>
      </c>
      <c r="C47" s="241" t="s">
        <v>171</v>
      </c>
      <c r="D47" s="241" t="s">
        <v>84</v>
      </c>
      <c r="E47" s="241" t="s">
        <v>85</v>
      </c>
      <c r="F47" s="259" t="s">
        <v>85</v>
      </c>
      <c r="G47" s="260" t="s">
        <v>104</v>
      </c>
      <c r="H47" s="342"/>
      <c r="I47" s="340">
        <v>100000</v>
      </c>
      <c r="J47" s="341"/>
      <c r="K47" s="1" t="s">
        <v>706</v>
      </c>
      <c r="L47" s="241" t="s">
        <v>128</v>
      </c>
      <c r="M47" s="241" t="s">
        <v>509</v>
      </c>
      <c r="N47" s="32">
        <v>41</v>
      </c>
      <c r="O47" s="241" t="s">
        <v>106</v>
      </c>
      <c r="P47" s="241" t="s">
        <v>233</v>
      </c>
      <c r="Q47" s="241" t="s">
        <v>234</v>
      </c>
      <c r="R47" s="241" t="s">
        <v>310</v>
      </c>
      <c r="S47" s="241" t="s">
        <v>305</v>
      </c>
      <c r="T47" s="241" t="s">
        <v>129</v>
      </c>
      <c r="U47" s="241" t="s">
        <v>71</v>
      </c>
      <c r="V47" s="241" t="s">
        <v>90</v>
      </c>
      <c r="W47" s="241" t="s">
        <v>129</v>
      </c>
      <c r="X47" s="241" t="s">
        <v>85</v>
      </c>
      <c r="Y47" s="241" t="s">
        <v>129</v>
      </c>
      <c r="Z47" s="263">
        <v>33.5</v>
      </c>
      <c r="AA47" s="241">
        <v>1</v>
      </c>
      <c r="AB47" s="253" t="s">
        <v>131</v>
      </c>
      <c r="AC47" s="241" t="s">
        <v>85</v>
      </c>
    </row>
    <row r="48" spans="1:29" s="3" customFormat="1" ht="24.75" customHeight="1">
      <c r="A48" s="241">
        <v>42</v>
      </c>
      <c r="B48" s="241" t="s">
        <v>160</v>
      </c>
      <c r="C48" s="241" t="s">
        <v>171</v>
      </c>
      <c r="D48" s="241" t="s">
        <v>84</v>
      </c>
      <c r="E48" s="241" t="s">
        <v>85</v>
      </c>
      <c r="F48" s="259" t="s">
        <v>85</v>
      </c>
      <c r="G48" s="260" t="s">
        <v>104</v>
      </c>
      <c r="H48" s="342"/>
      <c r="I48" s="340">
        <v>100000</v>
      </c>
      <c r="J48" s="341"/>
      <c r="K48" s="1" t="s">
        <v>706</v>
      </c>
      <c r="L48" s="241" t="s">
        <v>128</v>
      </c>
      <c r="M48" s="241" t="s">
        <v>510</v>
      </c>
      <c r="N48" s="32">
        <v>42</v>
      </c>
      <c r="O48" s="241" t="s">
        <v>106</v>
      </c>
      <c r="P48" s="241" t="s">
        <v>233</v>
      </c>
      <c r="Q48" s="241" t="s">
        <v>234</v>
      </c>
      <c r="R48" s="241" t="s">
        <v>310</v>
      </c>
      <c r="S48" s="241" t="s">
        <v>305</v>
      </c>
      <c r="T48" s="241" t="s">
        <v>129</v>
      </c>
      <c r="U48" s="241" t="s">
        <v>71</v>
      </c>
      <c r="V48" s="241" t="s">
        <v>90</v>
      </c>
      <c r="W48" s="241" t="s">
        <v>129</v>
      </c>
      <c r="X48" s="241" t="s">
        <v>85</v>
      </c>
      <c r="Y48" s="241" t="s">
        <v>129</v>
      </c>
      <c r="Z48" s="263">
        <v>33.57</v>
      </c>
      <c r="AA48" s="241">
        <v>1</v>
      </c>
      <c r="AB48" s="253" t="s">
        <v>131</v>
      </c>
      <c r="AC48" s="241" t="s">
        <v>85</v>
      </c>
    </row>
    <row r="49" spans="1:29" s="3" customFormat="1" ht="102">
      <c r="A49" s="232">
        <v>43</v>
      </c>
      <c r="B49" s="241" t="s">
        <v>162</v>
      </c>
      <c r="C49" s="241" t="s">
        <v>161</v>
      </c>
      <c r="D49" s="241" t="s">
        <v>84</v>
      </c>
      <c r="E49" s="241" t="s">
        <v>85</v>
      </c>
      <c r="F49" s="259" t="s">
        <v>85</v>
      </c>
      <c r="G49" s="260" t="s">
        <v>104</v>
      </c>
      <c r="H49" s="342"/>
      <c r="I49" s="340">
        <v>101000</v>
      </c>
      <c r="J49" s="341"/>
      <c r="K49" s="1" t="s">
        <v>706</v>
      </c>
      <c r="L49" s="241" t="s">
        <v>128</v>
      </c>
      <c r="M49" s="241" t="s">
        <v>511</v>
      </c>
      <c r="N49" s="238">
        <v>43</v>
      </c>
      <c r="O49" s="241" t="s">
        <v>106</v>
      </c>
      <c r="P49" s="241" t="s">
        <v>235</v>
      </c>
      <c r="Q49" s="241" t="s">
        <v>225</v>
      </c>
      <c r="R49" s="241" t="s">
        <v>311</v>
      </c>
      <c r="S49" s="241" t="s">
        <v>305</v>
      </c>
      <c r="T49" s="241" t="s">
        <v>71</v>
      </c>
      <c r="U49" s="241" t="s">
        <v>71</v>
      </c>
      <c r="V49" s="241" t="s">
        <v>312</v>
      </c>
      <c r="W49" s="241" t="s">
        <v>313</v>
      </c>
      <c r="X49" s="241" t="s">
        <v>85</v>
      </c>
      <c r="Y49" s="241" t="s">
        <v>129</v>
      </c>
      <c r="Z49" s="263">
        <v>23.5</v>
      </c>
      <c r="AA49" s="241">
        <v>1</v>
      </c>
      <c r="AB49" s="253" t="s">
        <v>525</v>
      </c>
      <c r="AC49" s="241" t="s">
        <v>85</v>
      </c>
    </row>
    <row r="50" spans="1:29" s="3" customFormat="1" ht="76.5">
      <c r="A50" s="241">
        <v>44</v>
      </c>
      <c r="B50" s="241" t="s">
        <v>160</v>
      </c>
      <c r="C50" s="241" t="s">
        <v>161</v>
      </c>
      <c r="D50" s="241" t="s">
        <v>84</v>
      </c>
      <c r="E50" s="241" t="s">
        <v>85</v>
      </c>
      <c r="F50" s="259" t="s">
        <v>85</v>
      </c>
      <c r="G50" s="260" t="s">
        <v>104</v>
      </c>
      <c r="H50" s="342"/>
      <c r="I50" s="340">
        <v>181000</v>
      </c>
      <c r="J50" s="341"/>
      <c r="K50" s="1" t="s">
        <v>706</v>
      </c>
      <c r="L50" s="241" t="s">
        <v>128</v>
      </c>
      <c r="M50" s="241" t="s">
        <v>419</v>
      </c>
      <c r="N50" s="32">
        <v>44</v>
      </c>
      <c r="O50" s="241" t="s">
        <v>236</v>
      </c>
      <c r="P50" s="241" t="s">
        <v>237</v>
      </c>
      <c r="Q50" s="241" t="s">
        <v>238</v>
      </c>
      <c r="R50" s="241" t="s">
        <v>314</v>
      </c>
      <c r="S50" s="241" t="s">
        <v>305</v>
      </c>
      <c r="T50" s="241" t="s">
        <v>129</v>
      </c>
      <c r="U50" s="241" t="s">
        <v>129</v>
      </c>
      <c r="V50" s="241" t="s">
        <v>129</v>
      </c>
      <c r="W50" s="241" t="s">
        <v>129</v>
      </c>
      <c r="X50" s="241" t="s">
        <v>85</v>
      </c>
      <c r="Y50" s="241" t="s">
        <v>129</v>
      </c>
      <c r="Z50" s="262">
        <v>41.91</v>
      </c>
      <c r="AA50" s="241">
        <v>1</v>
      </c>
      <c r="AB50" s="253" t="s">
        <v>131</v>
      </c>
      <c r="AC50" s="253" t="s">
        <v>85</v>
      </c>
    </row>
    <row r="51" spans="1:29" s="3" customFormat="1" ht="63.75">
      <c r="A51" s="241">
        <v>45</v>
      </c>
      <c r="B51" s="244" t="s">
        <v>162</v>
      </c>
      <c r="C51" s="241" t="s">
        <v>161</v>
      </c>
      <c r="D51" s="241" t="s">
        <v>84</v>
      </c>
      <c r="E51" s="241" t="s">
        <v>85</v>
      </c>
      <c r="F51" s="259" t="s">
        <v>85</v>
      </c>
      <c r="G51" s="260" t="s">
        <v>104</v>
      </c>
      <c r="H51" s="342"/>
      <c r="I51" s="340">
        <v>100000</v>
      </c>
      <c r="J51" s="341"/>
      <c r="K51" s="1" t="s">
        <v>706</v>
      </c>
      <c r="L51" s="241" t="s">
        <v>128</v>
      </c>
      <c r="M51" s="241" t="s">
        <v>420</v>
      </c>
      <c r="N51" s="32">
        <v>45</v>
      </c>
      <c r="O51" s="241" t="s">
        <v>201</v>
      </c>
      <c r="P51" s="241" t="s">
        <v>239</v>
      </c>
      <c r="Q51" s="241" t="s">
        <v>240</v>
      </c>
      <c r="R51" s="232" t="s">
        <v>304</v>
      </c>
      <c r="S51" s="241" t="s">
        <v>305</v>
      </c>
      <c r="T51" s="348" t="s">
        <v>1044</v>
      </c>
      <c r="U51" s="241" t="s">
        <v>71</v>
      </c>
      <c r="V51" s="241" t="s">
        <v>129</v>
      </c>
      <c r="W51" s="241" t="s">
        <v>129</v>
      </c>
      <c r="X51" s="241" t="s">
        <v>85</v>
      </c>
      <c r="Y51" s="241" t="s">
        <v>129</v>
      </c>
      <c r="Z51" s="262">
        <v>37.39</v>
      </c>
      <c r="AA51" s="241" t="s">
        <v>330</v>
      </c>
      <c r="AB51" s="253" t="s">
        <v>84</v>
      </c>
      <c r="AC51" s="241" t="s">
        <v>85</v>
      </c>
    </row>
    <row r="52" spans="1:29" s="3" customFormat="1" ht="63.75">
      <c r="A52" s="232">
        <v>46</v>
      </c>
      <c r="B52" s="244" t="s">
        <v>162</v>
      </c>
      <c r="C52" s="241" t="s">
        <v>161</v>
      </c>
      <c r="D52" s="241" t="s">
        <v>84</v>
      </c>
      <c r="E52" s="241" t="s">
        <v>85</v>
      </c>
      <c r="F52" s="259" t="s">
        <v>85</v>
      </c>
      <c r="G52" s="260" t="s">
        <v>104</v>
      </c>
      <c r="H52" s="342"/>
      <c r="I52" s="340">
        <v>150000</v>
      </c>
      <c r="J52" s="341"/>
      <c r="K52" s="1" t="s">
        <v>706</v>
      </c>
      <c r="L52" s="241" t="s">
        <v>128</v>
      </c>
      <c r="M52" s="241" t="s">
        <v>460</v>
      </c>
      <c r="N52" s="238">
        <v>46</v>
      </c>
      <c r="O52" s="241" t="s">
        <v>201</v>
      </c>
      <c r="P52" s="241" t="s">
        <v>239</v>
      </c>
      <c r="Q52" s="241" t="s">
        <v>240</v>
      </c>
      <c r="R52" s="232" t="s">
        <v>304</v>
      </c>
      <c r="S52" s="241" t="s">
        <v>305</v>
      </c>
      <c r="T52" s="348" t="s">
        <v>1044</v>
      </c>
      <c r="U52" s="241" t="s">
        <v>71</v>
      </c>
      <c r="V52" s="241" t="s">
        <v>129</v>
      </c>
      <c r="W52" s="241" t="s">
        <v>129</v>
      </c>
      <c r="X52" s="241" t="s">
        <v>85</v>
      </c>
      <c r="Y52" s="241" t="s">
        <v>129</v>
      </c>
      <c r="Z52" s="264">
        <v>57.84</v>
      </c>
      <c r="AA52" s="241" t="s">
        <v>330</v>
      </c>
      <c r="AB52" s="253" t="s">
        <v>84</v>
      </c>
      <c r="AC52" s="241" t="s">
        <v>85</v>
      </c>
    </row>
    <row r="53" spans="1:29" s="3" customFormat="1" ht="51" customHeight="1">
      <c r="A53" s="241">
        <v>47</v>
      </c>
      <c r="B53" s="241" t="s">
        <v>168</v>
      </c>
      <c r="C53" s="241" t="s">
        <v>161</v>
      </c>
      <c r="D53" s="241" t="s">
        <v>84</v>
      </c>
      <c r="E53" s="241" t="s">
        <v>85</v>
      </c>
      <c r="F53" s="265"/>
      <c r="G53" s="260" t="s">
        <v>104</v>
      </c>
      <c r="H53" s="342"/>
      <c r="I53" s="340">
        <v>30000</v>
      </c>
      <c r="J53" s="341"/>
      <c r="K53" s="1" t="s">
        <v>706</v>
      </c>
      <c r="L53" s="241" t="s">
        <v>128</v>
      </c>
      <c r="M53" s="241" t="s">
        <v>512</v>
      </c>
      <c r="N53" s="32">
        <v>47</v>
      </c>
      <c r="O53" s="241" t="s">
        <v>106</v>
      </c>
      <c r="P53" s="241" t="s">
        <v>233</v>
      </c>
      <c r="Q53" s="241" t="s">
        <v>241</v>
      </c>
      <c r="R53" s="232" t="s">
        <v>304</v>
      </c>
      <c r="S53" s="241" t="s">
        <v>305</v>
      </c>
      <c r="T53" s="232" t="s">
        <v>129</v>
      </c>
      <c r="U53" s="241" t="s">
        <v>129</v>
      </c>
      <c r="V53" s="232" t="s">
        <v>129</v>
      </c>
      <c r="W53" s="232" t="s">
        <v>129</v>
      </c>
      <c r="X53" s="232" t="s">
        <v>85</v>
      </c>
      <c r="Y53" s="232" t="s">
        <v>129</v>
      </c>
      <c r="Z53" s="266">
        <v>28.14</v>
      </c>
      <c r="AA53" s="241" t="s">
        <v>130</v>
      </c>
      <c r="AB53" s="267" t="s">
        <v>85</v>
      </c>
      <c r="AC53" s="267" t="s">
        <v>85</v>
      </c>
    </row>
    <row r="54" spans="1:29" s="3" customFormat="1" ht="28.5" customHeight="1">
      <c r="A54" s="241">
        <v>48</v>
      </c>
      <c r="B54" s="241" t="s">
        <v>160</v>
      </c>
      <c r="C54" s="241" t="s">
        <v>161</v>
      </c>
      <c r="D54" s="241" t="s">
        <v>84</v>
      </c>
      <c r="E54" s="241" t="s">
        <v>85</v>
      </c>
      <c r="F54" s="265"/>
      <c r="G54" s="260" t="s">
        <v>104</v>
      </c>
      <c r="H54" s="342"/>
      <c r="I54" s="340">
        <v>50000</v>
      </c>
      <c r="J54" s="341"/>
      <c r="K54" s="1" t="s">
        <v>706</v>
      </c>
      <c r="L54" s="241" t="s">
        <v>128</v>
      </c>
      <c r="M54" s="241" t="s">
        <v>242</v>
      </c>
      <c r="N54" s="32">
        <v>48</v>
      </c>
      <c r="O54" s="241" t="s">
        <v>106</v>
      </c>
      <c r="P54" s="241" t="s">
        <v>233</v>
      </c>
      <c r="Q54" s="241" t="s">
        <v>243</v>
      </c>
      <c r="R54" s="232" t="s">
        <v>304</v>
      </c>
      <c r="S54" s="241" t="s">
        <v>305</v>
      </c>
      <c r="T54" s="241" t="s">
        <v>129</v>
      </c>
      <c r="U54" s="241" t="s">
        <v>129</v>
      </c>
      <c r="V54" s="241" t="s">
        <v>315</v>
      </c>
      <c r="W54" s="241" t="s">
        <v>129</v>
      </c>
      <c r="X54" s="241" t="s">
        <v>85</v>
      </c>
      <c r="Y54" s="232" t="s">
        <v>129</v>
      </c>
      <c r="Z54" s="262">
        <v>19.2</v>
      </c>
      <c r="AA54" s="241">
        <v>2</v>
      </c>
      <c r="AB54" s="253"/>
      <c r="AC54" s="241" t="s">
        <v>85</v>
      </c>
    </row>
    <row r="55" spans="1:29" s="3" customFormat="1" ht="46.5" customHeight="1">
      <c r="A55" s="232">
        <v>49</v>
      </c>
      <c r="B55" s="241" t="s">
        <v>160</v>
      </c>
      <c r="C55" s="241" t="s">
        <v>161</v>
      </c>
      <c r="D55" s="241" t="s">
        <v>84</v>
      </c>
      <c r="E55" s="241" t="s">
        <v>85</v>
      </c>
      <c r="F55" s="265"/>
      <c r="G55" s="260" t="s">
        <v>104</v>
      </c>
      <c r="H55" s="342"/>
      <c r="I55" s="340">
        <v>100000</v>
      </c>
      <c r="J55" s="341"/>
      <c r="K55" s="1" t="s">
        <v>706</v>
      </c>
      <c r="L55" s="241" t="s">
        <v>128</v>
      </c>
      <c r="M55" s="241" t="s">
        <v>513</v>
      </c>
      <c r="N55" s="238">
        <v>49</v>
      </c>
      <c r="O55" s="241" t="s">
        <v>201</v>
      </c>
      <c r="P55" s="241" t="s">
        <v>195</v>
      </c>
      <c r="Q55" s="241" t="s">
        <v>244</v>
      </c>
      <c r="R55" s="232" t="s">
        <v>304</v>
      </c>
      <c r="S55" s="241" t="s">
        <v>305</v>
      </c>
      <c r="T55" s="241" t="s">
        <v>129</v>
      </c>
      <c r="U55" s="241" t="s">
        <v>129</v>
      </c>
      <c r="V55" s="241" t="s">
        <v>129</v>
      </c>
      <c r="W55" s="241" t="s">
        <v>129</v>
      </c>
      <c r="X55" s="241" t="s">
        <v>85</v>
      </c>
      <c r="Y55" s="232" t="s">
        <v>129</v>
      </c>
      <c r="Z55" s="262">
        <v>41.03</v>
      </c>
      <c r="AA55" s="241" t="s">
        <v>130</v>
      </c>
      <c r="AB55" s="253" t="s">
        <v>84</v>
      </c>
      <c r="AC55" s="241" t="s">
        <v>85</v>
      </c>
    </row>
    <row r="56" spans="1:29" s="3" customFormat="1" ht="39" customHeight="1">
      <c r="A56" s="241">
        <v>50</v>
      </c>
      <c r="B56" s="241" t="s">
        <v>160</v>
      </c>
      <c r="C56" s="241" t="s">
        <v>161</v>
      </c>
      <c r="D56" s="241" t="s">
        <v>84</v>
      </c>
      <c r="E56" s="241" t="s">
        <v>85</v>
      </c>
      <c r="F56" s="265"/>
      <c r="G56" s="260" t="s">
        <v>104</v>
      </c>
      <c r="H56" s="342"/>
      <c r="I56" s="340">
        <v>100000</v>
      </c>
      <c r="J56" s="341"/>
      <c r="K56" s="1" t="s">
        <v>706</v>
      </c>
      <c r="L56" s="241" t="s">
        <v>128</v>
      </c>
      <c r="M56" s="241" t="s">
        <v>514</v>
      </c>
      <c r="N56" s="32">
        <v>50</v>
      </c>
      <c r="O56" s="241" t="s">
        <v>201</v>
      </c>
      <c r="P56" s="241" t="s">
        <v>195</v>
      </c>
      <c r="Q56" s="241" t="s">
        <v>244</v>
      </c>
      <c r="R56" s="232" t="s">
        <v>304</v>
      </c>
      <c r="S56" s="241" t="s">
        <v>305</v>
      </c>
      <c r="T56" s="241" t="s">
        <v>129</v>
      </c>
      <c r="U56" s="241" t="s">
        <v>129</v>
      </c>
      <c r="V56" s="241" t="s">
        <v>129</v>
      </c>
      <c r="W56" s="241" t="s">
        <v>129</v>
      </c>
      <c r="X56" s="241" t="s">
        <v>85</v>
      </c>
      <c r="Y56" s="232" t="s">
        <v>129</v>
      </c>
      <c r="Z56" s="262">
        <v>45.17</v>
      </c>
      <c r="AA56" s="241" t="s">
        <v>130</v>
      </c>
      <c r="AB56" s="253" t="s">
        <v>84</v>
      </c>
      <c r="AC56" s="241" t="s">
        <v>85</v>
      </c>
    </row>
    <row r="57" spans="1:29" s="3" customFormat="1" ht="35.25" customHeight="1">
      <c r="A57" s="241">
        <v>51</v>
      </c>
      <c r="B57" s="268" t="s">
        <v>162</v>
      </c>
      <c r="C57" s="268" t="s">
        <v>161</v>
      </c>
      <c r="D57" s="268" t="s">
        <v>84</v>
      </c>
      <c r="E57" s="268" t="s">
        <v>85</v>
      </c>
      <c r="F57" s="269" t="s">
        <v>85</v>
      </c>
      <c r="G57" s="270" t="s">
        <v>104</v>
      </c>
      <c r="H57" s="339"/>
      <c r="I57" s="343">
        <v>100000</v>
      </c>
      <c r="J57" s="341"/>
      <c r="K57" s="1" t="s">
        <v>706</v>
      </c>
      <c r="L57" s="268" t="s">
        <v>128</v>
      </c>
      <c r="M57" s="268" t="s">
        <v>515</v>
      </c>
      <c r="N57" s="32">
        <v>51</v>
      </c>
      <c r="O57" s="268" t="s">
        <v>226</v>
      </c>
      <c r="P57" s="268" t="s">
        <v>237</v>
      </c>
      <c r="Q57" s="268" t="s">
        <v>245</v>
      </c>
      <c r="R57" s="271" t="s">
        <v>304</v>
      </c>
      <c r="S57" s="268" t="s">
        <v>305</v>
      </c>
      <c r="T57" s="268" t="s">
        <v>71</v>
      </c>
      <c r="U57" s="268" t="s">
        <v>129</v>
      </c>
      <c r="V57" s="268" t="s">
        <v>316</v>
      </c>
      <c r="W57" s="268" t="s">
        <v>129</v>
      </c>
      <c r="X57" s="268" t="s">
        <v>85</v>
      </c>
      <c r="Y57" s="271" t="s">
        <v>129</v>
      </c>
      <c r="Z57" s="263">
        <v>32.15</v>
      </c>
      <c r="AA57" s="268">
        <v>2</v>
      </c>
      <c r="AB57" s="272" t="s">
        <v>84</v>
      </c>
      <c r="AC57" s="268" t="s">
        <v>85</v>
      </c>
    </row>
    <row r="58" spans="1:29" s="3" customFormat="1" ht="76.5">
      <c r="A58" s="232">
        <v>52</v>
      </c>
      <c r="B58" s="268" t="s">
        <v>162</v>
      </c>
      <c r="C58" s="268" t="s">
        <v>161</v>
      </c>
      <c r="D58" s="268" t="s">
        <v>84</v>
      </c>
      <c r="E58" s="268" t="s">
        <v>85</v>
      </c>
      <c r="F58" s="269"/>
      <c r="G58" s="270" t="s">
        <v>104</v>
      </c>
      <c r="H58" s="339"/>
      <c r="I58" s="343">
        <v>100000</v>
      </c>
      <c r="J58" s="341"/>
      <c r="K58" s="1" t="s">
        <v>706</v>
      </c>
      <c r="L58" s="268" t="s">
        <v>128</v>
      </c>
      <c r="M58" s="268" t="s">
        <v>246</v>
      </c>
      <c r="N58" s="238">
        <v>52</v>
      </c>
      <c r="O58" s="268" t="s">
        <v>112</v>
      </c>
      <c r="P58" s="268" t="s">
        <v>237</v>
      </c>
      <c r="Q58" s="268" t="s">
        <v>244</v>
      </c>
      <c r="R58" s="271" t="s">
        <v>304</v>
      </c>
      <c r="S58" s="268" t="s">
        <v>305</v>
      </c>
      <c r="T58" s="268" t="s">
        <v>71</v>
      </c>
      <c r="U58" s="268" t="s">
        <v>129</v>
      </c>
      <c r="V58" s="268" t="s">
        <v>129</v>
      </c>
      <c r="W58" s="268" t="s">
        <v>129</v>
      </c>
      <c r="X58" s="268" t="s">
        <v>85</v>
      </c>
      <c r="Y58" s="271" t="s">
        <v>129</v>
      </c>
      <c r="Z58" s="263">
        <v>42</v>
      </c>
      <c r="AA58" s="268" t="s">
        <v>130</v>
      </c>
      <c r="AB58" s="272" t="s">
        <v>84</v>
      </c>
      <c r="AC58" s="268" t="s">
        <v>85</v>
      </c>
    </row>
    <row r="59" spans="1:29" s="3" customFormat="1" ht="76.5">
      <c r="A59" s="241">
        <v>53</v>
      </c>
      <c r="B59" s="268" t="s">
        <v>162</v>
      </c>
      <c r="C59" s="268" t="s">
        <v>161</v>
      </c>
      <c r="D59" s="268" t="s">
        <v>84</v>
      </c>
      <c r="E59" s="268" t="s">
        <v>85</v>
      </c>
      <c r="F59" s="269" t="s">
        <v>85</v>
      </c>
      <c r="G59" s="270" t="s">
        <v>164</v>
      </c>
      <c r="H59" s="339"/>
      <c r="I59" s="343">
        <v>200000</v>
      </c>
      <c r="J59" s="341"/>
      <c r="K59" s="1" t="s">
        <v>706</v>
      </c>
      <c r="L59" s="268" t="s">
        <v>128</v>
      </c>
      <c r="M59" s="273" t="s">
        <v>516</v>
      </c>
      <c r="N59" s="32">
        <v>53</v>
      </c>
      <c r="O59" s="273" t="s">
        <v>106</v>
      </c>
      <c r="P59" s="268" t="s">
        <v>237</v>
      </c>
      <c r="Q59" s="268" t="s">
        <v>244</v>
      </c>
      <c r="R59" s="271" t="s">
        <v>304</v>
      </c>
      <c r="S59" s="268" t="s">
        <v>305</v>
      </c>
      <c r="T59" s="268" t="s">
        <v>71</v>
      </c>
      <c r="U59" s="268" t="s">
        <v>71</v>
      </c>
      <c r="V59" s="268" t="s">
        <v>129</v>
      </c>
      <c r="W59" s="273" t="s">
        <v>91</v>
      </c>
      <c r="X59" s="273" t="s">
        <v>85</v>
      </c>
      <c r="Y59" s="274" t="s">
        <v>71</v>
      </c>
      <c r="Z59" s="275">
        <v>62.1</v>
      </c>
      <c r="AA59" s="268" t="s">
        <v>130</v>
      </c>
      <c r="AB59" s="276" t="s">
        <v>84</v>
      </c>
      <c r="AC59" s="273" t="s">
        <v>85</v>
      </c>
    </row>
    <row r="60" spans="1:29" s="3" customFormat="1" ht="63.75">
      <c r="A60" s="241">
        <v>54</v>
      </c>
      <c r="B60" s="241" t="s">
        <v>162</v>
      </c>
      <c r="C60" s="241" t="s">
        <v>161</v>
      </c>
      <c r="D60" s="241" t="s">
        <v>84</v>
      </c>
      <c r="E60" s="241" t="s">
        <v>85</v>
      </c>
      <c r="F60" s="265"/>
      <c r="G60" s="260" t="s">
        <v>104</v>
      </c>
      <c r="H60" s="342"/>
      <c r="I60" s="340">
        <v>100000</v>
      </c>
      <c r="J60" s="341"/>
      <c r="K60" s="1" t="s">
        <v>706</v>
      </c>
      <c r="L60" s="241" t="s">
        <v>128</v>
      </c>
      <c r="M60" s="241" t="s">
        <v>421</v>
      </c>
      <c r="N60" s="32">
        <v>54</v>
      </c>
      <c r="O60" s="241" t="s">
        <v>201</v>
      </c>
      <c r="P60" s="241" t="s">
        <v>247</v>
      </c>
      <c r="Q60" s="241" t="s">
        <v>248</v>
      </c>
      <c r="R60" s="232" t="s">
        <v>304</v>
      </c>
      <c r="S60" s="241" t="s">
        <v>305</v>
      </c>
      <c r="T60" s="277" t="s">
        <v>129</v>
      </c>
      <c r="U60" s="241" t="s">
        <v>129</v>
      </c>
      <c r="V60" s="241" t="s">
        <v>129</v>
      </c>
      <c r="W60" s="241" t="s">
        <v>129</v>
      </c>
      <c r="X60" s="241" t="s">
        <v>85</v>
      </c>
      <c r="Y60" s="241" t="s">
        <v>129</v>
      </c>
      <c r="Z60" s="262">
        <v>63.6</v>
      </c>
      <c r="AA60" s="241" t="s">
        <v>330</v>
      </c>
      <c r="AB60" s="253" t="s">
        <v>84</v>
      </c>
      <c r="AC60" s="241" t="s">
        <v>85</v>
      </c>
    </row>
    <row r="61" spans="1:29" s="3" customFormat="1" ht="51">
      <c r="A61" s="232">
        <v>55</v>
      </c>
      <c r="B61" s="241" t="s">
        <v>162</v>
      </c>
      <c r="C61" s="241" t="s">
        <v>161</v>
      </c>
      <c r="D61" s="241" t="s">
        <v>84</v>
      </c>
      <c r="E61" s="241" t="s">
        <v>85</v>
      </c>
      <c r="F61" s="265"/>
      <c r="G61" s="260" t="s">
        <v>104</v>
      </c>
      <c r="H61" s="342"/>
      <c r="I61" s="340">
        <v>100000</v>
      </c>
      <c r="J61" s="341"/>
      <c r="K61" s="1" t="s">
        <v>706</v>
      </c>
      <c r="L61" s="241" t="s">
        <v>128</v>
      </c>
      <c r="M61" s="241" t="s">
        <v>249</v>
      </c>
      <c r="N61" s="238">
        <v>55</v>
      </c>
      <c r="O61" s="241" t="s">
        <v>201</v>
      </c>
      <c r="P61" s="241" t="s">
        <v>519</v>
      </c>
      <c r="Q61" s="241" t="s">
        <v>250</v>
      </c>
      <c r="R61" s="241" t="s">
        <v>317</v>
      </c>
      <c r="S61" s="241" t="s">
        <v>305</v>
      </c>
      <c r="T61" s="277" t="s">
        <v>129</v>
      </c>
      <c r="U61" s="241" t="s">
        <v>129</v>
      </c>
      <c r="V61" s="241" t="s">
        <v>129</v>
      </c>
      <c r="W61" s="241" t="s">
        <v>129</v>
      </c>
      <c r="X61" s="241" t="s">
        <v>85</v>
      </c>
      <c r="Y61" s="232" t="s">
        <v>129</v>
      </c>
      <c r="Z61" s="262">
        <v>22.3</v>
      </c>
      <c r="AA61" s="241" t="s">
        <v>130</v>
      </c>
      <c r="AB61" s="253" t="s">
        <v>131</v>
      </c>
      <c r="AC61" s="241" t="s">
        <v>85</v>
      </c>
    </row>
    <row r="62" spans="1:29" s="3" customFormat="1" ht="51">
      <c r="A62" s="241">
        <v>56</v>
      </c>
      <c r="B62" s="241" t="s">
        <v>162</v>
      </c>
      <c r="C62" s="241" t="s">
        <v>161</v>
      </c>
      <c r="D62" s="241" t="s">
        <v>84</v>
      </c>
      <c r="E62" s="241" t="s">
        <v>85</v>
      </c>
      <c r="F62" s="259"/>
      <c r="G62" s="260" t="s">
        <v>104</v>
      </c>
      <c r="H62" s="342"/>
      <c r="I62" s="340">
        <v>150000</v>
      </c>
      <c r="J62" s="341"/>
      <c r="K62" s="1" t="s">
        <v>706</v>
      </c>
      <c r="L62" s="241" t="s">
        <v>128</v>
      </c>
      <c r="M62" s="241" t="s">
        <v>251</v>
      </c>
      <c r="N62" s="32">
        <v>56</v>
      </c>
      <c r="O62" s="241" t="s">
        <v>201</v>
      </c>
      <c r="P62" s="241"/>
      <c r="Q62" s="241" t="s">
        <v>250</v>
      </c>
      <c r="R62" s="241" t="s">
        <v>317</v>
      </c>
      <c r="S62" s="241" t="s">
        <v>305</v>
      </c>
      <c r="T62" s="277" t="s">
        <v>129</v>
      </c>
      <c r="U62" s="241" t="s">
        <v>129</v>
      </c>
      <c r="V62" s="241" t="s">
        <v>129</v>
      </c>
      <c r="W62" s="241" t="s">
        <v>129</v>
      </c>
      <c r="X62" s="241" t="s">
        <v>85</v>
      </c>
      <c r="Y62" s="232" t="s">
        <v>129</v>
      </c>
      <c r="Z62" s="262">
        <v>68.3</v>
      </c>
      <c r="AA62" s="241" t="s">
        <v>130</v>
      </c>
      <c r="AB62" s="253" t="s">
        <v>131</v>
      </c>
      <c r="AC62" s="241" t="s">
        <v>85</v>
      </c>
    </row>
    <row r="63" spans="1:29" s="3" customFormat="1" ht="63.75">
      <c r="A63" s="241">
        <v>57</v>
      </c>
      <c r="B63" s="354" t="s">
        <v>160</v>
      </c>
      <c r="C63" s="241" t="s">
        <v>161</v>
      </c>
      <c r="D63" s="241" t="s">
        <v>84</v>
      </c>
      <c r="E63" s="241" t="s">
        <v>85</v>
      </c>
      <c r="F63" s="259" t="s">
        <v>172</v>
      </c>
      <c r="G63" s="260" t="s">
        <v>104</v>
      </c>
      <c r="H63" s="342"/>
      <c r="I63" s="340">
        <v>150000</v>
      </c>
      <c r="J63" s="341"/>
      <c r="K63" s="1" t="s">
        <v>706</v>
      </c>
      <c r="L63" s="241" t="s">
        <v>128</v>
      </c>
      <c r="M63" s="241" t="s">
        <v>422</v>
      </c>
      <c r="N63" s="32">
        <v>57</v>
      </c>
      <c r="O63" s="241" t="s">
        <v>106</v>
      </c>
      <c r="P63" s="241"/>
      <c r="Q63" s="241" t="s">
        <v>232</v>
      </c>
      <c r="R63" s="241" t="s">
        <v>318</v>
      </c>
      <c r="S63" s="241" t="s">
        <v>305</v>
      </c>
      <c r="T63" s="277" t="s">
        <v>129</v>
      </c>
      <c r="U63" s="241" t="s">
        <v>129</v>
      </c>
      <c r="V63" s="241" t="s">
        <v>129</v>
      </c>
      <c r="W63" s="241" t="s">
        <v>129</v>
      </c>
      <c r="X63" s="241" t="s">
        <v>85</v>
      </c>
      <c r="Y63" s="232" t="s">
        <v>129</v>
      </c>
      <c r="Z63" s="262">
        <v>45.8</v>
      </c>
      <c r="AA63" s="241" t="s">
        <v>130</v>
      </c>
      <c r="AB63" s="253" t="s">
        <v>84</v>
      </c>
      <c r="AC63" s="241" t="s">
        <v>85</v>
      </c>
    </row>
    <row r="64" spans="1:29" s="3" customFormat="1" ht="63.75">
      <c r="A64" s="232">
        <v>58</v>
      </c>
      <c r="B64" s="355"/>
      <c r="C64" s="241" t="s">
        <v>161</v>
      </c>
      <c r="D64" s="241" t="s">
        <v>84</v>
      </c>
      <c r="E64" s="241" t="s">
        <v>85</v>
      </c>
      <c r="F64" s="259" t="s">
        <v>172</v>
      </c>
      <c r="G64" s="260" t="s">
        <v>104</v>
      </c>
      <c r="H64" s="342"/>
      <c r="I64" s="340">
        <v>150000</v>
      </c>
      <c r="J64" s="341"/>
      <c r="K64" s="1" t="s">
        <v>706</v>
      </c>
      <c r="L64" s="241" t="s">
        <v>128</v>
      </c>
      <c r="M64" s="241" t="s">
        <v>423</v>
      </c>
      <c r="N64" s="238">
        <v>58</v>
      </c>
      <c r="O64" s="241" t="s">
        <v>106</v>
      </c>
      <c r="P64" s="241"/>
      <c r="Q64" s="241" t="s">
        <v>232</v>
      </c>
      <c r="R64" s="241" t="s">
        <v>318</v>
      </c>
      <c r="S64" s="241" t="s">
        <v>305</v>
      </c>
      <c r="T64" s="277" t="s">
        <v>129</v>
      </c>
      <c r="U64" s="241" t="s">
        <v>129</v>
      </c>
      <c r="V64" s="241" t="s">
        <v>129</v>
      </c>
      <c r="W64" s="241" t="s">
        <v>129</v>
      </c>
      <c r="X64" s="241" t="s">
        <v>85</v>
      </c>
      <c r="Y64" s="232" t="s">
        <v>129</v>
      </c>
      <c r="Z64" s="262">
        <v>39.4</v>
      </c>
      <c r="AA64" s="241" t="s">
        <v>130</v>
      </c>
      <c r="AB64" s="253" t="s">
        <v>84</v>
      </c>
      <c r="AC64" s="241" t="s">
        <v>85</v>
      </c>
    </row>
    <row r="65" spans="1:29" s="3" customFormat="1" ht="63.75">
      <c r="A65" s="241">
        <v>59</v>
      </c>
      <c r="B65" s="355"/>
      <c r="C65" s="241" t="s">
        <v>161</v>
      </c>
      <c r="D65" s="241" t="s">
        <v>84</v>
      </c>
      <c r="E65" s="241" t="s">
        <v>85</v>
      </c>
      <c r="F65" s="259" t="s">
        <v>172</v>
      </c>
      <c r="G65" s="260" t="s">
        <v>104</v>
      </c>
      <c r="H65" s="342"/>
      <c r="I65" s="340">
        <v>150000</v>
      </c>
      <c r="J65" s="341"/>
      <c r="K65" s="1" t="s">
        <v>706</v>
      </c>
      <c r="L65" s="241" t="s">
        <v>128</v>
      </c>
      <c r="M65" s="241" t="s">
        <v>424</v>
      </c>
      <c r="N65" s="32">
        <v>59</v>
      </c>
      <c r="O65" s="241" t="s">
        <v>106</v>
      </c>
      <c r="P65" s="241"/>
      <c r="Q65" s="241" t="s">
        <v>232</v>
      </c>
      <c r="R65" s="241" t="s">
        <v>318</v>
      </c>
      <c r="S65" s="241" t="s">
        <v>305</v>
      </c>
      <c r="T65" s="277" t="s">
        <v>129</v>
      </c>
      <c r="U65" s="241" t="s">
        <v>129</v>
      </c>
      <c r="V65" s="241" t="s">
        <v>129</v>
      </c>
      <c r="W65" s="241" t="s">
        <v>129</v>
      </c>
      <c r="X65" s="241" t="s">
        <v>85</v>
      </c>
      <c r="Y65" s="232" t="s">
        <v>129</v>
      </c>
      <c r="Z65" s="262">
        <v>48.6</v>
      </c>
      <c r="AA65" s="241" t="s">
        <v>130</v>
      </c>
      <c r="AB65" s="253" t="s">
        <v>84</v>
      </c>
      <c r="AC65" s="241" t="s">
        <v>85</v>
      </c>
    </row>
    <row r="66" spans="1:29" s="3" customFormat="1" ht="34.5" customHeight="1">
      <c r="A66" s="241">
        <v>60</v>
      </c>
      <c r="B66" s="355"/>
      <c r="C66" s="241" t="s">
        <v>161</v>
      </c>
      <c r="D66" s="241" t="s">
        <v>84</v>
      </c>
      <c r="E66" s="241" t="s">
        <v>85</v>
      </c>
      <c r="F66" s="259" t="s">
        <v>172</v>
      </c>
      <c r="G66" s="260" t="s">
        <v>104</v>
      </c>
      <c r="H66" s="342"/>
      <c r="I66" s="340">
        <v>150000</v>
      </c>
      <c r="J66" s="341"/>
      <c r="K66" s="1" t="s">
        <v>706</v>
      </c>
      <c r="L66" s="241" t="s">
        <v>128</v>
      </c>
      <c r="M66" s="241" t="s">
        <v>425</v>
      </c>
      <c r="N66" s="32">
        <v>60</v>
      </c>
      <c r="O66" s="241" t="s">
        <v>106</v>
      </c>
      <c r="P66" s="241"/>
      <c r="Q66" s="241" t="s">
        <v>232</v>
      </c>
      <c r="R66" s="241" t="s">
        <v>318</v>
      </c>
      <c r="S66" s="241" t="s">
        <v>305</v>
      </c>
      <c r="T66" s="277" t="s">
        <v>129</v>
      </c>
      <c r="U66" s="241" t="s">
        <v>129</v>
      </c>
      <c r="V66" s="241" t="s">
        <v>129</v>
      </c>
      <c r="W66" s="241" t="s">
        <v>129</v>
      </c>
      <c r="X66" s="241" t="s">
        <v>85</v>
      </c>
      <c r="Y66" s="232" t="s">
        <v>129</v>
      </c>
      <c r="Z66" s="262">
        <v>55.8</v>
      </c>
      <c r="AA66" s="241" t="s">
        <v>130</v>
      </c>
      <c r="AB66" s="253" t="s">
        <v>84</v>
      </c>
      <c r="AC66" s="241" t="s">
        <v>85</v>
      </c>
    </row>
    <row r="67" spans="1:29" s="3" customFormat="1" ht="33.75" customHeight="1">
      <c r="A67" s="232">
        <v>61</v>
      </c>
      <c r="B67" s="355"/>
      <c r="C67" s="241" t="s">
        <v>161</v>
      </c>
      <c r="D67" s="241" t="s">
        <v>84</v>
      </c>
      <c r="E67" s="241" t="s">
        <v>85</v>
      </c>
      <c r="F67" s="259" t="s">
        <v>172</v>
      </c>
      <c r="G67" s="260" t="s">
        <v>104</v>
      </c>
      <c r="H67" s="342"/>
      <c r="I67" s="340">
        <v>150000</v>
      </c>
      <c r="J67" s="341"/>
      <c r="K67" s="1" t="s">
        <v>706</v>
      </c>
      <c r="L67" s="241" t="s">
        <v>128</v>
      </c>
      <c r="M67" s="241" t="s">
        <v>426</v>
      </c>
      <c r="N67" s="238">
        <v>61</v>
      </c>
      <c r="O67" s="241" t="s">
        <v>106</v>
      </c>
      <c r="P67" s="241"/>
      <c r="Q67" s="241" t="s">
        <v>232</v>
      </c>
      <c r="R67" s="241" t="s">
        <v>318</v>
      </c>
      <c r="S67" s="241" t="s">
        <v>305</v>
      </c>
      <c r="T67" s="277" t="s">
        <v>129</v>
      </c>
      <c r="U67" s="241" t="s">
        <v>129</v>
      </c>
      <c r="V67" s="241" t="s">
        <v>129</v>
      </c>
      <c r="W67" s="241" t="s">
        <v>129</v>
      </c>
      <c r="X67" s="241" t="s">
        <v>85</v>
      </c>
      <c r="Y67" s="232" t="s">
        <v>129</v>
      </c>
      <c r="Z67" s="262">
        <v>56.4</v>
      </c>
      <c r="AA67" s="241" t="s">
        <v>130</v>
      </c>
      <c r="AB67" s="253" t="s">
        <v>84</v>
      </c>
      <c r="AC67" s="241" t="s">
        <v>85</v>
      </c>
    </row>
    <row r="68" spans="1:29" s="3" customFormat="1" ht="36" customHeight="1">
      <c r="A68" s="241">
        <v>62</v>
      </c>
      <c r="B68" s="355"/>
      <c r="C68" s="241" t="s">
        <v>161</v>
      </c>
      <c r="D68" s="241" t="s">
        <v>84</v>
      </c>
      <c r="E68" s="241" t="s">
        <v>85</v>
      </c>
      <c r="F68" s="259" t="s">
        <v>172</v>
      </c>
      <c r="G68" s="260" t="s">
        <v>104</v>
      </c>
      <c r="H68" s="342"/>
      <c r="I68" s="340">
        <v>150000</v>
      </c>
      <c r="J68" s="341"/>
      <c r="K68" s="1" t="s">
        <v>706</v>
      </c>
      <c r="L68" s="241" t="s">
        <v>128</v>
      </c>
      <c r="M68" s="241" t="s">
        <v>427</v>
      </c>
      <c r="N68" s="32">
        <v>62</v>
      </c>
      <c r="O68" s="241" t="s">
        <v>106</v>
      </c>
      <c r="P68" s="241"/>
      <c r="Q68" s="241" t="s">
        <v>232</v>
      </c>
      <c r="R68" s="241" t="s">
        <v>318</v>
      </c>
      <c r="S68" s="241" t="s">
        <v>305</v>
      </c>
      <c r="T68" s="277" t="s">
        <v>129</v>
      </c>
      <c r="U68" s="241" t="s">
        <v>129</v>
      </c>
      <c r="V68" s="241" t="s">
        <v>129</v>
      </c>
      <c r="W68" s="241" t="s">
        <v>129</v>
      </c>
      <c r="X68" s="241" t="s">
        <v>85</v>
      </c>
      <c r="Y68" s="232" t="s">
        <v>129</v>
      </c>
      <c r="Z68" s="262">
        <v>58.3</v>
      </c>
      <c r="AA68" s="241" t="s">
        <v>130</v>
      </c>
      <c r="AB68" s="253" t="s">
        <v>84</v>
      </c>
      <c r="AC68" s="241" t="s">
        <v>85</v>
      </c>
    </row>
    <row r="69" spans="1:29" s="3" customFormat="1" ht="45.75" customHeight="1">
      <c r="A69" s="241">
        <v>63</v>
      </c>
      <c r="B69" s="355"/>
      <c r="C69" s="241" t="s">
        <v>161</v>
      </c>
      <c r="D69" s="241" t="s">
        <v>84</v>
      </c>
      <c r="E69" s="241" t="s">
        <v>85</v>
      </c>
      <c r="F69" s="259" t="s">
        <v>172</v>
      </c>
      <c r="G69" s="260" t="s">
        <v>104</v>
      </c>
      <c r="H69" s="342"/>
      <c r="I69" s="340">
        <v>200000</v>
      </c>
      <c r="J69" s="341"/>
      <c r="K69" s="1" t="s">
        <v>706</v>
      </c>
      <c r="L69" s="241" t="s">
        <v>128</v>
      </c>
      <c r="M69" s="241" t="s">
        <v>428</v>
      </c>
      <c r="N69" s="32">
        <v>63</v>
      </c>
      <c r="O69" s="241" t="s">
        <v>106</v>
      </c>
      <c r="P69" s="241"/>
      <c r="Q69" s="241" t="s">
        <v>232</v>
      </c>
      <c r="R69" s="241" t="s">
        <v>318</v>
      </c>
      <c r="S69" s="241" t="s">
        <v>305</v>
      </c>
      <c r="T69" s="277" t="s">
        <v>129</v>
      </c>
      <c r="U69" s="241" t="s">
        <v>129</v>
      </c>
      <c r="V69" s="241" t="s">
        <v>129</v>
      </c>
      <c r="W69" s="241" t="s">
        <v>129</v>
      </c>
      <c r="X69" s="241" t="s">
        <v>85</v>
      </c>
      <c r="Y69" s="232" t="s">
        <v>129</v>
      </c>
      <c r="Z69" s="262">
        <v>77.8</v>
      </c>
      <c r="AA69" s="241" t="s">
        <v>130</v>
      </c>
      <c r="AB69" s="253" t="s">
        <v>84</v>
      </c>
      <c r="AC69" s="241" t="s">
        <v>85</v>
      </c>
    </row>
    <row r="70" spans="1:29" s="3" customFormat="1" ht="63.75">
      <c r="A70" s="232">
        <v>64</v>
      </c>
      <c r="B70" s="356"/>
      <c r="C70" s="241" t="s">
        <v>161</v>
      </c>
      <c r="D70" s="241" t="s">
        <v>84</v>
      </c>
      <c r="E70" s="241" t="s">
        <v>85</v>
      </c>
      <c r="F70" s="259" t="s">
        <v>172</v>
      </c>
      <c r="G70" s="260" t="s">
        <v>104</v>
      </c>
      <c r="H70" s="342"/>
      <c r="I70" s="340">
        <v>200000</v>
      </c>
      <c r="J70" s="341"/>
      <c r="K70" s="1" t="s">
        <v>706</v>
      </c>
      <c r="L70" s="241" t="s">
        <v>128</v>
      </c>
      <c r="M70" s="241" t="s">
        <v>429</v>
      </c>
      <c r="N70" s="238">
        <v>64</v>
      </c>
      <c r="O70" s="241" t="s">
        <v>106</v>
      </c>
      <c r="P70" s="241"/>
      <c r="Q70" s="241" t="s">
        <v>232</v>
      </c>
      <c r="R70" s="241" t="s">
        <v>318</v>
      </c>
      <c r="S70" s="241" t="s">
        <v>305</v>
      </c>
      <c r="T70" s="277" t="s">
        <v>129</v>
      </c>
      <c r="U70" s="241" t="s">
        <v>129</v>
      </c>
      <c r="V70" s="241" t="s">
        <v>129</v>
      </c>
      <c r="W70" s="241" t="s">
        <v>129</v>
      </c>
      <c r="X70" s="241" t="s">
        <v>85</v>
      </c>
      <c r="Y70" s="232" t="s">
        <v>129</v>
      </c>
      <c r="Z70" s="262">
        <v>59.6</v>
      </c>
      <c r="AA70" s="241" t="s">
        <v>130</v>
      </c>
      <c r="AB70" s="253" t="s">
        <v>84</v>
      </c>
      <c r="AC70" s="241" t="s">
        <v>85</v>
      </c>
    </row>
    <row r="71" spans="1:29" s="3" customFormat="1" ht="39" customHeight="1">
      <c r="A71" s="241">
        <v>65</v>
      </c>
      <c r="B71" s="241" t="s">
        <v>173</v>
      </c>
      <c r="C71" s="241" t="s">
        <v>161</v>
      </c>
      <c r="D71" s="241" t="s">
        <v>84</v>
      </c>
      <c r="E71" s="241" t="s">
        <v>85</v>
      </c>
      <c r="F71" s="259" t="s">
        <v>172</v>
      </c>
      <c r="G71" s="260" t="s">
        <v>104</v>
      </c>
      <c r="H71" s="342"/>
      <c r="I71" s="340">
        <v>32000</v>
      </c>
      <c r="J71" s="341"/>
      <c r="K71" s="1" t="s">
        <v>706</v>
      </c>
      <c r="L71" s="241" t="s">
        <v>128</v>
      </c>
      <c r="M71" s="241" t="s">
        <v>466</v>
      </c>
      <c r="N71" s="32">
        <v>65</v>
      </c>
      <c r="O71" s="241" t="s">
        <v>252</v>
      </c>
      <c r="P71" s="241" t="s">
        <v>253</v>
      </c>
      <c r="Q71" s="241" t="s">
        <v>225</v>
      </c>
      <c r="R71" s="232" t="s">
        <v>304</v>
      </c>
      <c r="S71" s="241" t="s">
        <v>305</v>
      </c>
      <c r="T71" s="277" t="s">
        <v>129</v>
      </c>
      <c r="U71" s="241" t="s">
        <v>129</v>
      </c>
      <c r="V71" s="241"/>
      <c r="W71" s="241" t="s">
        <v>129</v>
      </c>
      <c r="X71" s="241" t="s">
        <v>85</v>
      </c>
      <c r="Y71" s="241" t="s">
        <v>129</v>
      </c>
      <c r="Z71" s="262">
        <v>9.8</v>
      </c>
      <c r="AA71" s="241" t="s">
        <v>130</v>
      </c>
      <c r="AB71" s="253" t="s">
        <v>131</v>
      </c>
      <c r="AC71" s="241" t="s">
        <v>85</v>
      </c>
    </row>
    <row r="72" spans="1:29" s="3" customFormat="1" ht="25.5">
      <c r="A72" s="241">
        <v>66</v>
      </c>
      <c r="B72" s="241" t="s">
        <v>160</v>
      </c>
      <c r="C72" s="241" t="s">
        <v>161</v>
      </c>
      <c r="D72" s="241" t="s">
        <v>84</v>
      </c>
      <c r="E72" s="241" t="s">
        <v>85</v>
      </c>
      <c r="F72" s="259" t="s">
        <v>85</v>
      </c>
      <c r="G72" s="260" t="s">
        <v>104</v>
      </c>
      <c r="H72" s="342"/>
      <c r="I72" s="340">
        <v>250000</v>
      </c>
      <c r="J72" s="341"/>
      <c r="K72" s="1" t="s">
        <v>706</v>
      </c>
      <c r="L72" s="241" t="s">
        <v>128</v>
      </c>
      <c r="M72" s="241" t="s">
        <v>465</v>
      </c>
      <c r="N72" s="32">
        <v>66</v>
      </c>
      <c r="O72" s="241" t="s">
        <v>106</v>
      </c>
      <c r="P72" s="241" t="s">
        <v>195</v>
      </c>
      <c r="Q72" s="279" t="s">
        <v>254</v>
      </c>
      <c r="R72" s="232" t="s">
        <v>304</v>
      </c>
      <c r="S72" s="241" t="s">
        <v>305</v>
      </c>
      <c r="T72" s="348" t="s">
        <v>1044</v>
      </c>
      <c r="U72" s="241" t="s">
        <v>129</v>
      </c>
      <c r="V72" s="241" t="s">
        <v>129</v>
      </c>
      <c r="W72" s="241" t="s">
        <v>306</v>
      </c>
      <c r="X72" s="241" t="s">
        <v>85</v>
      </c>
      <c r="Y72" s="241" t="s">
        <v>129</v>
      </c>
      <c r="Z72" s="280">
        <v>71.2</v>
      </c>
      <c r="AA72" s="241" t="s">
        <v>130</v>
      </c>
      <c r="AB72" s="253" t="s">
        <v>131</v>
      </c>
      <c r="AC72" s="279" t="s">
        <v>85</v>
      </c>
    </row>
    <row r="73" spans="1:29" s="3" customFormat="1" ht="63.75">
      <c r="A73" s="232">
        <v>67</v>
      </c>
      <c r="B73" s="241" t="s">
        <v>160</v>
      </c>
      <c r="C73" s="241" t="s">
        <v>161</v>
      </c>
      <c r="D73" s="241" t="s">
        <v>84</v>
      </c>
      <c r="E73" s="241" t="s">
        <v>85</v>
      </c>
      <c r="F73" s="259" t="s">
        <v>85</v>
      </c>
      <c r="G73" s="260" t="s">
        <v>104</v>
      </c>
      <c r="H73" s="342"/>
      <c r="I73" s="340">
        <v>100000</v>
      </c>
      <c r="J73" s="341"/>
      <c r="K73" s="1" t="s">
        <v>706</v>
      </c>
      <c r="L73" s="241" t="s">
        <v>128</v>
      </c>
      <c r="M73" s="241" t="s">
        <v>464</v>
      </c>
      <c r="N73" s="238">
        <v>67</v>
      </c>
      <c r="O73" s="241" t="s">
        <v>106</v>
      </c>
      <c r="P73" s="241" t="s">
        <v>195</v>
      </c>
      <c r="Q73" s="241" t="s">
        <v>255</v>
      </c>
      <c r="R73" s="232" t="s">
        <v>304</v>
      </c>
      <c r="S73" s="241" t="s">
        <v>305</v>
      </c>
      <c r="T73" s="348" t="s">
        <v>1044</v>
      </c>
      <c r="U73" s="241" t="s">
        <v>306</v>
      </c>
      <c r="V73" s="241" t="s">
        <v>306</v>
      </c>
      <c r="W73" s="241" t="s">
        <v>306</v>
      </c>
      <c r="X73" s="241" t="s">
        <v>85</v>
      </c>
      <c r="Y73" s="241" t="s">
        <v>306</v>
      </c>
      <c r="Z73" s="262">
        <v>34.2</v>
      </c>
      <c r="AA73" s="241" t="s">
        <v>130</v>
      </c>
      <c r="AB73" s="253"/>
      <c r="AC73" s="241" t="s">
        <v>85</v>
      </c>
    </row>
    <row r="74" spans="1:29" s="3" customFormat="1" ht="31.5" customHeight="1">
      <c r="A74" s="241">
        <v>68</v>
      </c>
      <c r="B74" s="241" t="s">
        <v>160</v>
      </c>
      <c r="C74" s="241" t="s">
        <v>161</v>
      </c>
      <c r="D74" s="241" t="s">
        <v>84</v>
      </c>
      <c r="E74" s="241" t="s">
        <v>85</v>
      </c>
      <c r="F74" s="259" t="s">
        <v>85</v>
      </c>
      <c r="G74" s="260" t="s">
        <v>104</v>
      </c>
      <c r="H74" s="342"/>
      <c r="I74" s="340">
        <v>100000</v>
      </c>
      <c r="J74" s="341"/>
      <c r="K74" s="1" t="s">
        <v>706</v>
      </c>
      <c r="L74" s="241" t="s">
        <v>128</v>
      </c>
      <c r="M74" s="241" t="s">
        <v>463</v>
      </c>
      <c r="N74" s="32">
        <v>68</v>
      </c>
      <c r="O74" s="241" t="s">
        <v>106</v>
      </c>
      <c r="P74" s="241" t="s">
        <v>195</v>
      </c>
      <c r="Q74" s="241" t="s">
        <v>255</v>
      </c>
      <c r="R74" s="232" t="s">
        <v>304</v>
      </c>
      <c r="S74" s="241" t="s">
        <v>305</v>
      </c>
      <c r="T74" s="241" t="s">
        <v>129</v>
      </c>
      <c r="U74" s="241" t="s">
        <v>129</v>
      </c>
      <c r="V74" s="241" t="s">
        <v>319</v>
      </c>
      <c r="W74" s="241" t="s">
        <v>129</v>
      </c>
      <c r="X74" s="241" t="s">
        <v>85</v>
      </c>
      <c r="Y74" s="241" t="s">
        <v>129</v>
      </c>
      <c r="Z74" s="262">
        <v>44.48</v>
      </c>
      <c r="AA74" s="241" t="s">
        <v>130</v>
      </c>
      <c r="AB74" s="253"/>
      <c r="AC74" s="241" t="s">
        <v>85</v>
      </c>
    </row>
    <row r="75" spans="1:29" s="3" customFormat="1" ht="42.75" customHeight="1">
      <c r="A75" s="241">
        <v>69</v>
      </c>
      <c r="B75" s="241" t="s">
        <v>160</v>
      </c>
      <c r="C75" s="241" t="s">
        <v>161</v>
      </c>
      <c r="D75" s="241" t="s">
        <v>84</v>
      </c>
      <c r="E75" s="241" t="s">
        <v>85</v>
      </c>
      <c r="F75" s="259" t="s">
        <v>85</v>
      </c>
      <c r="G75" s="260" t="s">
        <v>104</v>
      </c>
      <c r="H75" s="342"/>
      <c r="I75" s="340">
        <v>100000</v>
      </c>
      <c r="J75" s="341"/>
      <c r="K75" s="1" t="s">
        <v>706</v>
      </c>
      <c r="L75" s="241" t="s">
        <v>128</v>
      </c>
      <c r="M75" s="241" t="s">
        <v>461</v>
      </c>
      <c r="N75" s="32">
        <v>69</v>
      </c>
      <c r="O75" s="241" t="s">
        <v>112</v>
      </c>
      <c r="P75" s="241" t="s">
        <v>205</v>
      </c>
      <c r="Q75" s="241" t="s">
        <v>111</v>
      </c>
      <c r="R75" s="241" t="s">
        <v>317</v>
      </c>
      <c r="S75" s="241" t="s">
        <v>305</v>
      </c>
      <c r="T75" s="241" t="s">
        <v>71</v>
      </c>
      <c r="U75" s="241" t="s">
        <v>71</v>
      </c>
      <c r="V75" s="241" t="s">
        <v>320</v>
      </c>
      <c r="W75" s="241" t="s">
        <v>129</v>
      </c>
      <c r="X75" s="241" t="s">
        <v>85</v>
      </c>
      <c r="Y75" s="241" t="s">
        <v>129</v>
      </c>
      <c r="Z75" s="262">
        <v>48.6</v>
      </c>
      <c r="AA75" s="241" t="s">
        <v>331</v>
      </c>
      <c r="AB75" s="253" t="s">
        <v>131</v>
      </c>
      <c r="AC75" s="241" t="s">
        <v>85</v>
      </c>
    </row>
    <row r="76" spans="1:29" s="3" customFormat="1" ht="45" customHeight="1">
      <c r="A76" s="232">
        <v>70</v>
      </c>
      <c r="B76" s="241" t="s">
        <v>160</v>
      </c>
      <c r="C76" s="241" t="s">
        <v>161</v>
      </c>
      <c r="D76" s="241" t="s">
        <v>84</v>
      </c>
      <c r="E76" s="241" t="s">
        <v>85</v>
      </c>
      <c r="F76" s="259" t="s">
        <v>85</v>
      </c>
      <c r="G76" s="260" t="s">
        <v>104</v>
      </c>
      <c r="H76" s="342"/>
      <c r="I76" s="340">
        <v>100000</v>
      </c>
      <c r="J76" s="341"/>
      <c r="K76" s="1" t="s">
        <v>706</v>
      </c>
      <c r="L76" s="241" t="s">
        <v>128</v>
      </c>
      <c r="M76" s="241" t="s">
        <v>462</v>
      </c>
      <c r="N76" s="238">
        <v>70</v>
      </c>
      <c r="O76" s="241" t="s">
        <v>112</v>
      </c>
      <c r="P76" s="241" t="s">
        <v>205</v>
      </c>
      <c r="Q76" s="241" t="s">
        <v>111</v>
      </c>
      <c r="R76" s="241" t="s">
        <v>317</v>
      </c>
      <c r="S76" s="241" t="s">
        <v>305</v>
      </c>
      <c r="T76" s="241" t="s">
        <v>71</v>
      </c>
      <c r="U76" s="241" t="s">
        <v>71</v>
      </c>
      <c r="V76" s="241" t="s">
        <v>320</v>
      </c>
      <c r="W76" s="241" t="s">
        <v>129</v>
      </c>
      <c r="X76" s="241" t="s">
        <v>85</v>
      </c>
      <c r="Y76" s="241" t="s">
        <v>129</v>
      </c>
      <c r="Z76" s="262">
        <v>26.2</v>
      </c>
      <c r="AA76" s="241" t="s">
        <v>331</v>
      </c>
      <c r="AB76" s="253" t="s">
        <v>131</v>
      </c>
      <c r="AC76" s="241" t="s">
        <v>85</v>
      </c>
    </row>
    <row r="77" spans="1:29" s="3" customFormat="1" ht="39.75" customHeight="1">
      <c r="A77" s="241">
        <v>71</v>
      </c>
      <c r="B77" s="241" t="s">
        <v>160</v>
      </c>
      <c r="C77" s="241" t="s">
        <v>161</v>
      </c>
      <c r="D77" s="241" t="s">
        <v>84</v>
      </c>
      <c r="E77" s="241" t="s">
        <v>85</v>
      </c>
      <c r="F77" s="259" t="s">
        <v>85</v>
      </c>
      <c r="G77" s="260" t="s">
        <v>104</v>
      </c>
      <c r="H77" s="342"/>
      <c r="I77" s="340">
        <v>100000</v>
      </c>
      <c r="J77" s="341"/>
      <c r="K77" s="1" t="s">
        <v>706</v>
      </c>
      <c r="L77" s="241" t="s">
        <v>128</v>
      </c>
      <c r="M77" s="241" t="s">
        <v>430</v>
      </c>
      <c r="N77" s="32">
        <v>71</v>
      </c>
      <c r="O77" s="241" t="s">
        <v>112</v>
      </c>
      <c r="P77" s="241" t="s">
        <v>205</v>
      </c>
      <c r="Q77" s="241" t="s">
        <v>111</v>
      </c>
      <c r="R77" s="241" t="s">
        <v>317</v>
      </c>
      <c r="S77" s="241" t="s">
        <v>305</v>
      </c>
      <c r="T77" s="241" t="s">
        <v>71</v>
      </c>
      <c r="U77" s="241" t="s">
        <v>71</v>
      </c>
      <c r="V77" s="241" t="s">
        <v>320</v>
      </c>
      <c r="W77" s="241" t="s">
        <v>129</v>
      </c>
      <c r="X77" s="241" t="s">
        <v>85</v>
      </c>
      <c r="Y77" s="241" t="s">
        <v>129</v>
      </c>
      <c r="Z77" s="262">
        <v>39.8</v>
      </c>
      <c r="AA77" s="241" t="s">
        <v>331</v>
      </c>
      <c r="AB77" s="253" t="s">
        <v>131</v>
      </c>
      <c r="AC77" s="241" t="s">
        <v>85</v>
      </c>
    </row>
    <row r="78" spans="1:29" s="3" customFormat="1" ht="48.75" customHeight="1">
      <c r="A78" s="241">
        <v>72</v>
      </c>
      <c r="B78" s="241" t="s">
        <v>160</v>
      </c>
      <c r="C78" s="241" t="s">
        <v>161</v>
      </c>
      <c r="D78" s="241" t="s">
        <v>84</v>
      </c>
      <c r="E78" s="241" t="s">
        <v>85</v>
      </c>
      <c r="F78" s="259" t="s">
        <v>85</v>
      </c>
      <c r="G78" s="260" t="s">
        <v>104</v>
      </c>
      <c r="H78" s="342"/>
      <c r="I78" s="340">
        <v>150000</v>
      </c>
      <c r="J78" s="341"/>
      <c r="K78" s="1" t="s">
        <v>706</v>
      </c>
      <c r="L78" s="241" t="s">
        <v>128</v>
      </c>
      <c r="M78" s="241" t="s">
        <v>468</v>
      </c>
      <c r="N78" s="32">
        <v>72</v>
      </c>
      <c r="O78" s="241" t="s">
        <v>201</v>
      </c>
      <c r="P78" s="241" t="s">
        <v>195</v>
      </c>
      <c r="Q78" s="241" t="s">
        <v>256</v>
      </c>
      <c r="R78" s="241" t="s">
        <v>318</v>
      </c>
      <c r="S78" s="241" t="s">
        <v>305</v>
      </c>
      <c r="T78" s="241" t="s">
        <v>306</v>
      </c>
      <c r="U78" s="241" t="s">
        <v>71</v>
      </c>
      <c r="V78" s="241" t="s">
        <v>321</v>
      </c>
      <c r="W78" s="241" t="s">
        <v>129</v>
      </c>
      <c r="X78" s="241" t="s">
        <v>85</v>
      </c>
      <c r="Y78" s="241" t="s">
        <v>129</v>
      </c>
      <c r="Z78" s="262">
        <v>63.6</v>
      </c>
      <c r="AA78" s="241" t="s">
        <v>331</v>
      </c>
      <c r="AB78" s="253" t="s">
        <v>84</v>
      </c>
      <c r="AC78" s="241" t="s">
        <v>85</v>
      </c>
    </row>
    <row r="79" spans="1:29" s="3" customFormat="1" ht="44.25" customHeight="1">
      <c r="A79" s="232">
        <v>73</v>
      </c>
      <c r="B79" s="241" t="s">
        <v>160</v>
      </c>
      <c r="C79" s="241" t="s">
        <v>161</v>
      </c>
      <c r="D79" s="241" t="s">
        <v>84</v>
      </c>
      <c r="E79" s="241" t="s">
        <v>85</v>
      </c>
      <c r="F79" s="259" t="s">
        <v>85</v>
      </c>
      <c r="G79" s="260" t="s">
        <v>104</v>
      </c>
      <c r="H79" s="342"/>
      <c r="I79" s="340">
        <v>150000</v>
      </c>
      <c r="J79" s="341"/>
      <c r="K79" s="1" t="s">
        <v>706</v>
      </c>
      <c r="L79" s="241" t="s">
        <v>128</v>
      </c>
      <c r="M79" s="241" t="s">
        <v>467</v>
      </c>
      <c r="N79" s="238">
        <v>73</v>
      </c>
      <c r="O79" s="241" t="s">
        <v>201</v>
      </c>
      <c r="P79" s="241" t="s">
        <v>195</v>
      </c>
      <c r="Q79" s="241" t="s">
        <v>256</v>
      </c>
      <c r="R79" s="241" t="s">
        <v>318</v>
      </c>
      <c r="S79" s="241" t="s">
        <v>305</v>
      </c>
      <c r="T79" s="241" t="s">
        <v>306</v>
      </c>
      <c r="U79" s="241" t="s">
        <v>71</v>
      </c>
      <c r="V79" s="241" t="s">
        <v>321</v>
      </c>
      <c r="W79" s="241" t="s">
        <v>129</v>
      </c>
      <c r="X79" s="241" t="s">
        <v>85</v>
      </c>
      <c r="Y79" s="241" t="s">
        <v>129</v>
      </c>
      <c r="Z79" s="262">
        <v>75.3</v>
      </c>
      <c r="AA79" s="241" t="s">
        <v>331</v>
      </c>
      <c r="AB79" s="253" t="s">
        <v>84</v>
      </c>
      <c r="AC79" s="241" t="s">
        <v>85</v>
      </c>
    </row>
    <row r="80" spans="1:29" s="3" customFormat="1" ht="42" customHeight="1">
      <c r="A80" s="241">
        <v>74</v>
      </c>
      <c r="B80" s="241" t="s">
        <v>160</v>
      </c>
      <c r="C80" s="241" t="s">
        <v>161</v>
      </c>
      <c r="D80" s="241" t="s">
        <v>84</v>
      </c>
      <c r="E80" s="241" t="s">
        <v>85</v>
      </c>
      <c r="F80" s="259" t="s">
        <v>85</v>
      </c>
      <c r="G80" s="260" t="s">
        <v>104</v>
      </c>
      <c r="H80" s="342"/>
      <c r="I80" s="340">
        <v>100000</v>
      </c>
      <c r="J80" s="341"/>
      <c r="K80" s="1" t="s">
        <v>706</v>
      </c>
      <c r="L80" s="241" t="s">
        <v>128</v>
      </c>
      <c r="M80" s="241" t="s">
        <v>431</v>
      </c>
      <c r="N80" s="32">
        <v>74</v>
      </c>
      <c r="O80" s="241" t="s">
        <v>201</v>
      </c>
      <c r="P80" s="241" t="s">
        <v>195</v>
      </c>
      <c r="Q80" s="241" t="s">
        <v>256</v>
      </c>
      <c r="R80" s="241" t="s">
        <v>318</v>
      </c>
      <c r="S80" s="241" t="s">
        <v>305</v>
      </c>
      <c r="T80" s="241" t="s">
        <v>306</v>
      </c>
      <c r="U80" s="241" t="s">
        <v>71</v>
      </c>
      <c r="V80" s="241" t="s">
        <v>321</v>
      </c>
      <c r="W80" s="241" t="s">
        <v>129</v>
      </c>
      <c r="X80" s="241" t="s">
        <v>85</v>
      </c>
      <c r="Y80" s="241" t="s">
        <v>129</v>
      </c>
      <c r="Z80" s="262">
        <v>31.3</v>
      </c>
      <c r="AA80" s="241" t="s">
        <v>331</v>
      </c>
      <c r="AB80" s="253" t="s">
        <v>84</v>
      </c>
      <c r="AC80" s="241" t="s">
        <v>85</v>
      </c>
    </row>
    <row r="81" spans="1:29" s="3" customFormat="1" ht="44.25" customHeight="1">
      <c r="A81" s="241">
        <v>75</v>
      </c>
      <c r="B81" s="241" t="s">
        <v>160</v>
      </c>
      <c r="C81" s="241" t="s">
        <v>161</v>
      </c>
      <c r="D81" s="241" t="s">
        <v>84</v>
      </c>
      <c r="E81" s="241" t="s">
        <v>85</v>
      </c>
      <c r="F81" s="259" t="s">
        <v>85</v>
      </c>
      <c r="G81" s="260" t="s">
        <v>104</v>
      </c>
      <c r="H81" s="342"/>
      <c r="I81" s="340">
        <v>100000</v>
      </c>
      <c r="J81" s="341"/>
      <c r="K81" s="1" t="s">
        <v>706</v>
      </c>
      <c r="L81" s="241" t="s">
        <v>128</v>
      </c>
      <c r="M81" s="241" t="s">
        <v>432</v>
      </c>
      <c r="N81" s="32">
        <v>75</v>
      </c>
      <c r="O81" s="241" t="s">
        <v>236</v>
      </c>
      <c r="P81" s="241" t="s">
        <v>257</v>
      </c>
      <c r="Q81" s="241" t="s">
        <v>258</v>
      </c>
      <c r="R81" s="241" t="s">
        <v>317</v>
      </c>
      <c r="S81" s="241" t="s">
        <v>305</v>
      </c>
      <c r="T81" s="277" t="s">
        <v>129</v>
      </c>
      <c r="U81" s="241" t="s">
        <v>129</v>
      </c>
      <c r="V81" s="241" t="s">
        <v>321</v>
      </c>
      <c r="W81" s="241" t="s">
        <v>129</v>
      </c>
      <c r="X81" s="241" t="s">
        <v>85</v>
      </c>
      <c r="Y81" s="241" t="s">
        <v>129</v>
      </c>
      <c r="Z81" s="262">
        <v>34.3</v>
      </c>
      <c r="AA81" s="241" t="s">
        <v>331</v>
      </c>
      <c r="AB81" s="253"/>
      <c r="AC81" s="241" t="s">
        <v>85</v>
      </c>
    </row>
    <row r="82" spans="1:29" s="3" customFormat="1" ht="63.75">
      <c r="A82" s="232">
        <v>76</v>
      </c>
      <c r="B82" s="241" t="s">
        <v>162</v>
      </c>
      <c r="C82" s="241" t="s">
        <v>161</v>
      </c>
      <c r="D82" s="241" t="s">
        <v>84</v>
      </c>
      <c r="E82" s="241" t="s">
        <v>85</v>
      </c>
      <c r="F82" s="259" t="s">
        <v>172</v>
      </c>
      <c r="G82" s="260" t="s">
        <v>104</v>
      </c>
      <c r="H82" s="342"/>
      <c r="I82" s="340">
        <v>100000</v>
      </c>
      <c r="J82" s="341"/>
      <c r="K82" s="1" t="s">
        <v>706</v>
      </c>
      <c r="L82" s="241" t="s">
        <v>128</v>
      </c>
      <c r="M82" s="241" t="s">
        <v>433</v>
      </c>
      <c r="N82" s="238">
        <v>76</v>
      </c>
      <c r="O82" s="241" t="s">
        <v>106</v>
      </c>
      <c r="P82" s="241"/>
      <c r="Q82" s="241" t="s">
        <v>243</v>
      </c>
      <c r="R82" s="241" t="s">
        <v>322</v>
      </c>
      <c r="S82" s="241" t="s">
        <v>305</v>
      </c>
      <c r="T82" s="241" t="s">
        <v>129</v>
      </c>
      <c r="U82" s="241" t="s">
        <v>129</v>
      </c>
      <c r="V82" s="241" t="s">
        <v>129</v>
      </c>
      <c r="W82" s="241" t="s">
        <v>129</v>
      </c>
      <c r="X82" s="241" t="s">
        <v>85</v>
      </c>
      <c r="Y82" s="241" t="s">
        <v>129</v>
      </c>
      <c r="Z82" s="262">
        <v>41.1</v>
      </c>
      <c r="AA82" s="241" t="s">
        <v>331</v>
      </c>
      <c r="AB82" s="253"/>
      <c r="AC82" s="241" t="s">
        <v>85</v>
      </c>
    </row>
    <row r="83" spans="1:29" s="3" customFormat="1" ht="63.75">
      <c r="A83" s="241">
        <v>77</v>
      </c>
      <c r="B83" s="241" t="s">
        <v>160</v>
      </c>
      <c r="C83" s="241" t="s">
        <v>161</v>
      </c>
      <c r="D83" s="241" t="s">
        <v>84</v>
      </c>
      <c r="E83" s="241" t="s">
        <v>85</v>
      </c>
      <c r="F83" s="259" t="s">
        <v>85</v>
      </c>
      <c r="G83" s="260" t="s">
        <v>104</v>
      </c>
      <c r="H83" s="342"/>
      <c r="I83" s="340">
        <v>150000</v>
      </c>
      <c r="J83" s="341"/>
      <c r="K83" s="1" t="s">
        <v>706</v>
      </c>
      <c r="L83" s="241" t="s">
        <v>128</v>
      </c>
      <c r="M83" s="241" t="s">
        <v>469</v>
      </c>
      <c r="N83" s="32">
        <v>77</v>
      </c>
      <c r="O83" s="241" t="s">
        <v>259</v>
      </c>
      <c r="P83" s="241" t="s">
        <v>247</v>
      </c>
      <c r="Q83" s="241" t="s">
        <v>260</v>
      </c>
      <c r="R83" s="241" t="s">
        <v>520</v>
      </c>
      <c r="S83" s="241" t="s">
        <v>305</v>
      </c>
      <c r="T83" s="241" t="s">
        <v>129</v>
      </c>
      <c r="U83" s="241" t="s">
        <v>129</v>
      </c>
      <c r="V83" s="241" t="s">
        <v>129</v>
      </c>
      <c r="W83" s="241" t="s">
        <v>129</v>
      </c>
      <c r="X83" s="241" t="s">
        <v>85</v>
      </c>
      <c r="Y83" s="241" t="s">
        <v>129</v>
      </c>
      <c r="Z83" s="262">
        <v>53.46</v>
      </c>
      <c r="AA83" s="241" t="s">
        <v>130</v>
      </c>
      <c r="AB83" s="253" t="s">
        <v>84</v>
      </c>
      <c r="AC83" s="253" t="s">
        <v>85</v>
      </c>
    </row>
    <row r="84" spans="1:29" s="3" customFormat="1" ht="63.75">
      <c r="A84" s="241">
        <v>78</v>
      </c>
      <c r="B84" s="241" t="s">
        <v>160</v>
      </c>
      <c r="C84" s="241" t="s">
        <v>161</v>
      </c>
      <c r="D84" s="241" t="s">
        <v>84</v>
      </c>
      <c r="E84" s="241" t="s">
        <v>85</v>
      </c>
      <c r="F84" s="259" t="s">
        <v>85</v>
      </c>
      <c r="G84" s="260" t="s">
        <v>104</v>
      </c>
      <c r="H84" s="342"/>
      <c r="I84" s="340">
        <v>150000</v>
      </c>
      <c r="J84" s="341"/>
      <c r="K84" s="1" t="s">
        <v>706</v>
      </c>
      <c r="L84" s="241" t="s">
        <v>128</v>
      </c>
      <c r="M84" s="241" t="s">
        <v>470</v>
      </c>
      <c r="N84" s="32">
        <v>78</v>
      </c>
      <c r="O84" s="241" t="s">
        <v>259</v>
      </c>
      <c r="P84" s="241" t="s">
        <v>247</v>
      </c>
      <c r="Q84" s="241" t="s">
        <v>261</v>
      </c>
      <c r="R84" s="241" t="s">
        <v>520</v>
      </c>
      <c r="S84" s="241" t="s">
        <v>305</v>
      </c>
      <c r="T84" s="241" t="s">
        <v>129</v>
      </c>
      <c r="U84" s="241" t="s">
        <v>129</v>
      </c>
      <c r="V84" s="241" t="s">
        <v>129</v>
      </c>
      <c r="W84" s="241" t="s">
        <v>129</v>
      </c>
      <c r="X84" s="241" t="s">
        <v>85</v>
      </c>
      <c r="Y84" s="241" t="s">
        <v>129</v>
      </c>
      <c r="Z84" s="263">
        <v>60.75</v>
      </c>
      <c r="AA84" s="241" t="s">
        <v>130</v>
      </c>
      <c r="AB84" s="253" t="s">
        <v>84</v>
      </c>
      <c r="AC84" s="253" t="s">
        <v>85</v>
      </c>
    </row>
    <row r="85" spans="1:29" s="3" customFormat="1" ht="63.75">
      <c r="A85" s="232">
        <v>79</v>
      </c>
      <c r="B85" s="241" t="s">
        <v>160</v>
      </c>
      <c r="C85" s="241" t="s">
        <v>161</v>
      </c>
      <c r="D85" s="241" t="s">
        <v>84</v>
      </c>
      <c r="E85" s="241" t="s">
        <v>85</v>
      </c>
      <c r="F85" s="259" t="s">
        <v>85</v>
      </c>
      <c r="G85" s="260" t="s">
        <v>104</v>
      </c>
      <c r="H85" s="342"/>
      <c r="I85" s="340">
        <v>100000</v>
      </c>
      <c r="J85" s="341"/>
      <c r="K85" s="1" t="s">
        <v>706</v>
      </c>
      <c r="L85" s="241" t="s">
        <v>128</v>
      </c>
      <c r="M85" s="241" t="s">
        <v>471</v>
      </c>
      <c r="N85" s="238">
        <v>79</v>
      </c>
      <c r="O85" s="241" t="s">
        <v>259</v>
      </c>
      <c r="P85" s="241" t="s">
        <v>247</v>
      </c>
      <c r="Q85" s="241" t="s">
        <v>111</v>
      </c>
      <c r="R85" s="241" t="s">
        <v>520</v>
      </c>
      <c r="S85" s="241" t="s">
        <v>305</v>
      </c>
      <c r="T85" s="241" t="s">
        <v>129</v>
      </c>
      <c r="U85" s="241" t="s">
        <v>129</v>
      </c>
      <c r="V85" s="241" t="s">
        <v>129</v>
      </c>
      <c r="W85" s="241" t="s">
        <v>129</v>
      </c>
      <c r="X85" s="241" t="s">
        <v>85</v>
      </c>
      <c r="Y85" s="241" t="s">
        <v>129</v>
      </c>
      <c r="Z85" s="262">
        <v>24.31</v>
      </c>
      <c r="AA85" s="241" t="s">
        <v>130</v>
      </c>
      <c r="AB85" s="253" t="s">
        <v>84</v>
      </c>
      <c r="AC85" s="253" t="s">
        <v>85</v>
      </c>
    </row>
    <row r="86" spans="1:29" s="3" customFormat="1" ht="51">
      <c r="A86" s="241">
        <v>80</v>
      </c>
      <c r="B86" s="241" t="s">
        <v>160</v>
      </c>
      <c r="C86" s="241" t="s">
        <v>161</v>
      </c>
      <c r="D86" s="241" t="s">
        <v>84</v>
      </c>
      <c r="E86" s="241" t="s">
        <v>85</v>
      </c>
      <c r="F86" s="259" t="s">
        <v>85</v>
      </c>
      <c r="G86" s="260" t="s">
        <v>104</v>
      </c>
      <c r="H86" s="342"/>
      <c r="I86" s="340">
        <v>100000</v>
      </c>
      <c r="J86" s="341"/>
      <c r="K86" s="1" t="s">
        <v>706</v>
      </c>
      <c r="L86" s="241" t="s">
        <v>128</v>
      </c>
      <c r="M86" s="241" t="s">
        <v>939</v>
      </c>
      <c r="N86" s="32">
        <v>80</v>
      </c>
      <c r="O86" s="241" t="s">
        <v>106</v>
      </c>
      <c r="P86" s="241"/>
      <c r="Q86" s="241" t="s">
        <v>111</v>
      </c>
      <c r="R86" s="241" t="s">
        <v>520</v>
      </c>
      <c r="S86" s="241" t="s">
        <v>305</v>
      </c>
      <c r="T86" s="241" t="s">
        <v>129</v>
      </c>
      <c r="U86" s="241" t="s">
        <v>129</v>
      </c>
      <c r="V86" s="241" t="s">
        <v>129</v>
      </c>
      <c r="W86" s="241" t="s">
        <v>129</v>
      </c>
      <c r="X86" s="241" t="s">
        <v>85</v>
      </c>
      <c r="Y86" s="241" t="s">
        <v>129</v>
      </c>
      <c r="Z86" s="262">
        <v>51.5</v>
      </c>
      <c r="AA86" s="241" t="s">
        <v>130</v>
      </c>
      <c r="AB86" s="253" t="s">
        <v>85</v>
      </c>
      <c r="AC86" s="241" t="s">
        <v>85</v>
      </c>
    </row>
    <row r="87" spans="1:29" s="3" customFormat="1" ht="51">
      <c r="A87" s="241">
        <v>81</v>
      </c>
      <c r="B87" s="241" t="s">
        <v>160</v>
      </c>
      <c r="C87" s="241" t="s">
        <v>161</v>
      </c>
      <c r="D87" s="241" t="s">
        <v>84</v>
      </c>
      <c r="E87" s="241" t="s">
        <v>85</v>
      </c>
      <c r="F87" s="259" t="s">
        <v>85</v>
      </c>
      <c r="G87" s="260" t="s">
        <v>104</v>
      </c>
      <c r="H87" s="342"/>
      <c r="I87" s="340">
        <v>100000</v>
      </c>
      <c r="J87" s="341"/>
      <c r="K87" s="1" t="s">
        <v>706</v>
      </c>
      <c r="L87" s="241" t="s">
        <v>128</v>
      </c>
      <c r="M87" s="241" t="s">
        <v>434</v>
      </c>
      <c r="N87" s="32">
        <v>81</v>
      </c>
      <c r="O87" s="241" t="s">
        <v>262</v>
      </c>
      <c r="P87" s="241" t="s">
        <v>195</v>
      </c>
      <c r="Q87" s="241" t="s">
        <v>263</v>
      </c>
      <c r="R87" s="232" t="s">
        <v>304</v>
      </c>
      <c r="S87" s="241" t="s">
        <v>305</v>
      </c>
      <c r="T87" s="241" t="s">
        <v>129</v>
      </c>
      <c r="U87" s="241" t="s">
        <v>129</v>
      </c>
      <c r="V87" s="241" t="s">
        <v>129</v>
      </c>
      <c r="W87" s="241" t="s">
        <v>129</v>
      </c>
      <c r="X87" s="241" t="s">
        <v>85</v>
      </c>
      <c r="Y87" s="241" t="s">
        <v>129</v>
      </c>
      <c r="Z87" s="262">
        <v>37.91</v>
      </c>
      <c r="AA87" s="241">
        <v>1</v>
      </c>
      <c r="AB87" s="253" t="s">
        <v>85</v>
      </c>
      <c r="AC87" s="241" t="s">
        <v>85</v>
      </c>
    </row>
    <row r="88" spans="1:29" s="3" customFormat="1" ht="51">
      <c r="A88" s="232">
        <v>82</v>
      </c>
      <c r="B88" s="241" t="s">
        <v>160</v>
      </c>
      <c r="C88" s="241" t="s">
        <v>161</v>
      </c>
      <c r="D88" s="241" t="s">
        <v>84</v>
      </c>
      <c r="E88" s="241" t="s">
        <v>85</v>
      </c>
      <c r="F88" s="259" t="s">
        <v>85</v>
      </c>
      <c r="G88" s="260" t="s">
        <v>104</v>
      </c>
      <c r="H88" s="342"/>
      <c r="I88" s="340">
        <v>100000</v>
      </c>
      <c r="J88" s="341"/>
      <c r="K88" s="1" t="s">
        <v>706</v>
      </c>
      <c r="L88" s="241" t="s">
        <v>128</v>
      </c>
      <c r="M88" s="241" t="s">
        <v>435</v>
      </c>
      <c r="N88" s="238">
        <v>82</v>
      </c>
      <c r="O88" s="241" t="s">
        <v>262</v>
      </c>
      <c r="P88" s="241" t="s">
        <v>195</v>
      </c>
      <c r="Q88" s="241" t="s">
        <v>263</v>
      </c>
      <c r="R88" s="232" t="s">
        <v>304</v>
      </c>
      <c r="S88" s="241" t="s">
        <v>305</v>
      </c>
      <c r="T88" s="241" t="s">
        <v>129</v>
      </c>
      <c r="U88" s="241" t="s">
        <v>129</v>
      </c>
      <c r="V88" s="241" t="s">
        <v>129</v>
      </c>
      <c r="W88" s="241" t="s">
        <v>129</v>
      </c>
      <c r="X88" s="241" t="s">
        <v>85</v>
      </c>
      <c r="Y88" s="241" t="s">
        <v>129</v>
      </c>
      <c r="Z88" s="262">
        <v>29.53</v>
      </c>
      <c r="AA88" s="241">
        <v>1</v>
      </c>
      <c r="AB88" s="253" t="s">
        <v>85</v>
      </c>
      <c r="AC88" s="241" t="s">
        <v>85</v>
      </c>
    </row>
    <row r="89" spans="1:29" s="3" customFormat="1" ht="51">
      <c r="A89" s="241">
        <v>83</v>
      </c>
      <c r="B89" s="241" t="s">
        <v>160</v>
      </c>
      <c r="C89" s="241" t="s">
        <v>161</v>
      </c>
      <c r="D89" s="241" t="s">
        <v>84</v>
      </c>
      <c r="E89" s="241" t="s">
        <v>85</v>
      </c>
      <c r="F89" s="259" t="s">
        <v>85</v>
      </c>
      <c r="G89" s="260" t="s">
        <v>104</v>
      </c>
      <c r="H89" s="342"/>
      <c r="I89" s="340">
        <v>100000</v>
      </c>
      <c r="J89" s="341"/>
      <c r="K89" s="1" t="s">
        <v>706</v>
      </c>
      <c r="L89" s="241" t="s">
        <v>128</v>
      </c>
      <c r="M89" s="241" t="s">
        <v>436</v>
      </c>
      <c r="N89" s="32">
        <v>83</v>
      </c>
      <c r="O89" s="241" t="s">
        <v>262</v>
      </c>
      <c r="P89" s="241" t="s">
        <v>195</v>
      </c>
      <c r="Q89" s="241" t="s">
        <v>263</v>
      </c>
      <c r="R89" s="232" t="s">
        <v>304</v>
      </c>
      <c r="S89" s="241" t="s">
        <v>305</v>
      </c>
      <c r="T89" s="241" t="s">
        <v>129</v>
      </c>
      <c r="U89" s="241" t="s">
        <v>129</v>
      </c>
      <c r="V89" s="241" t="s">
        <v>129</v>
      </c>
      <c r="W89" s="241" t="s">
        <v>129</v>
      </c>
      <c r="X89" s="241" t="s">
        <v>85</v>
      </c>
      <c r="Y89" s="241" t="s">
        <v>129</v>
      </c>
      <c r="Z89" s="262">
        <v>31.45</v>
      </c>
      <c r="AA89" s="241">
        <v>1</v>
      </c>
      <c r="AB89" s="253" t="s">
        <v>85</v>
      </c>
      <c r="AC89" s="241" t="s">
        <v>85</v>
      </c>
    </row>
    <row r="90" spans="1:29" s="3" customFormat="1" ht="51">
      <c r="A90" s="241">
        <v>84</v>
      </c>
      <c r="B90" s="241" t="s">
        <v>160</v>
      </c>
      <c r="C90" s="241" t="s">
        <v>161</v>
      </c>
      <c r="D90" s="241" t="s">
        <v>84</v>
      </c>
      <c r="E90" s="241" t="s">
        <v>85</v>
      </c>
      <c r="F90" s="259" t="s">
        <v>85</v>
      </c>
      <c r="G90" s="260" t="s">
        <v>104</v>
      </c>
      <c r="H90" s="342"/>
      <c r="I90" s="340">
        <v>100000</v>
      </c>
      <c r="J90" s="341"/>
      <c r="K90" s="1" t="s">
        <v>706</v>
      </c>
      <c r="L90" s="241" t="s">
        <v>128</v>
      </c>
      <c r="M90" s="241" t="s">
        <v>472</v>
      </c>
      <c r="N90" s="32">
        <v>84</v>
      </c>
      <c r="O90" s="241" t="s">
        <v>262</v>
      </c>
      <c r="P90" s="241" t="s">
        <v>195</v>
      </c>
      <c r="Q90" s="241" t="s">
        <v>263</v>
      </c>
      <c r="R90" s="232" t="s">
        <v>304</v>
      </c>
      <c r="S90" s="241" t="s">
        <v>305</v>
      </c>
      <c r="T90" s="241" t="s">
        <v>129</v>
      </c>
      <c r="U90" s="241" t="s">
        <v>129</v>
      </c>
      <c r="V90" s="241" t="s">
        <v>129</v>
      </c>
      <c r="W90" s="241" t="s">
        <v>129</v>
      </c>
      <c r="X90" s="241" t="s">
        <v>85</v>
      </c>
      <c r="Y90" s="241" t="s">
        <v>129</v>
      </c>
      <c r="Z90" s="262">
        <v>30.53</v>
      </c>
      <c r="AA90" s="241">
        <v>1</v>
      </c>
      <c r="AB90" s="253" t="s">
        <v>85</v>
      </c>
      <c r="AC90" s="241" t="s">
        <v>85</v>
      </c>
    </row>
    <row r="91" spans="1:29" s="3" customFormat="1" ht="33" customHeight="1">
      <c r="A91" s="232">
        <v>85</v>
      </c>
      <c r="B91" s="241" t="s">
        <v>160</v>
      </c>
      <c r="C91" s="241" t="s">
        <v>161</v>
      </c>
      <c r="D91" s="241" t="s">
        <v>84</v>
      </c>
      <c r="E91" s="241" t="s">
        <v>85</v>
      </c>
      <c r="F91" s="259" t="s">
        <v>85</v>
      </c>
      <c r="G91" s="260" t="s">
        <v>104</v>
      </c>
      <c r="H91" s="342"/>
      <c r="I91" s="340">
        <v>100000</v>
      </c>
      <c r="J91" s="341"/>
      <c r="K91" s="1" t="s">
        <v>706</v>
      </c>
      <c r="L91" s="241" t="s">
        <v>128</v>
      </c>
      <c r="M91" s="241" t="s">
        <v>437</v>
      </c>
      <c r="N91" s="238">
        <v>85</v>
      </c>
      <c r="O91" s="241" t="s">
        <v>262</v>
      </c>
      <c r="P91" s="241" t="s">
        <v>195</v>
      </c>
      <c r="Q91" s="241" t="s">
        <v>263</v>
      </c>
      <c r="R91" s="232" t="s">
        <v>304</v>
      </c>
      <c r="S91" s="241" t="s">
        <v>305</v>
      </c>
      <c r="T91" s="241" t="s">
        <v>129</v>
      </c>
      <c r="U91" s="241" t="s">
        <v>129</v>
      </c>
      <c r="V91" s="241" t="s">
        <v>129</v>
      </c>
      <c r="W91" s="241" t="s">
        <v>129</v>
      </c>
      <c r="X91" s="241" t="s">
        <v>85</v>
      </c>
      <c r="Y91" s="241" t="s">
        <v>129</v>
      </c>
      <c r="Z91" s="262">
        <v>34.6</v>
      </c>
      <c r="AA91" s="241">
        <v>1</v>
      </c>
      <c r="AB91" s="253" t="s">
        <v>85</v>
      </c>
      <c r="AC91" s="241" t="s">
        <v>85</v>
      </c>
    </row>
    <row r="92" spans="1:29" s="3" customFormat="1" ht="42.75" customHeight="1">
      <c r="A92" s="241">
        <v>86</v>
      </c>
      <c r="B92" s="354" t="s">
        <v>168</v>
      </c>
      <c r="C92" s="241" t="s">
        <v>169</v>
      </c>
      <c r="D92" s="241" t="s">
        <v>84</v>
      </c>
      <c r="E92" s="241" t="s">
        <v>85</v>
      </c>
      <c r="F92" s="259" t="s">
        <v>85</v>
      </c>
      <c r="G92" s="260" t="s">
        <v>104</v>
      </c>
      <c r="H92" s="342"/>
      <c r="I92" s="340">
        <v>96000</v>
      </c>
      <c r="J92" s="341"/>
      <c r="K92" s="1" t="s">
        <v>706</v>
      </c>
      <c r="L92" s="241" t="s">
        <v>128</v>
      </c>
      <c r="M92" s="241" t="s">
        <v>438</v>
      </c>
      <c r="N92" s="32">
        <v>86</v>
      </c>
      <c r="O92" s="241" t="s">
        <v>106</v>
      </c>
      <c r="P92" s="241" t="s">
        <v>264</v>
      </c>
      <c r="Q92" s="241" t="s">
        <v>244</v>
      </c>
      <c r="R92" s="232" t="s">
        <v>304</v>
      </c>
      <c r="S92" s="241" t="s">
        <v>305</v>
      </c>
      <c r="T92" s="241" t="s">
        <v>129</v>
      </c>
      <c r="U92" s="241" t="s">
        <v>129</v>
      </c>
      <c r="V92" s="241" t="s">
        <v>129</v>
      </c>
      <c r="W92" s="241" t="s">
        <v>129</v>
      </c>
      <c r="X92" s="241" t="s">
        <v>85</v>
      </c>
      <c r="Y92" s="241" t="s">
        <v>129</v>
      </c>
      <c r="Z92" s="263">
        <v>27.44</v>
      </c>
      <c r="AA92" s="241" t="s">
        <v>333</v>
      </c>
      <c r="AB92" s="253" t="s">
        <v>84</v>
      </c>
      <c r="AC92" s="253" t="s">
        <v>85</v>
      </c>
    </row>
    <row r="93" spans="1:29" s="3" customFormat="1" ht="42" customHeight="1">
      <c r="A93" s="241">
        <v>87</v>
      </c>
      <c r="B93" s="355"/>
      <c r="C93" s="241" t="s">
        <v>169</v>
      </c>
      <c r="D93" s="241" t="s">
        <v>84</v>
      </c>
      <c r="E93" s="241" t="s">
        <v>85</v>
      </c>
      <c r="F93" s="259" t="s">
        <v>85</v>
      </c>
      <c r="G93" s="260" t="s">
        <v>104</v>
      </c>
      <c r="H93" s="342"/>
      <c r="I93" s="340">
        <v>150000</v>
      </c>
      <c r="J93" s="341"/>
      <c r="K93" s="1" t="s">
        <v>706</v>
      </c>
      <c r="L93" s="241" t="s">
        <v>128</v>
      </c>
      <c r="M93" s="241" t="s">
        <v>439</v>
      </c>
      <c r="N93" s="32">
        <v>87</v>
      </c>
      <c r="O93" s="241" t="s">
        <v>106</v>
      </c>
      <c r="P93" s="241" t="s">
        <v>264</v>
      </c>
      <c r="Q93" s="241" t="s">
        <v>244</v>
      </c>
      <c r="R93" s="232" t="s">
        <v>304</v>
      </c>
      <c r="S93" s="241" t="s">
        <v>305</v>
      </c>
      <c r="T93" s="241" t="s">
        <v>129</v>
      </c>
      <c r="U93" s="241" t="s">
        <v>129</v>
      </c>
      <c r="V93" s="241" t="s">
        <v>129</v>
      </c>
      <c r="W93" s="241" t="s">
        <v>129</v>
      </c>
      <c r="X93" s="241" t="s">
        <v>85</v>
      </c>
      <c r="Y93" s="241" t="s">
        <v>129</v>
      </c>
      <c r="Z93" s="262">
        <v>72.19</v>
      </c>
      <c r="AA93" s="241" t="s">
        <v>333</v>
      </c>
      <c r="AB93" s="241" t="s">
        <v>131</v>
      </c>
      <c r="AC93" s="253" t="s">
        <v>85</v>
      </c>
    </row>
    <row r="94" spans="1:29" s="3" customFormat="1" ht="42" customHeight="1">
      <c r="A94" s="232">
        <v>88</v>
      </c>
      <c r="B94" s="355"/>
      <c r="C94" s="241" t="s">
        <v>169</v>
      </c>
      <c r="D94" s="241" t="s">
        <v>84</v>
      </c>
      <c r="E94" s="241" t="s">
        <v>85</v>
      </c>
      <c r="F94" s="259" t="s">
        <v>85</v>
      </c>
      <c r="G94" s="260" t="s">
        <v>104</v>
      </c>
      <c r="H94" s="342"/>
      <c r="I94" s="340">
        <v>150000</v>
      </c>
      <c r="J94" s="341"/>
      <c r="K94" s="1" t="s">
        <v>706</v>
      </c>
      <c r="L94" s="241" t="s">
        <v>128</v>
      </c>
      <c r="M94" s="241" t="s">
        <v>440</v>
      </c>
      <c r="N94" s="238">
        <v>88</v>
      </c>
      <c r="O94" s="241" t="s">
        <v>106</v>
      </c>
      <c r="P94" s="241" t="s">
        <v>264</v>
      </c>
      <c r="Q94" s="241" t="s">
        <v>244</v>
      </c>
      <c r="R94" s="232" t="s">
        <v>304</v>
      </c>
      <c r="S94" s="241" t="s">
        <v>305</v>
      </c>
      <c r="T94" s="241" t="s">
        <v>129</v>
      </c>
      <c r="U94" s="241" t="s">
        <v>129</v>
      </c>
      <c r="V94" s="241" t="s">
        <v>129</v>
      </c>
      <c r="W94" s="241" t="s">
        <v>129</v>
      </c>
      <c r="X94" s="241" t="s">
        <v>85</v>
      </c>
      <c r="Y94" s="241" t="s">
        <v>129</v>
      </c>
      <c r="Z94" s="262">
        <v>72.2</v>
      </c>
      <c r="AA94" s="241" t="s">
        <v>333</v>
      </c>
      <c r="AB94" s="241" t="s">
        <v>131</v>
      </c>
      <c r="AC94" s="253" t="s">
        <v>85</v>
      </c>
    </row>
    <row r="95" spans="1:29" s="3" customFormat="1" ht="47.25" customHeight="1">
      <c r="A95" s="241">
        <v>89</v>
      </c>
      <c r="B95" s="355"/>
      <c r="C95" s="241" t="s">
        <v>169</v>
      </c>
      <c r="D95" s="241" t="s">
        <v>84</v>
      </c>
      <c r="E95" s="241" t="s">
        <v>85</v>
      </c>
      <c r="F95" s="259" t="s">
        <v>85</v>
      </c>
      <c r="G95" s="260" t="s">
        <v>104</v>
      </c>
      <c r="H95" s="342"/>
      <c r="I95" s="340">
        <v>150000</v>
      </c>
      <c r="J95" s="341"/>
      <c r="K95" s="1" t="s">
        <v>706</v>
      </c>
      <c r="L95" s="241" t="s">
        <v>128</v>
      </c>
      <c r="M95" s="241" t="s">
        <v>265</v>
      </c>
      <c r="N95" s="32">
        <v>89</v>
      </c>
      <c r="O95" s="241" t="s">
        <v>106</v>
      </c>
      <c r="P95" s="241" t="s">
        <v>264</v>
      </c>
      <c r="Q95" s="241" t="s">
        <v>244</v>
      </c>
      <c r="R95" s="232" t="s">
        <v>304</v>
      </c>
      <c r="S95" s="241" t="s">
        <v>305</v>
      </c>
      <c r="T95" s="241" t="s">
        <v>129</v>
      </c>
      <c r="U95" s="241" t="s">
        <v>129</v>
      </c>
      <c r="V95" s="241" t="s">
        <v>129</v>
      </c>
      <c r="W95" s="241" t="s">
        <v>129</v>
      </c>
      <c r="X95" s="241" t="s">
        <v>85</v>
      </c>
      <c r="Y95" s="241" t="s">
        <v>129</v>
      </c>
      <c r="Z95" s="262">
        <v>39.68</v>
      </c>
      <c r="AA95" s="241" t="s">
        <v>333</v>
      </c>
      <c r="AB95" s="241" t="s">
        <v>131</v>
      </c>
      <c r="AC95" s="253" t="s">
        <v>85</v>
      </c>
    </row>
    <row r="96" spans="1:29" s="3" customFormat="1" ht="47.25" customHeight="1">
      <c r="A96" s="241">
        <v>90</v>
      </c>
      <c r="B96" s="356"/>
      <c r="C96" s="241" t="s">
        <v>169</v>
      </c>
      <c r="D96" s="241" t="s">
        <v>84</v>
      </c>
      <c r="E96" s="241" t="s">
        <v>85</v>
      </c>
      <c r="F96" s="259" t="s">
        <v>85</v>
      </c>
      <c r="G96" s="260" t="s">
        <v>104</v>
      </c>
      <c r="H96" s="342"/>
      <c r="I96" s="340">
        <v>150000</v>
      </c>
      <c r="J96" s="341"/>
      <c r="K96" s="1" t="s">
        <v>706</v>
      </c>
      <c r="L96" s="241" t="s">
        <v>128</v>
      </c>
      <c r="M96" s="281" t="s">
        <v>266</v>
      </c>
      <c r="N96" s="32">
        <v>90</v>
      </c>
      <c r="O96" s="241" t="s">
        <v>106</v>
      </c>
      <c r="P96" s="241" t="s">
        <v>264</v>
      </c>
      <c r="Q96" s="241" t="s">
        <v>267</v>
      </c>
      <c r="R96" s="232" t="s">
        <v>304</v>
      </c>
      <c r="S96" s="241" t="s">
        <v>305</v>
      </c>
      <c r="T96" s="241" t="s">
        <v>129</v>
      </c>
      <c r="U96" s="241" t="s">
        <v>129</v>
      </c>
      <c r="V96" s="241" t="s">
        <v>129</v>
      </c>
      <c r="W96" s="241" t="s">
        <v>129</v>
      </c>
      <c r="X96" s="241" t="s">
        <v>85</v>
      </c>
      <c r="Y96" s="241" t="s">
        <v>129</v>
      </c>
      <c r="Z96" s="262">
        <v>41.02</v>
      </c>
      <c r="AA96" s="241" t="s">
        <v>333</v>
      </c>
      <c r="AB96" s="241" t="s">
        <v>131</v>
      </c>
      <c r="AC96" s="253" t="s">
        <v>85</v>
      </c>
    </row>
    <row r="97" spans="1:29" s="3" customFormat="1" ht="63.75">
      <c r="A97" s="232">
        <v>91</v>
      </c>
      <c r="B97" s="241" t="s">
        <v>168</v>
      </c>
      <c r="C97" s="241" t="s">
        <v>169</v>
      </c>
      <c r="D97" s="241" t="s">
        <v>84</v>
      </c>
      <c r="E97" s="241" t="s">
        <v>85</v>
      </c>
      <c r="F97" s="259" t="s">
        <v>172</v>
      </c>
      <c r="G97" s="260" t="s">
        <v>104</v>
      </c>
      <c r="H97" s="342"/>
      <c r="I97" s="340">
        <v>150000</v>
      </c>
      <c r="J97" s="341"/>
      <c r="K97" s="1" t="s">
        <v>706</v>
      </c>
      <c r="L97" s="241" t="s">
        <v>128</v>
      </c>
      <c r="M97" s="241" t="s">
        <v>441</v>
      </c>
      <c r="N97" s="238">
        <v>91</v>
      </c>
      <c r="O97" s="241" t="s">
        <v>106</v>
      </c>
      <c r="P97" s="241"/>
      <c r="Q97" s="241" t="s">
        <v>243</v>
      </c>
      <c r="R97" s="241" t="s">
        <v>322</v>
      </c>
      <c r="S97" s="241" t="s">
        <v>305</v>
      </c>
      <c r="T97" s="241" t="s">
        <v>129</v>
      </c>
      <c r="U97" s="241" t="s">
        <v>129</v>
      </c>
      <c r="V97" s="241" t="s">
        <v>129</v>
      </c>
      <c r="W97" s="241" t="s">
        <v>129</v>
      </c>
      <c r="X97" s="241" t="s">
        <v>85</v>
      </c>
      <c r="Y97" s="241" t="s">
        <v>129</v>
      </c>
      <c r="Z97" s="262">
        <v>42.16</v>
      </c>
      <c r="AA97" s="241">
        <v>1</v>
      </c>
      <c r="AB97" s="253" t="s">
        <v>85</v>
      </c>
      <c r="AC97" s="253" t="s">
        <v>85</v>
      </c>
    </row>
    <row r="98" spans="1:29" s="3" customFormat="1" ht="63.75">
      <c r="A98" s="241">
        <v>92</v>
      </c>
      <c r="B98" s="241" t="s">
        <v>168</v>
      </c>
      <c r="C98" s="241" t="s">
        <v>169</v>
      </c>
      <c r="D98" s="241" t="s">
        <v>84</v>
      </c>
      <c r="E98" s="241" t="s">
        <v>85</v>
      </c>
      <c r="F98" s="259" t="s">
        <v>172</v>
      </c>
      <c r="G98" s="260" t="s">
        <v>104</v>
      </c>
      <c r="H98" s="342"/>
      <c r="I98" s="340">
        <v>130000</v>
      </c>
      <c r="J98" s="341"/>
      <c r="K98" s="1" t="s">
        <v>706</v>
      </c>
      <c r="L98" s="241" t="s">
        <v>128</v>
      </c>
      <c r="M98" s="241" t="s">
        <v>442</v>
      </c>
      <c r="N98" s="32">
        <v>92</v>
      </c>
      <c r="O98" s="241" t="s">
        <v>106</v>
      </c>
      <c r="P98" s="241"/>
      <c r="Q98" s="241" t="s">
        <v>243</v>
      </c>
      <c r="R98" s="241" t="s">
        <v>322</v>
      </c>
      <c r="S98" s="241" t="s">
        <v>305</v>
      </c>
      <c r="T98" s="241" t="s">
        <v>129</v>
      </c>
      <c r="U98" s="241" t="s">
        <v>129</v>
      </c>
      <c r="V98" s="241" t="s">
        <v>129</v>
      </c>
      <c r="W98" s="241" t="s">
        <v>129</v>
      </c>
      <c r="X98" s="241" t="s">
        <v>85</v>
      </c>
      <c r="Y98" s="241" t="s">
        <v>129</v>
      </c>
      <c r="Z98" s="262">
        <v>30.16</v>
      </c>
      <c r="AA98" s="241">
        <v>1</v>
      </c>
      <c r="AB98" s="253" t="s">
        <v>85</v>
      </c>
      <c r="AC98" s="253" t="s">
        <v>85</v>
      </c>
    </row>
    <row r="99" spans="1:29" s="3" customFormat="1" ht="45" customHeight="1">
      <c r="A99" s="241">
        <v>93</v>
      </c>
      <c r="B99" s="241" t="s">
        <v>168</v>
      </c>
      <c r="C99" s="241" t="s">
        <v>169</v>
      </c>
      <c r="D99" s="241" t="s">
        <v>84</v>
      </c>
      <c r="E99" s="241" t="s">
        <v>85</v>
      </c>
      <c r="F99" s="259" t="s">
        <v>172</v>
      </c>
      <c r="G99" s="260" t="s">
        <v>104</v>
      </c>
      <c r="H99" s="342"/>
      <c r="I99" s="340">
        <v>150000</v>
      </c>
      <c r="J99" s="341"/>
      <c r="K99" s="1" t="s">
        <v>706</v>
      </c>
      <c r="L99" s="241" t="s">
        <v>128</v>
      </c>
      <c r="M99" s="241" t="s">
        <v>268</v>
      </c>
      <c r="N99" s="32">
        <v>93</v>
      </c>
      <c r="O99" s="241" t="s">
        <v>106</v>
      </c>
      <c r="P99" s="241"/>
      <c r="Q99" s="241" t="s">
        <v>243</v>
      </c>
      <c r="R99" s="241" t="s">
        <v>322</v>
      </c>
      <c r="S99" s="241" t="s">
        <v>305</v>
      </c>
      <c r="T99" s="241" t="s">
        <v>129</v>
      </c>
      <c r="U99" s="241" t="s">
        <v>129</v>
      </c>
      <c r="V99" s="241" t="s">
        <v>129</v>
      </c>
      <c r="W99" s="241" t="s">
        <v>129</v>
      </c>
      <c r="X99" s="241" t="s">
        <v>85</v>
      </c>
      <c r="Y99" s="241" t="s">
        <v>129</v>
      </c>
      <c r="Z99" s="262">
        <v>36.86</v>
      </c>
      <c r="AA99" s="241">
        <v>1</v>
      </c>
      <c r="AB99" s="253" t="s">
        <v>85</v>
      </c>
      <c r="AC99" s="253" t="s">
        <v>85</v>
      </c>
    </row>
    <row r="100" spans="1:29" s="3" customFormat="1" ht="45" customHeight="1">
      <c r="A100" s="232">
        <v>94</v>
      </c>
      <c r="B100" s="241" t="s">
        <v>162</v>
      </c>
      <c r="C100" s="241" t="s">
        <v>161</v>
      </c>
      <c r="D100" s="241" t="s">
        <v>84</v>
      </c>
      <c r="E100" s="241" t="s">
        <v>85</v>
      </c>
      <c r="F100" s="259" t="s">
        <v>85</v>
      </c>
      <c r="G100" s="260" t="s">
        <v>104</v>
      </c>
      <c r="H100" s="342"/>
      <c r="I100" s="340">
        <v>200000</v>
      </c>
      <c r="J100" s="341"/>
      <c r="K100" s="1" t="s">
        <v>706</v>
      </c>
      <c r="L100" s="241" t="s">
        <v>128</v>
      </c>
      <c r="M100" s="241" t="s">
        <v>517</v>
      </c>
      <c r="N100" s="238">
        <v>94</v>
      </c>
      <c r="O100" s="241" t="s">
        <v>109</v>
      </c>
      <c r="P100" s="241" t="s">
        <v>269</v>
      </c>
      <c r="Q100" s="241" t="s">
        <v>270</v>
      </c>
      <c r="R100" s="232" t="s">
        <v>304</v>
      </c>
      <c r="S100" s="241" t="s">
        <v>305</v>
      </c>
      <c r="T100" s="241" t="s">
        <v>71</v>
      </c>
      <c r="U100" s="241" t="s">
        <v>129</v>
      </c>
      <c r="V100" s="241" t="s">
        <v>71</v>
      </c>
      <c r="W100" s="241" t="s">
        <v>71</v>
      </c>
      <c r="X100" s="241" t="s">
        <v>85</v>
      </c>
      <c r="Y100" s="241" t="s">
        <v>129</v>
      </c>
      <c r="Z100" s="262">
        <v>104.56</v>
      </c>
      <c r="AA100" s="241" t="s">
        <v>331</v>
      </c>
      <c r="AB100" s="253" t="s">
        <v>131</v>
      </c>
      <c r="AC100" s="241" t="s">
        <v>85</v>
      </c>
    </row>
    <row r="101" spans="1:29" s="3" customFormat="1" ht="45" customHeight="1">
      <c r="A101" s="241">
        <v>95</v>
      </c>
      <c r="B101" s="241" t="s">
        <v>160</v>
      </c>
      <c r="C101" s="241" t="s">
        <v>161</v>
      </c>
      <c r="D101" s="241" t="s">
        <v>84</v>
      </c>
      <c r="E101" s="241" t="s">
        <v>85</v>
      </c>
      <c r="F101" s="259" t="s">
        <v>85</v>
      </c>
      <c r="G101" s="260" t="s">
        <v>104</v>
      </c>
      <c r="H101" s="342"/>
      <c r="I101" s="340">
        <v>100000</v>
      </c>
      <c r="J101" s="341"/>
      <c r="K101" s="1" t="s">
        <v>706</v>
      </c>
      <c r="L101" s="241" t="s">
        <v>128</v>
      </c>
      <c r="M101" s="241" t="s">
        <v>271</v>
      </c>
      <c r="N101" s="32">
        <v>95</v>
      </c>
      <c r="O101" s="241"/>
      <c r="P101" s="241"/>
      <c r="Q101" s="241" t="s">
        <v>272</v>
      </c>
      <c r="R101" s="232" t="s">
        <v>304</v>
      </c>
      <c r="S101" s="241" t="s">
        <v>305</v>
      </c>
      <c r="T101" s="241" t="s">
        <v>306</v>
      </c>
      <c r="U101" s="241" t="s">
        <v>306</v>
      </c>
      <c r="V101" s="241" t="s">
        <v>306</v>
      </c>
      <c r="W101" s="241" t="s">
        <v>306</v>
      </c>
      <c r="X101" s="241" t="s">
        <v>85</v>
      </c>
      <c r="Y101" s="241" t="s">
        <v>306</v>
      </c>
      <c r="Z101" s="262">
        <v>43.3</v>
      </c>
      <c r="AA101" s="241">
        <v>1</v>
      </c>
      <c r="AB101" s="253"/>
      <c r="AC101" s="241" t="s">
        <v>85</v>
      </c>
    </row>
    <row r="102" spans="1:29" s="3" customFormat="1" ht="45" customHeight="1">
      <c r="A102" s="241">
        <v>96</v>
      </c>
      <c r="B102" s="241" t="s">
        <v>160</v>
      </c>
      <c r="C102" s="241" t="s">
        <v>161</v>
      </c>
      <c r="D102" s="241" t="s">
        <v>84</v>
      </c>
      <c r="E102" s="241" t="s">
        <v>85</v>
      </c>
      <c r="F102" s="259" t="s">
        <v>85</v>
      </c>
      <c r="G102" s="260" t="s">
        <v>104</v>
      </c>
      <c r="H102" s="342"/>
      <c r="I102" s="340">
        <v>200000</v>
      </c>
      <c r="J102" s="341"/>
      <c r="K102" s="1" t="s">
        <v>706</v>
      </c>
      <c r="L102" s="241" t="s">
        <v>128</v>
      </c>
      <c r="M102" s="241" t="s">
        <v>273</v>
      </c>
      <c r="N102" s="32">
        <v>96</v>
      </c>
      <c r="O102" s="241" t="s">
        <v>106</v>
      </c>
      <c r="P102" s="241"/>
      <c r="Q102" s="241" t="s">
        <v>111</v>
      </c>
      <c r="R102" s="241" t="s">
        <v>322</v>
      </c>
      <c r="S102" s="241" t="s">
        <v>305</v>
      </c>
      <c r="T102" s="241" t="s">
        <v>129</v>
      </c>
      <c r="U102" s="241" t="s">
        <v>129</v>
      </c>
      <c r="V102" s="241" t="s">
        <v>129</v>
      </c>
      <c r="W102" s="241" t="s">
        <v>129</v>
      </c>
      <c r="X102" s="241" t="s">
        <v>85</v>
      </c>
      <c r="Y102" s="241" t="s">
        <v>129</v>
      </c>
      <c r="Z102" s="262">
        <v>63.52</v>
      </c>
      <c r="AA102" s="241">
        <v>1</v>
      </c>
      <c r="AB102" s="253"/>
      <c r="AC102" s="241" t="s">
        <v>85</v>
      </c>
    </row>
    <row r="103" spans="1:29" s="3" customFormat="1" ht="45" customHeight="1">
      <c r="A103" s="232">
        <v>97</v>
      </c>
      <c r="B103" s="241" t="s">
        <v>160</v>
      </c>
      <c r="C103" s="241" t="s">
        <v>161</v>
      </c>
      <c r="D103" s="241" t="s">
        <v>84</v>
      </c>
      <c r="E103" s="241" t="s">
        <v>85</v>
      </c>
      <c r="F103" s="259" t="s">
        <v>85</v>
      </c>
      <c r="G103" s="260" t="s">
        <v>104</v>
      </c>
      <c r="H103" s="342"/>
      <c r="I103" s="340">
        <v>150000</v>
      </c>
      <c r="J103" s="341"/>
      <c r="K103" s="1" t="s">
        <v>706</v>
      </c>
      <c r="L103" s="241" t="s">
        <v>128</v>
      </c>
      <c r="M103" s="241" t="s">
        <v>274</v>
      </c>
      <c r="N103" s="238">
        <v>97</v>
      </c>
      <c r="O103" s="241" t="s">
        <v>106</v>
      </c>
      <c r="P103" s="241" t="s">
        <v>205</v>
      </c>
      <c r="Q103" s="241" t="s">
        <v>275</v>
      </c>
      <c r="R103" s="253" t="s">
        <v>521</v>
      </c>
      <c r="S103" s="241" t="s">
        <v>305</v>
      </c>
      <c r="T103" s="241" t="s">
        <v>71</v>
      </c>
      <c r="U103" s="241" t="s">
        <v>129</v>
      </c>
      <c r="V103" s="241" t="s">
        <v>129</v>
      </c>
      <c r="W103" s="241" t="s">
        <v>129</v>
      </c>
      <c r="X103" s="241" t="s">
        <v>85</v>
      </c>
      <c r="Y103" s="241" t="s">
        <v>129</v>
      </c>
      <c r="Z103" s="262">
        <v>76.9</v>
      </c>
      <c r="AA103" s="241">
        <v>1</v>
      </c>
      <c r="AB103" s="253" t="s">
        <v>84</v>
      </c>
      <c r="AC103" s="241" t="s">
        <v>85</v>
      </c>
    </row>
    <row r="104" spans="1:29" s="3" customFormat="1" ht="25.5">
      <c r="A104" s="241">
        <v>98</v>
      </c>
      <c r="B104" s="241" t="s">
        <v>174</v>
      </c>
      <c r="C104" s="241" t="s">
        <v>175</v>
      </c>
      <c r="D104" s="241" t="s">
        <v>84</v>
      </c>
      <c r="E104" s="241" t="s">
        <v>85</v>
      </c>
      <c r="F104" s="259" t="s">
        <v>85</v>
      </c>
      <c r="G104" s="260" t="s">
        <v>104</v>
      </c>
      <c r="H104" s="342"/>
      <c r="I104" s="340">
        <v>100000</v>
      </c>
      <c r="J104" s="341"/>
      <c r="K104" s="1" t="s">
        <v>706</v>
      </c>
      <c r="L104" s="241" t="s">
        <v>128</v>
      </c>
      <c r="M104" s="241" t="s">
        <v>276</v>
      </c>
      <c r="N104" s="32">
        <v>98</v>
      </c>
      <c r="O104" s="241" t="s">
        <v>106</v>
      </c>
      <c r="P104" s="241"/>
      <c r="Q104" s="241" t="s">
        <v>254</v>
      </c>
      <c r="R104" s="241" t="s">
        <v>318</v>
      </c>
      <c r="S104" s="241" t="s">
        <v>305</v>
      </c>
      <c r="T104" s="241" t="s">
        <v>306</v>
      </c>
      <c r="U104" s="241" t="s">
        <v>306</v>
      </c>
      <c r="V104" s="241" t="s">
        <v>306</v>
      </c>
      <c r="W104" s="241" t="s">
        <v>306</v>
      </c>
      <c r="X104" s="241" t="s">
        <v>85</v>
      </c>
      <c r="Y104" s="241" t="s">
        <v>306</v>
      </c>
      <c r="Z104" s="262">
        <v>64.5</v>
      </c>
      <c r="AA104" s="241" t="s">
        <v>332</v>
      </c>
      <c r="AB104" s="253"/>
      <c r="AC104" s="241" t="s">
        <v>85</v>
      </c>
    </row>
    <row r="105" spans="1:29" s="3" customFormat="1" ht="51">
      <c r="A105" s="241">
        <v>99</v>
      </c>
      <c r="B105" s="241" t="s">
        <v>168</v>
      </c>
      <c r="C105" s="241" t="s">
        <v>176</v>
      </c>
      <c r="D105" s="241" t="s">
        <v>84</v>
      </c>
      <c r="E105" s="241" t="s">
        <v>85</v>
      </c>
      <c r="F105" s="259" t="s">
        <v>85</v>
      </c>
      <c r="G105" s="260" t="s">
        <v>104</v>
      </c>
      <c r="H105" s="342"/>
      <c r="I105" s="340">
        <v>150000</v>
      </c>
      <c r="J105" s="341"/>
      <c r="K105" s="1" t="s">
        <v>706</v>
      </c>
      <c r="L105" s="241" t="s">
        <v>128</v>
      </c>
      <c r="M105" s="241" t="s">
        <v>443</v>
      </c>
      <c r="N105" s="32">
        <v>99</v>
      </c>
      <c r="O105" s="241" t="s">
        <v>201</v>
      </c>
      <c r="P105" s="241" t="s">
        <v>205</v>
      </c>
      <c r="Q105" s="241" t="s">
        <v>111</v>
      </c>
      <c r="R105" s="232" t="s">
        <v>304</v>
      </c>
      <c r="S105" s="241" t="s">
        <v>305</v>
      </c>
      <c r="T105" s="241" t="s">
        <v>323</v>
      </c>
      <c r="U105" s="241" t="s">
        <v>71</v>
      </c>
      <c r="V105" s="241" t="s">
        <v>71</v>
      </c>
      <c r="W105" s="241" t="s">
        <v>71</v>
      </c>
      <c r="X105" s="241" t="s">
        <v>85</v>
      </c>
      <c r="Y105" s="241" t="s">
        <v>129</v>
      </c>
      <c r="Z105" s="262">
        <v>67.23</v>
      </c>
      <c r="AA105" s="241" t="s">
        <v>331</v>
      </c>
      <c r="AB105" s="253" t="s">
        <v>85</v>
      </c>
      <c r="AC105" s="241" t="s">
        <v>85</v>
      </c>
    </row>
    <row r="106" spans="1:29" s="3" customFormat="1" ht="51">
      <c r="A106" s="232">
        <v>100</v>
      </c>
      <c r="B106" s="241" t="s">
        <v>483</v>
      </c>
      <c r="C106" s="241" t="s">
        <v>176</v>
      </c>
      <c r="D106" s="241" t="s">
        <v>84</v>
      </c>
      <c r="E106" s="241" t="s">
        <v>85</v>
      </c>
      <c r="F106" s="259" t="s">
        <v>85</v>
      </c>
      <c r="G106" s="260" t="s">
        <v>104</v>
      </c>
      <c r="H106" s="342"/>
      <c r="I106" s="340">
        <v>150000</v>
      </c>
      <c r="J106" s="341"/>
      <c r="K106" s="1" t="s">
        <v>706</v>
      </c>
      <c r="L106" s="241" t="s">
        <v>128</v>
      </c>
      <c r="M106" s="241" t="s">
        <v>444</v>
      </c>
      <c r="N106" s="238">
        <v>100</v>
      </c>
      <c r="O106" s="241" t="s">
        <v>201</v>
      </c>
      <c r="P106" s="241" t="s">
        <v>205</v>
      </c>
      <c r="Q106" s="241" t="s">
        <v>111</v>
      </c>
      <c r="R106" s="232" t="s">
        <v>304</v>
      </c>
      <c r="S106" s="241" t="s">
        <v>305</v>
      </c>
      <c r="T106" s="241" t="s">
        <v>323</v>
      </c>
      <c r="U106" s="241" t="s">
        <v>71</v>
      </c>
      <c r="V106" s="241" t="s">
        <v>71</v>
      </c>
      <c r="W106" s="241" t="s">
        <v>71</v>
      </c>
      <c r="X106" s="241" t="s">
        <v>85</v>
      </c>
      <c r="Y106" s="241" t="s">
        <v>129</v>
      </c>
      <c r="Z106" s="262">
        <v>35.91</v>
      </c>
      <c r="AA106" s="241" t="s">
        <v>331</v>
      </c>
      <c r="AB106" s="253" t="s">
        <v>85</v>
      </c>
      <c r="AC106" s="241" t="s">
        <v>85</v>
      </c>
    </row>
    <row r="107" spans="1:29" s="3" customFormat="1" ht="51">
      <c r="A107" s="241">
        <v>101</v>
      </c>
      <c r="B107" s="241" t="s">
        <v>170</v>
      </c>
      <c r="C107" s="241" t="s">
        <v>176</v>
      </c>
      <c r="D107" s="241" t="s">
        <v>84</v>
      </c>
      <c r="E107" s="241" t="s">
        <v>85</v>
      </c>
      <c r="F107" s="259" t="s">
        <v>85</v>
      </c>
      <c r="G107" s="260" t="s">
        <v>104</v>
      </c>
      <c r="H107" s="342"/>
      <c r="I107" s="340">
        <v>100000</v>
      </c>
      <c r="J107" s="341"/>
      <c r="K107" s="1" t="s">
        <v>706</v>
      </c>
      <c r="L107" s="241" t="s">
        <v>128</v>
      </c>
      <c r="M107" s="241" t="s">
        <v>473</v>
      </c>
      <c r="N107" s="32">
        <v>101</v>
      </c>
      <c r="O107" s="241" t="s">
        <v>201</v>
      </c>
      <c r="P107" s="241" t="s">
        <v>205</v>
      </c>
      <c r="Q107" s="241" t="s">
        <v>111</v>
      </c>
      <c r="R107" s="232" t="s">
        <v>304</v>
      </c>
      <c r="S107" s="241" t="s">
        <v>305</v>
      </c>
      <c r="T107" s="241" t="s">
        <v>323</v>
      </c>
      <c r="U107" s="241" t="s">
        <v>71</v>
      </c>
      <c r="V107" s="241" t="s">
        <v>71</v>
      </c>
      <c r="W107" s="241" t="s">
        <v>71</v>
      </c>
      <c r="X107" s="241" t="s">
        <v>85</v>
      </c>
      <c r="Y107" s="241" t="s">
        <v>129</v>
      </c>
      <c r="Z107" s="262">
        <v>26.2</v>
      </c>
      <c r="AA107" s="241" t="s">
        <v>331</v>
      </c>
      <c r="AB107" s="253" t="s">
        <v>85</v>
      </c>
      <c r="AC107" s="241" t="s">
        <v>85</v>
      </c>
    </row>
    <row r="108" spans="1:29" s="3" customFormat="1" ht="63.75">
      <c r="A108" s="241">
        <v>102</v>
      </c>
      <c r="B108" s="354" t="s">
        <v>160</v>
      </c>
      <c r="C108" s="241" t="s">
        <v>161</v>
      </c>
      <c r="D108" s="241" t="s">
        <v>84</v>
      </c>
      <c r="E108" s="241" t="s">
        <v>85</v>
      </c>
      <c r="F108" s="259" t="s">
        <v>85</v>
      </c>
      <c r="G108" s="260" t="s">
        <v>104</v>
      </c>
      <c r="H108" s="342"/>
      <c r="I108" s="340">
        <v>100000</v>
      </c>
      <c r="J108" s="341"/>
      <c r="K108" s="1" t="s">
        <v>706</v>
      </c>
      <c r="L108" s="241" t="s">
        <v>128</v>
      </c>
      <c r="M108" s="241" t="s">
        <v>445</v>
      </c>
      <c r="N108" s="32">
        <v>102</v>
      </c>
      <c r="O108" s="241" t="s">
        <v>277</v>
      </c>
      <c r="P108" s="241" t="s">
        <v>205</v>
      </c>
      <c r="Q108" s="241" t="s">
        <v>278</v>
      </c>
      <c r="R108" s="232" t="s">
        <v>304</v>
      </c>
      <c r="S108" s="241" t="s">
        <v>305</v>
      </c>
      <c r="T108" s="241" t="s">
        <v>129</v>
      </c>
      <c r="U108" s="241" t="s">
        <v>129</v>
      </c>
      <c r="V108" s="241" t="s">
        <v>315</v>
      </c>
      <c r="W108" s="241" t="s">
        <v>129</v>
      </c>
      <c r="X108" s="241" t="s">
        <v>85</v>
      </c>
      <c r="Y108" s="241" t="s">
        <v>129</v>
      </c>
      <c r="Z108" s="262">
        <v>58.99</v>
      </c>
      <c r="AA108" s="241" t="s">
        <v>130</v>
      </c>
      <c r="AB108" s="253" t="s">
        <v>85</v>
      </c>
      <c r="AC108" s="241" t="s">
        <v>85</v>
      </c>
    </row>
    <row r="109" spans="1:29" s="3" customFormat="1" ht="51.75" customHeight="1">
      <c r="A109" s="232">
        <v>103</v>
      </c>
      <c r="B109" s="355"/>
      <c r="C109" s="241" t="s">
        <v>161</v>
      </c>
      <c r="D109" s="241" t="s">
        <v>84</v>
      </c>
      <c r="E109" s="241" t="s">
        <v>85</v>
      </c>
      <c r="F109" s="259" t="s">
        <v>85</v>
      </c>
      <c r="G109" s="260" t="s">
        <v>104</v>
      </c>
      <c r="H109" s="342"/>
      <c r="I109" s="340">
        <v>100000</v>
      </c>
      <c r="J109" s="341"/>
      <c r="K109" s="1" t="s">
        <v>706</v>
      </c>
      <c r="L109" s="241" t="s">
        <v>128</v>
      </c>
      <c r="M109" s="241" t="s">
        <v>446</v>
      </c>
      <c r="N109" s="238">
        <v>103</v>
      </c>
      <c r="O109" s="241" t="s">
        <v>277</v>
      </c>
      <c r="P109" s="241" t="s">
        <v>205</v>
      </c>
      <c r="Q109" s="241" t="s">
        <v>278</v>
      </c>
      <c r="R109" s="232" t="s">
        <v>304</v>
      </c>
      <c r="S109" s="241" t="s">
        <v>305</v>
      </c>
      <c r="T109" s="241" t="s">
        <v>129</v>
      </c>
      <c r="U109" s="241" t="s">
        <v>129</v>
      </c>
      <c r="V109" s="241" t="s">
        <v>315</v>
      </c>
      <c r="W109" s="241" t="s">
        <v>129</v>
      </c>
      <c r="X109" s="241" t="s">
        <v>85</v>
      </c>
      <c r="Y109" s="241" t="s">
        <v>129</v>
      </c>
      <c r="Z109" s="262">
        <v>37.83</v>
      </c>
      <c r="AA109" s="241" t="s">
        <v>130</v>
      </c>
      <c r="AB109" s="253" t="s">
        <v>85</v>
      </c>
      <c r="AC109" s="241" t="s">
        <v>85</v>
      </c>
    </row>
    <row r="110" spans="1:29" s="3" customFormat="1" ht="44.25" customHeight="1">
      <c r="A110" s="241">
        <v>104</v>
      </c>
      <c r="B110" s="355"/>
      <c r="C110" s="241" t="s">
        <v>161</v>
      </c>
      <c r="D110" s="241" t="s">
        <v>84</v>
      </c>
      <c r="E110" s="241" t="s">
        <v>85</v>
      </c>
      <c r="F110" s="259" t="s">
        <v>85</v>
      </c>
      <c r="G110" s="260" t="s">
        <v>104</v>
      </c>
      <c r="H110" s="342"/>
      <c r="I110" s="340">
        <v>100000</v>
      </c>
      <c r="J110" s="341"/>
      <c r="K110" s="1" t="s">
        <v>706</v>
      </c>
      <c r="L110" s="241" t="s">
        <v>128</v>
      </c>
      <c r="M110" s="241" t="s">
        <v>447</v>
      </c>
      <c r="N110" s="32">
        <v>104</v>
      </c>
      <c r="O110" s="241" t="s">
        <v>277</v>
      </c>
      <c r="P110" s="241" t="s">
        <v>205</v>
      </c>
      <c r="Q110" s="241" t="s">
        <v>278</v>
      </c>
      <c r="R110" s="232" t="s">
        <v>304</v>
      </c>
      <c r="S110" s="241" t="s">
        <v>305</v>
      </c>
      <c r="T110" s="241" t="s">
        <v>129</v>
      </c>
      <c r="U110" s="241" t="s">
        <v>129</v>
      </c>
      <c r="V110" s="241" t="s">
        <v>315</v>
      </c>
      <c r="W110" s="241" t="s">
        <v>129</v>
      </c>
      <c r="X110" s="241" t="s">
        <v>85</v>
      </c>
      <c r="Y110" s="241" t="s">
        <v>129</v>
      </c>
      <c r="Z110" s="262">
        <v>37.84</v>
      </c>
      <c r="AA110" s="241" t="s">
        <v>130</v>
      </c>
      <c r="AB110" s="253" t="s">
        <v>85</v>
      </c>
      <c r="AC110" s="241" t="s">
        <v>85</v>
      </c>
    </row>
    <row r="111" spans="1:29" s="3" customFormat="1" ht="43.5" customHeight="1">
      <c r="A111" s="241">
        <v>105</v>
      </c>
      <c r="B111" s="355"/>
      <c r="C111" s="241" t="s">
        <v>161</v>
      </c>
      <c r="D111" s="241" t="s">
        <v>84</v>
      </c>
      <c r="E111" s="241" t="s">
        <v>85</v>
      </c>
      <c r="F111" s="259" t="s">
        <v>85</v>
      </c>
      <c r="G111" s="260" t="s">
        <v>104</v>
      </c>
      <c r="H111" s="342"/>
      <c r="I111" s="340">
        <v>100000</v>
      </c>
      <c r="J111" s="341"/>
      <c r="K111" s="1" t="s">
        <v>706</v>
      </c>
      <c r="L111" s="241" t="s">
        <v>128</v>
      </c>
      <c r="M111" s="241" t="s">
        <v>448</v>
      </c>
      <c r="N111" s="32">
        <v>105</v>
      </c>
      <c r="O111" s="241" t="s">
        <v>277</v>
      </c>
      <c r="P111" s="241" t="s">
        <v>205</v>
      </c>
      <c r="Q111" s="241" t="s">
        <v>278</v>
      </c>
      <c r="R111" s="232" t="s">
        <v>304</v>
      </c>
      <c r="S111" s="241" t="s">
        <v>305</v>
      </c>
      <c r="T111" s="241" t="s">
        <v>129</v>
      </c>
      <c r="U111" s="241" t="s">
        <v>129</v>
      </c>
      <c r="V111" s="241" t="s">
        <v>315</v>
      </c>
      <c r="W111" s="241" t="s">
        <v>129</v>
      </c>
      <c r="X111" s="241" t="s">
        <v>85</v>
      </c>
      <c r="Y111" s="241" t="s">
        <v>129</v>
      </c>
      <c r="Z111" s="262">
        <v>40.56</v>
      </c>
      <c r="AA111" s="241" t="s">
        <v>130</v>
      </c>
      <c r="AB111" s="253" t="s">
        <v>85</v>
      </c>
      <c r="AC111" s="241" t="s">
        <v>85</v>
      </c>
    </row>
    <row r="112" spans="1:29" s="3" customFormat="1" ht="34.5" customHeight="1">
      <c r="A112" s="232">
        <v>106</v>
      </c>
      <c r="B112" s="355"/>
      <c r="C112" s="241" t="s">
        <v>161</v>
      </c>
      <c r="D112" s="241" t="s">
        <v>84</v>
      </c>
      <c r="E112" s="241" t="s">
        <v>85</v>
      </c>
      <c r="F112" s="259" t="s">
        <v>85</v>
      </c>
      <c r="G112" s="260" t="s">
        <v>104</v>
      </c>
      <c r="H112" s="342"/>
      <c r="I112" s="340">
        <v>100000</v>
      </c>
      <c r="J112" s="341"/>
      <c r="K112" s="1" t="s">
        <v>706</v>
      </c>
      <c r="L112" s="241" t="s">
        <v>128</v>
      </c>
      <c r="M112" s="241" t="s">
        <v>449</v>
      </c>
      <c r="N112" s="238">
        <v>106</v>
      </c>
      <c r="O112" s="241" t="s">
        <v>277</v>
      </c>
      <c r="P112" s="241" t="s">
        <v>205</v>
      </c>
      <c r="Q112" s="241" t="s">
        <v>278</v>
      </c>
      <c r="R112" s="232" t="s">
        <v>304</v>
      </c>
      <c r="S112" s="241" t="s">
        <v>305</v>
      </c>
      <c r="T112" s="241" t="s">
        <v>129</v>
      </c>
      <c r="U112" s="241" t="s">
        <v>129</v>
      </c>
      <c r="V112" s="241" t="s">
        <v>315</v>
      </c>
      <c r="W112" s="241" t="s">
        <v>129</v>
      </c>
      <c r="X112" s="241" t="s">
        <v>85</v>
      </c>
      <c r="Y112" s="241" t="s">
        <v>129</v>
      </c>
      <c r="Z112" s="262">
        <v>44.7</v>
      </c>
      <c r="AA112" s="241" t="s">
        <v>130</v>
      </c>
      <c r="AB112" s="253" t="s">
        <v>85</v>
      </c>
      <c r="AC112" s="241" t="s">
        <v>85</v>
      </c>
    </row>
    <row r="113" spans="1:29" s="3" customFormat="1" ht="38.25" customHeight="1">
      <c r="A113" s="241">
        <v>107</v>
      </c>
      <c r="B113" s="356"/>
      <c r="C113" s="241" t="s">
        <v>161</v>
      </c>
      <c r="D113" s="241" t="s">
        <v>84</v>
      </c>
      <c r="E113" s="241" t="s">
        <v>85</v>
      </c>
      <c r="F113" s="259" t="s">
        <v>85</v>
      </c>
      <c r="G113" s="260" t="s">
        <v>104</v>
      </c>
      <c r="H113" s="342"/>
      <c r="I113" s="340">
        <v>100000</v>
      </c>
      <c r="J113" s="341"/>
      <c r="K113" s="1" t="s">
        <v>706</v>
      </c>
      <c r="L113" s="241" t="s">
        <v>128</v>
      </c>
      <c r="M113" s="241" t="s">
        <v>450</v>
      </c>
      <c r="N113" s="32">
        <v>107</v>
      </c>
      <c r="O113" s="241" t="s">
        <v>277</v>
      </c>
      <c r="P113" s="241" t="s">
        <v>205</v>
      </c>
      <c r="Q113" s="241" t="s">
        <v>278</v>
      </c>
      <c r="R113" s="232" t="s">
        <v>304</v>
      </c>
      <c r="S113" s="241" t="s">
        <v>305</v>
      </c>
      <c r="T113" s="241" t="s">
        <v>129</v>
      </c>
      <c r="U113" s="241" t="s">
        <v>129</v>
      </c>
      <c r="V113" s="241" t="s">
        <v>315</v>
      </c>
      <c r="W113" s="241" t="s">
        <v>129</v>
      </c>
      <c r="X113" s="241" t="s">
        <v>85</v>
      </c>
      <c r="Y113" s="241" t="s">
        <v>129</v>
      </c>
      <c r="Z113" s="262">
        <v>15.09</v>
      </c>
      <c r="AA113" s="241" t="s">
        <v>130</v>
      </c>
      <c r="AB113" s="253" t="s">
        <v>85</v>
      </c>
      <c r="AC113" s="241" t="s">
        <v>85</v>
      </c>
    </row>
    <row r="114" spans="1:29" s="3" customFormat="1" ht="38.25">
      <c r="A114" s="241">
        <v>108</v>
      </c>
      <c r="B114" s="241" t="s">
        <v>160</v>
      </c>
      <c r="C114" s="241" t="s">
        <v>161</v>
      </c>
      <c r="D114" s="241" t="s">
        <v>84</v>
      </c>
      <c r="E114" s="241" t="s">
        <v>85</v>
      </c>
      <c r="F114" s="259" t="s">
        <v>85</v>
      </c>
      <c r="G114" s="260" t="s">
        <v>104</v>
      </c>
      <c r="H114" s="342"/>
      <c r="I114" s="340">
        <v>300000</v>
      </c>
      <c r="J114" s="341"/>
      <c r="K114" s="1" t="s">
        <v>706</v>
      </c>
      <c r="L114" s="241" t="s">
        <v>128</v>
      </c>
      <c r="M114" s="241" t="s">
        <v>451</v>
      </c>
      <c r="N114" s="32">
        <v>108</v>
      </c>
      <c r="O114" s="241" t="s">
        <v>277</v>
      </c>
      <c r="P114" s="241"/>
      <c r="Q114" s="241" t="s">
        <v>275</v>
      </c>
      <c r="R114" s="232" t="s">
        <v>304</v>
      </c>
      <c r="S114" s="241" t="s">
        <v>305</v>
      </c>
      <c r="T114" s="241" t="s">
        <v>129</v>
      </c>
      <c r="U114" s="241" t="s">
        <v>129</v>
      </c>
      <c r="V114" s="241" t="s">
        <v>129</v>
      </c>
      <c r="W114" s="241" t="s">
        <v>129</v>
      </c>
      <c r="X114" s="241" t="s">
        <v>85</v>
      </c>
      <c r="Y114" s="241" t="s">
        <v>129</v>
      </c>
      <c r="Z114" s="262">
        <v>71.2</v>
      </c>
      <c r="AA114" s="241" t="s">
        <v>130</v>
      </c>
      <c r="AB114" s="253"/>
      <c r="AC114" s="241" t="s">
        <v>85</v>
      </c>
    </row>
    <row r="115" spans="1:29" s="3" customFormat="1" ht="25.5">
      <c r="A115" s="232">
        <v>109</v>
      </c>
      <c r="B115" s="241" t="s">
        <v>160</v>
      </c>
      <c r="C115" s="241" t="s">
        <v>161</v>
      </c>
      <c r="D115" s="241" t="s">
        <v>84</v>
      </c>
      <c r="E115" s="241" t="s">
        <v>85</v>
      </c>
      <c r="F115" s="259" t="s">
        <v>85</v>
      </c>
      <c r="G115" s="260" t="s">
        <v>104</v>
      </c>
      <c r="H115" s="342"/>
      <c r="I115" s="340">
        <v>150000</v>
      </c>
      <c r="J115" s="341"/>
      <c r="K115" s="1" t="s">
        <v>706</v>
      </c>
      <c r="L115" s="241" t="s">
        <v>128</v>
      </c>
      <c r="M115" s="241" t="s">
        <v>279</v>
      </c>
      <c r="N115" s="238">
        <v>109</v>
      </c>
      <c r="O115" s="241" t="s">
        <v>252</v>
      </c>
      <c r="P115" s="241" t="s">
        <v>205</v>
      </c>
      <c r="Q115" s="241" t="s">
        <v>280</v>
      </c>
      <c r="R115" s="232" t="s">
        <v>304</v>
      </c>
      <c r="S115" s="241" t="s">
        <v>305</v>
      </c>
      <c r="T115" s="241" t="s">
        <v>129</v>
      </c>
      <c r="U115" s="241" t="s">
        <v>129</v>
      </c>
      <c r="V115" s="241" t="s">
        <v>324</v>
      </c>
      <c r="W115" s="241" t="s">
        <v>129</v>
      </c>
      <c r="X115" s="241" t="s">
        <v>85</v>
      </c>
      <c r="Y115" s="241" t="s">
        <v>129</v>
      </c>
      <c r="Z115" s="262">
        <v>44.4</v>
      </c>
      <c r="AA115" s="241" t="s">
        <v>331</v>
      </c>
      <c r="AB115" s="253"/>
      <c r="AC115" s="241" t="s">
        <v>85</v>
      </c>
    </row>
    <row r="116" spans="1:29" s="3" customFormat="1" ht="38.25">
      <c r="A116" s="241">
        <v>110</v>
      </c>
      <c r="B116" s="241" t="s">
        <v>160</v>
      </c>
      <c r="C116" s="241" t="s">
        <v>161</v>
      </c>
      <c r="D116" s="241" t="s">
        <v>84</v>
      </c>
      <c r="E116" s="241" t="s">
        <v>85</v>
      </c>
      <c r="F116" s="259" t="s">
        <v>85</v>
      </c>
      <c r="G116" s="260" t="s">
        <v>104</v>
      </c>
      <c r="H116" s="342"/>
      <c r="I116" s="340">
        <v>100000</v>
      </c>
      <c r="J116" s="341"/>
      <c r="K116" s="1" t="s">
        <v>706</v>
      </c>
      <c r="L116" s="241" t="s">
        <v>128</v>
      </c>
      <c r="M116" s="241" t="s">
        <v>281</v>
      </c>
      <c r="N116" s="32">
        <v>110</v>
      </c>
      <c r="O116" s="241" t="s">
        <v>252</v>
      </c>
      <c r="P116" s="241" t="s">
        <v>205</v>
      </c>
      <c r="Q116" s="241" t="s">
        <v>282</v>
      </c>
      <c r="R116" s="232" t="s">
        <v>304</v>
      </c>
      <c r="S116" s="241" t="s">
        <v>305</v>
      </c>
      <c r="T116" s="241" t="s">
        <v>129</v>
      </c>
      <c r="U116" s="241" t="s">
        <v>129</v>
      </c>
      <c r="V116" s="241" t="s">
        <v>324</v>
      </c>
      <c r="W116" s="241" t="s">
        <v>129</v>
      </c>
      <c r="X116" s="241" t="s">
        <v>85</v>
      </c>
      <c r="Y116" s="241" t="s">
        <v>129</v>
      </c>
      <c r="Z116" s="262">
        <v>44.3</v>
      </c>
      <c r="AA116" s="241">
        <v>1</v>
      </c>
      <c r="AB116" s="253" t="s">
        <v>85</v>
      </c>
      <c r="AC116" s="241" t="s">
        <v>85</v>
      </c>
    </row>
    <row r="117" spans="1:29" s="3" customFormat="1" ht="48" customHeight="1">
      <c r="A117" s="241">
        <v>111</v>
      </c>
      <c r="B117" s="241" t="s">
        <v>160</v>
      </c>
      <c r="C117" s="241" t="s">
        <v>161</v>
      </c>
      <c r="D117" s="241" t="s">
        <v>84</v>
      </c>
      <c r="E117" s="241" t="s">
        <v>85</v>
      </c>
      <c r="F117" s="259" t="s">
        <v>85</v>
      </c>
      <c r="G117" s="260" t="s">
        <v>104</v>
      </c>
      <c r="H117" s="342"/>
      <c r="I117" s="340">
        <v>100000</v>
      </c>
      <c r="J117" s="341"/>
      <c r="K117" s="1" t="s">
        <v>706</v>
      </c>
      <c r="L117" s="241" t="s">
        <v>128</v>
      </c>
      <c r="M117" s="241" t="s">
        <v>452</v>
      </c>
      <c r="N117" s="32">
        <v>111</v>
      </c>
      <c r="O117" s="241" t="s">
        <v>201</v>
      </c>
      <c r="P117" s="241" t="s">
        <v>205</v>
      </c>
      <c r="Q117" s="241" t="s">
        <v>111</v>
      </c>
      <c r="R117" s="232" t="s">
        <v>304</v>
      </c>
      <c r="S117" s="241" t="s">
        <v>305</v>
      </c>
      <c r="T117" s="241" t="s">
        <v>306</v>
      </c>
      <c r="U117" s="241" t="s">
        <v>71</v>
      </c>
      <c r="V117" s="241" t="s">
        <v>315</v>
      </c>
      <c r="W117" s="241" t="s">
        <v>71</v>
      </c>
      <c r="X117" s="241" t="s">
        <v>85</v>
      </c>
      <c r="Y117" s="241" t="s">
        <v>129</v>
      </c>
      <c r="Z117" s="262">
        <v>36.44</v>
      </c>
      <c r="AA117" s="241" t="s">
        <v>130</v>
      </c>
      <c r="AB117" s="253" t="s">
        <v>85</v>
      </c>
      <c r="AC117" s="241" t="s">
        <v>85</v>
      </c>
    </row>
    <row r="118" spans="1:29" s="3" customFormat="1" ht="44.25" customHeight="1">
      <c r="A118" s="232">
        <v>112</v>
      </c>
      <c r="B118" s="241" t="s">
        <v>160</v>
      </c>
      <c r="C118" s="241" t="s">
        <v>161</v>
      </c>
      <c r="D118" s="241" t="s">
        <v>84</v>
      </c>
      <c r="E118" s="241" t="s">
        <v>85</v>
      </c>
      <c r="F118" s="259" t="s">
        <v>85</v>
      </c>
      <c r="G118" s="260" t="s">
        <v>104</v>
      </c>
      <c r="H118" s="342"/>
      <c r="I118" s="340">
        <v>50000</v>
      </c>
      <c r="J118" s="341"/>
      <c r="K118" s="1" t="s">
        <v>706</v>
      </c>
      <c r="L118" s="241" t="s">
        <v>128</v>
      </c>
      <c r="M118" s="241" t="s">
        <v>453</v>
      </c>
      <c r="N118" s="238">
        <v>112</v>
      </c>
      <c r="O118" s="241" t="s">
        <v>201</v>
      </c>
      <c r="P118" s="241" t="s">
        <v>205</v>
      </c>
      <c r="Q118" s="241" t="s">
        <v>111</v>
      </c>
      <c r="R118" s="232" t="s">
        <v>304</v>
      </c>
      <c r="S118" s="241" t="s">
        <v>305</v>
      </c>
      <c r="T118" s="241" t="s">
        <v>306</v>
      </c>
      <c r="U118" s="241" t="s">
        <v>71</v>
      </c>
      <c r="V118" s="241" t="s">
        <v>315</v>
      </c>
      <c r="W118" s="241" t="s">
        <v>71</v>
      </c>
      <c r="X118" s="241" t="s">
        <v>85</v>
      </c>
      <c r="Y118" s="241" t="s">
        <v>129</v>
      </c>
      <c r="Z118" s="262">
        <v>16</v>
      </c>
      <c r="AA118" s="241" t="s">
        <v>130</v>
      </c>
      <c r="AB118" s="253" t="s">
        <v>85</v>
      </c>
      <c r="AC118" s="241" t="s">
        <v>85</v>
      </c>
    </row>
    <row r="119" spans="1:29" s="3" customFormat="1" ht="44.25" customHeight="1">
      <c r="A119" s="241">
        <v>113</v>
      </c>
      <c r="B119" s="241" t="s">
        <v>160</v>
      </c>
      <c r="C119" s="241" t="s">
        <v>161</v>
      </c>
      <c r="D119" s="241" t="s">
        <v>84</v>
      </c>
      <c r="E119" s="241" t="s">
        <v>85</v>
      </c>
      <c r="F119" s="259" t="s">
        <v>85</v>
      </c>
      <c r="G119" s="260" t="s">
        <v>104</v>
      </c>
      <c r="H119" s="342"/>
      <c r="I119" s="340">
        <v>100000</v>
      </c>
      <c r="J119" s="341"/>
      <c r="K119" s="1" t="s">
        <v>706</v>
      </c>
      <c r="L119" s="241" t="s">
        <v>128</v>
      </c>
      <c r="M119" s="241" t="s">
        <v>454</v>
      </c>
      <c r="N119" s="32">
        <v>113</v>
      </c>
      <c r="O119" s="241" t="s">
        <v>201</v>
      </c>
      <c r="P119" s="241" t="s">
        <v>205</v>
      </c>
      <c r="Q119" s="241" t="s">
        <v>111</v>
      </c>
      <c r="R119" s="232" t="s">
        <v>304</v>
      </c>
      <c r="S119" s="241" t="s">
        <v>305</v>
      </c>
      <c r="T119" s="241" t="s">
        <v>306</v>
      </c>
      <c r="U119" s="241" t="s">
        <v>71</v>
      </c>
      <c r="V119" s="241" t="s">
        <v>315</v>
      </c>
      <c r="W119" s="241" t="s">
        <v>71</v>
      </c>
      <c r="X119" s="241" t="s">
        <v>85</v>
      </c>
      <c r="Y119" s="241" t="s">
        <v>129</v>
      </c>
      <c r="Z119" s="262">
        <v>27.05</v>
      </c>
      <c r="AA119" s="241" t="s">
        <v>130</v>
      </c>
      <c r="AB119" s="253" t="s">
        <v>85</v>
      </c>
      <c r="AC119" s="241" t="s">
        <v>85</v>
      </c>
    </row>
    <row r="120" spans="1:29" s="3" customFormat="1" ht="25.5">
      <c r="A120" s="241">
        <v>114</v>
      </c>
      <c r="B120" s="241" t="s">
        <v>160</v>
      </c>
      <c r="C120" s="241" t="s">
        <v>161</v>
      </c>
      <c r="D120" s="241" t="s">
        <v>84</v>
      </c>
      <c r="E120" s="241" t="s">
        <v>85</v>
      </c>
      <c r="F120" s="259" t="s">
        <v>85</v>
      </c>
      <c r="G120" s="260" t="s">
        <v>104</v>
      </c>
      <c r="H120" s="342"/>
      <c r="I120" s="340">
        <v>150000</v>
      </c>
      <c r="J120" s="341"/>
      <c r="K120" s="1" t="s">
        <v>706</v>
      </c>
      <c r="L120" s="241" t="s">
        <v>128</v>
      </c>
      <c r="M120" s="241" t="s">
        <v>455</v>
      </c>
      <c r="N120" s="32">
        <v>114</v>
      </c>
      <c r="O120" s="241"/>
      <c r="P120" s="241"/>
      <c r="Q120" s="241" t="s">
        <v>243</v>
      </c>
      <c r="R120" s="232" t="s">
        <v>304</v>
      </c>
      <c r="S120" s="241" t="s">
        <v>305</v>
      </c>
      <c r="T120" s="241" t="s">
        <v>129</v>
      </c>
      <c r="U120" s="241" t="s">
        <v>129</v>
      </c>
      <c r="V120" s="241" t="s">
        <v>129</v>
      </c>
      <c r="W120" s="241" t="s">
        <v>129</v>
      </c>
      <c r="X120" s="241" t="s">
        <v>85</v>
      </c>
      <c r="Y120" s="241" t="s">
        <v>129</v>
      </c>
      <c r="Z120" s="262">
        <v>46.04</v>
      </c>
      <c r="AA120" s="241" t="s">
        <v>130</v>
      </c>
      <c r="AB120" s="253"/>
      <c r="AC120" s="241" t="s">
        <v>85</v>
      </c>
    </row>
    <row r="121" spans="1:29" s="3" customFormat="1" ht="63.75">
      <c r="A121" s="232">
        <v>115</v>
      </c>
      <c r="B121" s="241" t="s">
        <v>160</v>
      </c>
      <c r="C121" s="241" t="s">
        <v>161</v>
      </c>
      <c r="D121" s="241" t="s">
        <v>84</v>
      </c>
      <c r="E121" s="241" t="s">
        <v>85</v>
      </c>
      <c r="F121" s="259" t="s">
        <v>172</v>
      </c>
      <c r="G121" s="260" t="s">
        <v>104</v>
      </c>
      <c r="H121" s="342"/>
      <c r="I121" s="340">
        <v>150000</v>
      </c>
      <c r="J121" s="341"/>
      <c r="K121" s="1" t="s">
        <v>706</v>
      </c>
      <c r="L121" s="241" t="s">
        <v>128</v>
      </c>
      <c r="M121" s="241" t="s">
        <v>456</v>
      </c>
      <c r="N121" s="238">
        <v>115</v>
      </c>
      <c r="O121" s="241" t="s">
        <v>106</v>
      </c>
      <c r="P121" s="241"/>
      <c r="Q121" s="241" t="s">
        <v>243</v>
      </c>
      <c r="R121" s="241" t="s">
        <v>317</v>
      </c>
      <c r="S121" s="241" t="s">
        <v>305</v>
      </c>
      <c r="T121" s="241" t="s">
        <v>129</v>
      </c>
      <c r="U121" s="241" t="s">
        <v>129</v>
      </c>
      <c r="V121" s="241" t="s">
        <v>129</v>
      </c>
      <c r="W121" s="241" t="s">
        <v>129</v>
      </c>
      <c r="X121" s="241" t="s">
        <v>85</v>
      </c>
      <c r="Y121" s="241" t="s">
        <v>129</v>
      </c>
      <c r="Z121" s="262">
        <v>40.3</v>
      </c>
      <c r="AA121" s="241" t="s">
        <v>130</v>
      </c>
      <c r="AB121" s="253"/>
      <c r="AC121" s="241" t="s">
        <v>85</v>
      </c>
    </row>
    <row r="122" spans="1:29" s="3" customFormat="1" ht="63.75">
      <c r="A122" s="241">
        <v>116</v>
      </c>
      <c r="B122" s="241" t="s">
        <v>160</v>
      </c>
      <c r="C122" s="241" t="s">
        <v>161</v>
      </c>
      <c r="D122" s="241" t="s">
        <v>84</v>
      </c>
      <c r="E122" s="241" t="s">
        <v>85</v>
      </c>
      <c r="F122" s="259" t="s">
        <v>172</v>
      </c>
      <c r="G122" s="260" t="s">
        <v>104</v>
      </c>
      <c r="H122" s="342"/>
      <c r="I122" s="340">
        <v>150000</v>
      </c>
      <c r="J122" s="341"/>
      <c r="K122" s="1" t="s">
        <v>706</v>
      </c>
      <c r="L122" s="241" t="s">
        <v>128</v>
      </c>
      <c r="M122" s="241" t="s">
        <v>474</v>
      </c>
      <c r="N122" s="32">
        <v>116</v>
      </c>
      <c r="O122" s="241" t="s">
        <v>106</v>
      </c>
      <c r="P122" s="241"/>
      <c r="Q122" s="241" t="s">
        <v>283</v>
      </c>
      <c r="R122" s="241" t="s">
        <v>520</v>
      </c>
      <c r="S122" s="241" t="s">
        <v>305</v>
      </c>
      <c r="T122" s="241" t="s">
        <v>306</v>
      </c>
      <c r="U122" s="241" t="s">
        <v>129</v>
      </c>
      <c r="V122" s="241" t="s">
        <v>129</v>
      </c>
      <c r="W122" s="241" t="s">
        <v>129</v>
      </c>
      <c r="X122" s="241" t="s">
        <v>85</v>
      </c>
      <c r="Y122" s="241" t="s">
        <v>129</v>
      </c>
      <c r="Z122" s="262">
        <v>50.67</v>
      </c>
      <c r="AA122" s="241" t="s">
        <v>130</v>
      </c>
      <c r="AB122" s="253" t="s">
        <v>85</v>
      </c>
      <c r="AC122" s="241" t="s">
        <v>85</v>
      </c>
    </row>
    <row r="123" spans="1:29" s="3" customFormat="1" ht="63.75">
      <c r="A123" s="241">
        <v>117</v>
      </c>
      <c r="B123" s="241" t="s">
        <v>162</v>
      </c>
      <c r="C123" s="241" t="s">
        <v>161</v>
      </c>
      <c r="D123" s="241" t="s">
        <v>84</v>
      </c>
      <c r="E123" s="241" t="s">
        <v>85</v>
      </c>
      <c r="F123" s="259" t="s">
        <v>172</v>
      </c>
      <c r="G123" s="260" t="s">
        <v>104</v>
      </c>
      <c r="H123" s="342"/>
      <c r="I123" s="340">
        <v>150000</v>
      </c>
      <c r="J123" s="341"/>
      <c r="K123" s="1" t="s">
        <v>706</v>
      </c>
      <c r="L123" s="241" t="s">
        <v>128</v>
      </c>
      <c r="M123" s="241" t="s">
        <v>518</v>
      </c>
      <c r="N123" s="32">
        <v>117</v>
      </c>
      <c r="O123" s="241" t="s">
        <v>106</v>
      </c>
      <c r="P123" s="241" t="s">
        <v>284</v>
      </c>
      <c r="Q123" s="241" t="s">
        <v>285</v>
      </c>
      <c r="R123" s="241" t="s">
        <v>522</v>
      </c>
      <c r="S123" s="241" t="s">
        <v>305</v>
      </c>
      <c r="T123" s="241" t="s">
        <v>306</v>
      </c>
      <c r="U123" s="241" t="s">
        <v>306</v>
      </c>
      <c r="V123" s="241" t="s">
        <v>129</v>
      </c>
      <c r="W123" s="241" t="s">
        <v>306</v>
      </c>
      <c r="X123" s="241" t="s">
        <v>85</v>
      </c>
      <c r="Y123" s="241" t="s">
        <v>129</v>
      </c>
      <c r="Z123" s="262">
        <v>48.9</v>
      </c>
      <c r="AA123" s="241" t="s">
        <v>130</v>
      </c>
      <c r="AB123" s="253" t="s">
        <v>85</v>
      </c>
      <c r="AC123" s="241" t="s">
        <v>85</v>
      </c>
    </row>
    <row r="124" spans="1:29" s="3" customFormat="1" ht="38.25">
      <c r="A124" s="232">
        <v>118</v>
      </c>
      <c r="B124" s="241" t="s">
        <v>162</v>
      </c>
      <c r="C124" s="241" t="s">
        <v>161</v>
      </c>
      <c r="D124" s="241" t="s">
        <v>84</v>
      </c>
      <c r="E124" s="241" t="s">
        <v>85</v>
      </c>
      <c r="F124" s="259" t="s">
        <v>85</v>
      </c>
      <c r="G124" s="260" t="s">
        <v>104</v>
      </c>
      <c r="H124" s="342"/>
      <c r="I124" s="340">
        <v>100000</v>
      </c>
      <c r="J124" s="341"/>
      <c r="K124" s="1" t="s">
        <v>706</v>
      </c>
      <c r="L124" s="241" t="s">
        <v>128</v>
      </c>
      <c r="M124" s="241" t="s">
        <v>286</v>
      </c>
      <c r="N124" s="238">
        <v>118</v>
      </c>
      <c r="O124" s="241"/>
      <c r="P124" s="241"/>
      <c r="Q124" s="241" t="s">
        <v>287</v>
      </c>
      <c r="R124" s="241" t="s">
        <v>523</v>
      </c>
      <c r="S124" s="241" t="s">
        <v>305</v>
      </c>
      <c r="T124" s="241" t="s">
        <v>129</v>
      </c>
      <c r="U124" s="241" t="s">
        <v>129</v>
      </c>
      <c r="V124" s="241" t="s">
        <v>129</v>
      </c>
      <c r="W124" s="241" t="s">
        <v>129</v>
      </c>
      <c r="X124" s="241" t="s">
        <v>85</v>
      </c>
      <c r="Y124" s="241" t="s">
        <v>129</v>
      </c>
      <c r="Z124" s="262">
        <v>27.8</v>
      </c>
      <c r="AA124" s="241" t="s">
        <v>130</v>
      </c>
      <c r="AB124" s="253"/>
      <c r="AC124" s="241" t="s">
        <v>85</v>
      </c>
    </row>
    <row r="125" spans="1:29" s="3" customFormat="1" ht="63.75">
      <c r="A125" s="241">
        <v>119</v>
      </c>
      <c r="B125" s="241" t="s">
        <v>160</v>
      </c>
      <c r="C125" s="241" t="s">
        <v>161</v>
      </c>
      <c r="D125" s="241" t="s">
        <v>84</v>
      </c>
      <c r="E125" s="241" t="s">
        <v>85</v>
      </c>
      <c r="F125" s="259" t="s">
        <v>172</v>
      </c>
      <c r="G125" s="260" t="s">
        <v>104</v>
      </c>
      <c r="H125" s="342"/>
      <c r="I125" s="340">
        <v>150000</v>
      </c>
      <c r="J125" s="341"/>
      <c r="K125" s="1" t="s">
        <v>706</v>
      </c>
      <c r="L125" s="241" t="s">
        <v>128</v>
      </c>
      <c r="M125" s="241" t="s">
        <v>476</v>
      </c>
      <c r="N125" s="32">
        <v>119</v>
      </c>
      <c r="O125" s="241" t="s">
        <v>106</v>
      </c>
      <c r="P125" s="241"/>
      <c r="Q125" s="241" t="s">
        <v>272</v>
      </c>
      <c r="R125" s="241" t="s">
        <v>524</v>
      </c>
      <c r="S125" s="241" t="s">
        <v>305</v>
      </c>
      <c r="T125" s="348" t="s">
        <v>1044</v>
      </c>
      <c r="U125" s="241" t="s">
        <v>129</v>
      </c>
      <c r="V125" s="241" t="s">
        <v>129</v>
      </c>
      <c r="W125" s="241" t="s">
        <v>129</v>
      </c>
      <c r="X125" s="241" t="s">
        <v>85</v>
      </c>
      <c r="Y125" s="241" t="s">
        <v>129</v>
      </c>
      <c r="Z125" s="262">
        <v>66.1</v>
      </c>
      <c r="AA125" s="241" t="s">
        <v>130</v>
      </c>
      <c r="AB125" s="253"/>
      <c r="AC125" s="241" t="s">
        <v>85</v>
      </c>
    </row>
    <row r="126" spans="1:29" s="3" customFormat="1" ht="63.75">
      <c r="A126" s="241">
        <v>120</v>
      </c>
      <c r="B126" s="241" t="s">
        <v>160</v>
      </c>
      <c r="C126" s="241" t="s">
        <v>161</v>
      </c>
      <c r="D126" s="241" t="s">
        <v>84</v>
      </c>
      <c r="E126" s="241" t="s">
        <v>85</v>
      </c>
      <c r="F126" s="259" t="s">
        <v>172</v>
      </c>
      <c r="G126" s="260" t="s">
        <v>104</v>
      </c>
      <c r="H126" s="342"/>
      <c r="I126" s="340">
        <v>150000</v>
      </c>
      <c r="J126" s="341"/>
      <c r="K126" s="1" t="s">
        <v>706</v>
      </c>
      <c r="L126" s="241" t="s">
        <v>128</v>
      </c>
      <c r="M126" s="241" t="s">
        <v>475</v>
      </c>
      <c r="N126" s="32">
        <v>120</v>
      </c>
      <c r="O126" s="241" t="s">
        <v>106</v>
      </c>
      <c r="P126" s="241"/>
      <c r="Q126" s="241" t="s">
        <v>272</v>
      </c>
      <c r="R126" s="241" t="s">
        <v>524</v>
      </c>
      <c r="S126" s="241" t="s">
        <v>305</v>
      </c>
      <c r="T126" s="348" t="s">
        <v>1044</v>
      </c>
      <c r="U126" s="241" t="s">
        <v>129</v>
      </c>
      <c r="V126" s="241" t="s">
        <v>129</v>
      </c>
      <c r="W126" s="241" t="s">
        <v>129</v>
      </c>
      <c r="X126" s="241" t="s">
        <v>85</v>
      </c>
      <c r="Y126" s="241" t="s">
        <v>129</v>
      </c>
      <c r="Z126" s="262">
        <v>86.2</v>
      </c>
      <c r="AA126" s="241" t="s">
        <v>130</v>
      </c>
      <c r="AB126" s="253"/>
      <c r="AC126" s="241" t="s">
        <v>85</v>
      </c>
    </row>
    <row r="127" spans="1:29" s="3" customFormat="1" ht="63.75">
      <c r="A127" s="232">
        <v>121</v>
      </c>
      <c r="B127" s="241" t="s">
        <v>160</v>
      </c>
      <c r="C127" s="241" t="s">
        <v>161</v>
      </c>
      <c r="D127" s="241" t="s">
        <v>84</v>
      </c>
      <c r="E127" s="241" t="s">
        <v>85</v>
      </c>
      <c r="F127" s="259" t="s">
        <v>172</v>
      </c>
      <c r="G127" s="260" t="s">
        <v>104</v>
      </c>
      <c r="H127" s="342"/>
      <c r="I127" s="340">
        <v>150000</v>
      </c>
      <c r="J127" s="341"/>
      <c r="K127" s="1" t="s">
        <v>706</v>
      </c>
      <c r="L127" s="241" t="s">
        <v>128</v>
      </c>
      <c r="M127" s="241" t="s">
        <v>477</v>
      </c>
      <c r="N127" s="238">
        <v>121</v>
      </c>
      <c r="O127" s="241" t="s">
        <v>106</v>
      </c>
      <c r="P127" s="241"/>
      <c r="Q127" s="241" t="s">
        <v>272</v>
      </c>
      <c r="R127" s="241" t="s">
        <v>524</v>
      </c>
      <c r="S127" s="241" t="s">
        <v>305</v>
      </c>
      <c r="T127" s="348" t="s">
        <v>1044</v>
      </c>
      <c r="U127" s="241" t="s">
        <v>129</v>
      </c>
      <c r="V127" s="241" t="s">
        <v>129</v>
      </c>
      <c r="W127" s="241" t="s">
        <v>129</v>
      </c>
      <c r="X127" s="241" t="s">
        <v>85</v>
      </c>
      <c r="Y127" s="241" t="s">
        <v>129</v>
      </c>
      <c r="Z127" s="262">
        <v>51.2</v>
      </c>
      <c r="AA127" s="241" t="s">
        <v>130</v>
      </c>
      <c r="AB127" s="253"/>
      <c r="AC127" s="241" t="s">
        <v>85</v>
      </c>
    </row>
    <row r="128" spans="1:29" s="3" customFormat="1" ht="63.75">
      <c r="A128" s="241">
        <v>122</v>
      </c>
      <c r="B128" s="241" t="s">
        <v>160</v>
      </c>
      <c r="C128" s="241" t="s">
        <v>161</v>
      </c>
      <c r="D128" s="241" t="s">
        <v>84</v>
      </c>
      <c r="E128" s="241" t="s">
        <v>85</v>
      </c>
      <c r="F128" s="259" t="s">
        <v>172</v>
      </c>
      <c r="G128" s="260" t="s">
        <v>104</v>
      </c>
      <c r="H128" s="342"/>
      <c r="I128" s="340">
        <v>150000</v>
      </c>
      <c r="J128" s="341"/>
      <c r="K128" s="1" t="s">
        <v>706</v>
      </c>
      <c r="L128" s="241" t="s">
        <v>128</v>
      </c>
      <c r="M128" s="241" t="s">
        <v>478</v>
      </c>
      <c r="N128" s="32">
        <v>122</v>
      </c>
      <c r="O128" s="241" t="s">
        <v>106</v>
      </c>
      <c r="P128" s="241"/>
      <c r="Q128" s="241" t="s">
        <v>272</v>
      </c>
      <c r="R128" s="241" t="s">
        <v>524</v>
      </c>
      <c r="S128" s="241" t="s">
        <v>305</v>
      </c>
      <c r="T128" s="348" t="s">
        <v>1044</v>
      </c>
      <c r="U128" s="241" t="s">
        <v>129</v>
      </c>
      <c r="V128" s="241" t="s">
        <v>129</v>
      </c>
      <c r="W128" s="241" t="s">
        <v>129</v>
      </c>
      <c r="X128" s="241" t="s">
        <v>85</v>
      </c>
      <c r="Y128" s="241" t="s">
        <v>129</v>
      </c>
      <c r="Z128" s="262">
        <v>84.4</v>
      </c>
      <c r="AA128" s="241" t="s">
        <v>130</v>
      </c>
      <c r="AB128" s="253"/>
      <c r="AC128" s="241" t="s">
        <v>85</v>
      </c>
    </row>
    <row r="129" spans="1:29" s="3" customFormat="1" ht="31.5" customHeight="1">
      <c r="A129" s="241">
        <v>123</v>
      </c>
      <c r="B129" s="241" t="s">
        <v>162</v>
      </c>
      <c r="C129" s="241" t="s">
        <v>169</v>
      </c>
      <c r="D129" s="241" t="s">
        <v>84</v>
      </c>
      <c r="E129" s="241" t="s">
        <v>85</v>
      </c>
      <c r="F129" s="259" t="s">
        <v>85</v>
      </c>
      <c r="G129" s="260" t="s">
        <v>104</v>
      </c>
      <c r="H129" s="342"/>
      <c r="I129" s="340">
        <v>150000</v>
      </c>
      <c r="J129" s="341"/>
      <c r="K129" s="1" t="s">
        <v>706</v>
      </c>
      <c r="L129" s="241" t="s">
        <v>128</v>
      </c>
      <c r="M129" s="241" t="s">
        <v>479</v>
      </c>
      <c r="N129" s="32">
        <v>123</v>
      </c>
      <c r="O129" s="241" t="s">
        <v>112</v>
      </c>
      <c r="P129" s="241" t="s">
        <v>288</v>
      </c>
      <c r="Q129" s="241" t="s">
        <v>111</v>
      </c>
      <c r="R129" s="241" t="s">
        <v>524</v>
      </c>
      <c r="S129" s="241" t="s">
        <v>305</v>
      </c>
      <c r="T129" s="241" t="s">
        <v>71</v>
      </c>
      <c r="U129" s="241" t="s">
        <v>129</v>
      </c>
      <c r="V129" s="241" t="s">
        <v>129</v>
      </c>
      <c r="W129" s="241" t="s">
        <v>129</v>
      </c>
      <c r="X129" s="241" t="s">
        <v>85</v>
      </c>
      <c r="Y129" s="241" t="s">
        <v>129</v>
      </c>
      <c r="Z129" s="262">
        <v>76</v>
      </c>
      <c r="AA129" s="241" t="s">
        <v>130</v>
      </c>
      <c r="AB129" s="253" t="s">
        <v>84</v>
      </c>
      <c r="AC129" s="241" t="s">
        <v>85</v>
      </c>
    </row>
    <row r="130" spans="1:29" s="3" customFormat="1" ht="25.5">
      <c r="A130" s="232">
        <v>124</v>
      </c>
      <c r="B130" s="241" t="s">
        <v>160</v>
      </c>
      <c r="C130" s="241" t="s">
        <v>161</v>
      </c>
      <c r="D130" s="241" t="s">
        <v>84</v>
      </c>
      <c r="E130" s="241" t="s">
        <v>85</v>
      </c>
      <c r="F130" s="259" t="s">
        <v>85</v>
      </c>
      <c r="G130" s="260" t="s">
        <v>104</v>
      </c>
      <c r="H130" s="342"/>
      <c r="I130" s="340">
        <v>100000</v>
      </c>
      <c r="J130" s="341"/>
      <c r="K130" s="1" t="s">
        <v>706</v>
      </c>
      <c r="L130" s="241" t="s">
        <v>128</v>
      </c>
      <c r="M130" s="241" t="s">
        <v>457</v>
      </c>
      <c r="N130" s="238">
        <v>124</v>
      </c>
      <c r="O130" s="241"/>
      <c r="P130" s="241"/>
      <c r="Q130" s="241" t="s">
        <v>243</v>
      </c>
      <c r="R130" s="241" t="s">
        <v>325</v>
      </c>
      <c r="S130" s="241" t="s">
        <v>305</v>
      </c>
      <c r="T130" s="241" t="s">
        <v>129</v>
      </c>
      <c r="U130" s="241" t="s">
        <v>129</v>
      </c>
      <c r="V130" s="241" t="s">
        <v>129</v>
      </c>
      <c r="W130" s="241" t="s">
        <v>129</v>
      </c>
      <c r="X130" s="241" t="s">
        <v>85</v>
      </c>
      <c r="Y130" s="241" t="s">
        <v>129</v>
      </c>
      <c r="Z130" s="262">
        <v>28.37</v>
      </c>
      <c r="AA130" s="241" t="s">
        <v>130</v>
      </c>
      <c r="AB130" s="253"/>
      <c r="AC130" s="241" t="s">
        <v>85</v>
      </c>
    </row>
    <row r="131" spans="1:29" s="3" customFormat="1" ht="33.75" customHeight="1">
      <c r="A131" s="241">
        <v>125</v>
      </c>
      <c r="B131" s="241" t="s">
        <v>160</v>
      </c>
      <c r="C131" s="241" t="s">
        <v>161</v>
      </c>
      <c r="D131" s="241" t="s">
        <v>84</v>
      </c>
      <c r="E131" s="241" t="s">
        <v>85</v>
      </c>
      <c r="F131" s="259" t="s">
        <v>85</v>
      </c>
      <c r="G131" s="260" t="s">
        <v>104</v>
      </c>
      <c r="H131" s="342"/>
      <c r="I131" s="340">
        <v>150000</v>
      </c>
      <c r="J131" s="341"/>
      <c r="K131" s="1" t="s">
        <v>706</v>
      </c>
      <c r="L131" s="241" t="s">
        <v>128</v>
      </c>
      <c r="M131" s="241" t="s">
        <v>480</v>
      </c>
      <c r="N131" s="32">
        <v>125</v>
      </c>
      <c r="O131" s="241" t="s">
        <v>289</v>
      </c>
      <c r="P131" s="241" t="s">
        <v>205</v>
      </c>
      <c r="Q131" s="241" t="s">
        <v>290</v>
      </c>
      <c r="R131" s="232" t="s">
        <v>304</v>
      </c>
      <c r="S131" s="241" t="s">
        <v>305</v>
      </c>
      <c r="T131" s="241" t="s">
        <v>71</v>
      </c>
      <c r="U131" s="241" t="s">
        <v>71</v>
      </c>
      <c r="V131" s="241" t="s">
        <v>326</v>
      </c>
      <c r="W131" s="241" t="s">
        <v>71</v>
      </c>
      <c r="X131" s="241" t="s">
        <v>85</v>
      </c>
      <c r="Y131" s="241" t="s">
        <v>129</v>
      </c>
      <c r="Z131" s="262">
        <v>67.09</v>
      </c>
      <c r="AA131" s="241" t="s">
        <v>130</v>
      </c>
      <c r="AB131" s="253" t="s">
        <v>85</v>
      </c>
      <c r="AC131" s="241" t="s">
        <v>85</v>
      </c>
    </row>
    <row r="132" spans="1:29" s="3" customFormat="1" ht="38.25">
      <c r="A132" s="241">
        <v>126</v>
      </c>
      <c r="B132" s="241" t="s">
        <v>160</v>
      </c>
      <c r="C132" s="241" t="s">
        <v>161</v>
      </c>
      <c r="D132" s="241" t="s">
        <v>84</v>
      </c>
      <c r="E132" s="241" t="s">
        <v>85</v>
      </c>
      <c r="F132" s="259" t="s">
        <v>85</v>
      </c>
      <c r="G132" s="260" t="s">
        <v>104</v>
      </c>
      <c r="H132" s="342"/>
      <c r="I132" s="340">
        <v>150000</v>
      </c>
      <c r="J132" s="341"/>
      <c r="K132" s="1" t="s">
        <v>706</v>
      </c>
      <c r="L132" s="241" t="s">
        <v>128</v>
      </c>
      <c r="M132" s="241" t="s">
        <v>458</v>
      </c>
      <c r="N132" s="32">
        <v>126</v>
      </c>
      <c r="O132" s="241" t="s">
        <v>289</v>
      </c>
      <c r="P132" s="241" t="s">
        <v>205</v>
      </c>
      <c r="Q132" s="241" t="s">
        <v>290</v>
      </c>
      <c r="R132" s="232" t="s">
        <v>304</v>
      </c>
      <c r="S132" s="241" t="s">
        <v>305</v>
      </c>
      <c r="T132" s="241" t="s">
        <v>71</v>
      </c>
      <c r="U132" s="241" t="s">
        <v>71</v>
      </c>
      <c r="V132" s="241" t="s">
        <v>309</v>
      </c>
      <c r="W132" s="241" t="s">
        <v>71</v>
      </c>
      <c r="X132" s="241" t="s">
        <v>85</v>
      </c>
      <c r="Y132" s="241" t="s">
        <v>129</v>
      </c>
      <c r="Z132" s="262">
        <v>67.09</v>
      </c>
      <c r="AA132" s="241" t="s">
        <v>130</v>
      </c>
      <c r="AB132" s="253" t="s">
        <v>85</v>
      </c>
      <c r="AC132" s="241" t="s">
        <v>85</v>
      </c>
    </row>
    <row r="133" spans="1:29" s="3" customFormat="1" ht="36" customHeight="1">
      <c r="A133" s="232">
        <v>127</v>
      </c>
      <c r="B133" s="241" t="s">
        <v>160</v>
      </c>
      <c r="C133" s="241" t="s">
        <v>161</v>
      </c>
      <c r="D133" s="241" t="s">
        <v>84</v>
      </c>
      <c r="E133" s="241" t="s">
        <v>85</v>
      </c>
      <c r="F133" s="259" t="s">
        <v>85</v>
      </c>
      <c r="G133" s="260" t="s">
        <v>104</v>
      </c>
      <c r="H133" s="342"/>
      <c r="I133" s="340">
        <v>150000</v>
      </c>
      <c r="J133" s="341"/>
      <c r="K133" s="1" t="s">
        <v>706</v>
      </c>
      <c r="L133" s="241" t="s">
        <v>128</v>
      </c>
      <c r="M133" s="241" t="s">
        <v>481</v>
      </c>
      <c r="N133" s="238">
        <v>127</v>
      </c>
      <c r="O133" s="241" t="s">
        <v>289</v>
      </c>
      <c r="P133" s="241" t="s">
        <v>205</v>
      </c>
      <c r="Q133" s="241" t="s">
        <v>290</v>
      </c>
      <c r="R133" s="232" t="s">
        <v>304</v>
      </c>
      <c r="S133" s="241" t="s">
        <v>305</v>
      </c>
      <c r="T133" s="241" t="s">
        <v>71</v>
      </c>
      <c r="U133" s="241" t="s">
        <v>71</v>
      </c>
      <c r="V133" s="241" t="s">
        <v>326</v>
      </c>
      <c r="W133" s="241" t="s">
        <v>71</v>
      </c>
      <c r="X133" s="241" t="s">
        <v>85</v>
      </c>
      <c r="Y133" s="241" t="s">
        <v>129</v>
      </c>
      <c r="Z133" s="262">
        <v>47.26</v>
      </c>
      <c r="AA133" s="241" t="s">
        <v>130</v>
      </c>
      <c r="AB133" s="253" t="s">
        <v>85</v>
      </c>
      <c r="AC133" s="241" t="s">
        <v>85</v>
      </c>
    </row>
    <row r="134" spans="1:29" s="3" customFormat="1" ht="63.75">
      <c r="A134" s="241">
        <v>128</v>
      </c>
      <c r="B134" s="241" t="s">
        <v>160</v>
      </c>
      <c r="C134" s="241" t="s">
        <v>161</v>
      </c>
      <c r="D134" s="241" t="s">
        <v>84</v>
      </c>
      <c r="E134" s="241" t="s">
        <v>85</v>
      </c>
      <c r="F134" s="259" t="s">
        <v>172</v>
      </c>
      <c r="G134" s="260" t="s">
        <v>104</v>
      </c>
      <c r="H134" s="342"/>
      <c r="I134" s="340">
        <v>100000</v>
      </c>
      <c r="J134" s="341"/>
      <c r="K134" s="1" t="s">
        <v>706</v>
      </c>
      <c r="L134" s="241" t="s">
        <v>128</v>
      </c>
      <c r="M134" s="241" t="s">
        <v>291</v>
      </c>
      <c r="N134" s="32">
        <v>128</v>
      </c>
      <c r="O134" s="241" t="s">
        <v>106</v>
      </c>
      <c r="P134" s="241"/>
      <c r="Q134" s="241" t="s">
        <v>280</v>
      </c>
      <c r="R134" s="232" t="s">
        <v>304</v>
      </c>
      <c r="S134" s="241" t="s">
        <v>305</v>
      </c>
      <c r="T134" s="241" t="s">
        <v>306</v>
      </c>
      <c r="U134" s="241" t="s">
        <v>306</v>
      </c>
      <c r="V134" s="241" t="s">
        <v>327</v>
      </c>
      <c r="W134" s="241" t="s">
        <v>306</v>
      </c>
      <c r="X134" s="241" t="s">
        <v>85</v>
      </c>
      <c r="Y134" s="241" t="s">
        <v>306</v>
      </c>
      <c r="Z134" s="262">
        <v>47.5</v>
      </c>
      <c r="AA134" s="241" t="s">
        <v>130</v>
      </c>
      <c r="AB134" s="253"/>
      <c r="AC134" s="241" t="s">
        <v>85</v>
      </c>
    </row>
    <row r="135" spans="1:29" s="3" customFormat="1" ht="63.75">
      <c r="A135" s="241">
        <v>129</v>
      </c>
      <c r="B135" s="241" t="s">
        <v>170</v>
      </c>
      <c r="C135" s="241" t="s">
        <v>161</v>
      </c>
      <c r="D135" s="241" t="s">
        <v>84</v>
      </c>
      <c r="E135" s="241" t="s">
        <v>85</v>
      </c>
      <c r="F135" s="259" t="s">
        <v>172</v>
      </c>
      <c r="G135" s="260" t="s">
        <v>104</v>
      </c>
      <c r="H135" s="342"/>
      <c r="I135" s="340">
        <v>100000</v>
      </c>
      <c r="J135" s="341"/>
      <c r="K135" s="1" t="s">
        <v>706</v>
      </c>
      <c r="L135" s="241" t="s">
        <v>128</v>
      </c>
      <c r="M135" s="241" t="s">
        <v>292</v>
      </c>
      <c r="N135" s="32">
        <v>129</v>
      </c>
      <c r="O135" s="241" t="s">
        <v>106</v>
      </c>
      <c r="P135" s="241"/>
      <c r="Q135" s="241" t="s">
        <v>280</v>
      </c>
      <c r="R135" s="232" t="s">
        <v>304</v>
      </c>
      <c r="S135" s="241" t="s">
        <v>305</v>
      </c>
      <c r="T135" s="241" t="s">
        <v>129</v>
      </c>
      <c r="U135" s="241" t="s">
        <v>129</v>
      </c>
      <c r="V135" s="241" t="s">
        <v>324</v>
      </c>
      <c r="W135" s="241" t="s">
        <v>129</v>
      </c>
      <c r="X135" s="241" t="s">
        <v>85</v>
      </c>
      <c r="Y135" s="241" t="s">
        <v>129</v>
      </c>
      <c r="Z135" s="262">
        <v>36.35</v>
      </c>
      <c r="AA135" s="241" t="s">
        <v>130</v>
      </c>
      <c r="AB135" s="253"/>
      <c r="AC135" s="241" t="s">
        <v>85</v>
      </c>
    </row>
    <row r="136" spans="1:29" s="3" customFormat="1" ht="33.75" customHeight="1">
      <c r="A136" s="232">
        <v>130</v>
      </c>
      <c r="B136" s="241" t="s">
        <v>160</v>
      </c>
      <c r="C136" s="241" t="s">
        <v>161</v>
      </c>
      <c r="D136" s="241" t="s">
        <v>84</v>
      </c>
      <c r="E136" s="241" t="s">
        <v>85</v>
      </c>
      <c r="F136" s="259" t="s">
        <v>85</v>
      </c>
      <c r="G136" s="260" t="s">
        <v>104</v>
      </c>
      <c r="H136" s="342"/>
      <c r="I136" s="340">
        <v>100000</v>
      </c>
      <c r="J136" s="341"/>
      <c r="K136" s="1" t="s">
        <v>706</v>
      </c>
      <c r="L136" s="241" t="s">
        <v>128</v>
      </c>
      <c r="M136" s="241" t="s">
        <v>293</v>
      </c>
      <c r="N136" s="238">
        <v>130</v>
      </c>
      <c r="O136" s="241" t="s">
        <v>106</v>
      </c>
      <c r="P136" s="241"/>
      <c r="Q136" s="241" t="s">
        <v>192</v>
      </c>
      <c r="R136" s="241" t="s">
        <v>328</v>
      </c>
      <c r="S136" s="241" t="s">
        <v>305</v>
      </c>
      <c r="T136" s="348" t="s">
        <v>1044</v>
      </c>
      <c r="U136" s="241" t="s">
        <v>129</v>
      </c>
      <c r="V136" s="241" t="s">
        <v>319</v>
      </c>
      <c r="W136" s="241" t="s">
        <v>129</v>
      </c>
      <c r="X136" s="241" t="s">
        <v>85</v>
      </c>
      <c r="Y136" s="241" t="s">
        <v>129</v>
      </c>
      <c r="Z136" s="262">
        <v>37.14</v>
      </c>
      <c r="AA136" s="241" t="s">
        <v>331</v>
      </c>
      <c r="AB136" s="253"/>
      <c r="AC136" s="241" t="s">
        <v>85</v>
      </c>
    </row>
    <row r="137" spans="1:29" s="3" customFormat="1" ht="29.25" customHeight="1">
      <c r="A137" s="241">
        <v>131</v>
      </c>
      <c r="B137" s="241" t="s">
        <v>160</v>
      </c>
      <c r="C137" s="241" t="s">
        <v>161</v>
      </c>
      <c r="D137" s="241" t="s">
        <v>84</v>
      </c>
      <c r="E137" s="241" t="s">
        <v>85</v>
      </c>
      <c r="F137" s="259" t="s">
        <v>85</v>
      </c>
      <c r="G137" s="260" t="s">
        <v>104</v>
      </c>
      <c r="H137" s="342"/>
      <c r="I137" s="340">
        <v>100000</v>
      </c>
      <c r="J137" s="341"/>
      <c r="K137" s="1" t="s">
        <v>706</v>
      </c>
      <c r="L137" s="241" t="s">
        <v>128</v>
      </c>
      <c r="M137" s="241" t="s">
        <v>294</v>
      </c>
      <c r="N137" s="32">
        <v>131</v>
      </c>
      <c r="O137" s="241" t="s">
        <v>106</v>
      </c>
      <c r="P137" s="241"/>
      <c r="Q137" s="241" t="s">
        <v>192</v>
      </c>
      <c r="R137" s="241" t="s">
        <v>328</v>
      </c>
      <c r="S137" s="241" t="s">
        <v>305</v>
      </c>
      <c r="T137" s="348" t="s">
        <v>1044</v>
      </c>
      <c r="U137" s="241" t="s">
        <v>129</v>
      </c>
      <c r="V137" s="241" t="s">
        <v>319</v>
      </c>
      <c r="W137" s="241" t="s">
        <v>129</v>
      </c>
      <c r="X137" s="241" t="s">
        <v>85</v>
      </c>
      <c r="Y137" s="241" t="s">
        <v>129</v>
      </c>
      <c r="Z137" s="262">
        <v>29.24</v>
      </c>
      <c r="AA137" s="241" t="s">
        <v>331</v>
      </c>
      <c r="AB137" s="253"/>
      <c r="AC137" s="241" t="s">
        <v>85</v>
      </c>
    </row>
    <row r="138" spans="1:29" s="3" customFormat="1" ht="35.25" customHeight="1">
      <c r="A138" s="241">
        <v>132</v>
      </c>
      <c r="B138" s="241" t="s">
        <v>177</v>
      </c>
      <c r="C138" s="241" t="s">
        <v>169</v>
      </c>
      <c r="D138" s="241" t="s">
        <v>84</v>
      </c>
      <c r="E138" s="241" t="s">
        <v>85</v>
      </c>
      <c r="F138" s="259" t="s">
        <v>85</v>
      </c>
      <c r="G138" s="260" t="s">
        <v>104</v>
      </c>
      <c r="H138" s="342"/>
      <c r="I138" s="340">
        <v>429000</v>
      </c>
      <c r="J138" s="341"/>
      <c r="K138" s="1" t="s">
        <v>706</v>
      </c>
      <c r="L138" s="241" t="s">
        <v>128</v>
      </c>
      <c r="M138" s="241" t="s">
        <v>295</v>
      </c>
      <c r="N138" s="32">
        <v>132</v>
      </c>
      <c r="O138" s="241" t="s">
        <v>201</v>
      </c>
      <c r="P138" s="241" t="s">
        <v>296</v>
      </c>
      <c r="Q138" s="241" t="s">
        <v>111</v>
      </c>
      <c r="R138" s="232" t="s">
        <v>304</v>
      </c>
      <c r="S138" s="241" t="s">
        <v>305</v>
      </c>
      <c r="T138" s="241" t="s">
        <v>129</v>
      </c>
      <c r="U138" s="241" t="s">
        <v>71</v>
      </c>
      <c r="V138" s="241" t="s">
        <v>71</v>
      </c>
      <c r="W138" s="241" t="s">
        <v>71</v>
      </c>
      <c r="X138" s="241" t="s">
        <v>85</v>
      </c>
      <c r="Y138" s="241" t="s">
        <v>129</v>
      </c>
      <c r="Z138" s="262">
        <v>91.78</v>
      </c>
      <c r="AA138" s="241" t="s">
        <v>130</v>
      </c>
      <c r="AB138" s="253" t="s">
        <v>84</v>
      </c>
      <c r="AC138" s="241" t="s">
        <v>85</v>
      </c>
    </row>
    <row r="139" spans="1:29" s="3" customFormat="1" ht="40.5" customHeight="1">
      <c r="A139" s="232">
        <v>133</v>
      </c>
      <c r="B139" s="241" t="s">
        <v>160</v>
      </c>
      <c r="C139" s="241" t="s">
        <v>161</v>
      </c>
      <c r="D139" s="241" t="s">
        <v>84</v>
      </c>
      <c r="E139" s="241" t="s">
        <v>85</v>
      </c>
      <c r="F139" s="259" t="s">
        <v>172</v>
      </c>
      <c r="G139" s="260" t="s">
        <v>104</v>
      </c>
      <c r="H139" s="342"/>
      <c r="I139" s="340">
        <v>100000</v>
      </c>
      <c r="J139" s="341"/>
      <c r="K139" s="1" t="s">
        <v>706</v>
      </c>
      <c r="L139" s="241" t="s">
        <v>128</v>
      </c>
      <c r="M139" s="241" t="s">
        <v>297</v>
      </c>
      <c r="N139" s="238">
        <v>133</v>
      </c>
      <c r="O139" s="241" t="s">
        <v>106</v>
      </c>
      <c r="P139" s="241"/>
      <c r="Q139" s="241" t="s">
        <v>298</v>
      </c>
      <c r="R139" s="232" t="s">
        <v>304</v>
      </c>
      <c r="S139" s="241" t="s">
        <v>305</v>
      </c>
      <c r="T139" s="241" t="s">
        <v>129</v>
      </c>
      <c r="U139" s="241" t="s">
        <v>129</v>
      </c>
      <c r="V139" s="241" t="s">
        <v>129</v>
      </c>
      <c r="W139" s="241" t="s">
        <v>129</v>
      </c>
      <c r="X139" s="241" t="s">
        <v>85</v>
      </c>
      <c r="Y139" s="241" t="s">
        <v>129</v>
      </c>
      <c r="Z139" s="262">
        <v>46.35</v>
      </c>
      <c r="AA139" s="241" t="s">
        <v>130</v>
      </c>
      <c r="AB139" s="253" t="s">
        <v>131</v>
      </c>
      <c r="AC139" s="241" t="s">
        <v>85</v>
      </c>
    </row>
    <row r="140" spans="1:29" s="3" customFormat="1" ht="45" customHeight="1">
      <c r="A140" s="241">
        <v>134</v>
      </c>
      <c r="B140" s="241" t="s">
        <v>160</v>
      </c>
      <c r="C140" s="241" t="s">
        <v>161</v>
      </c>
      <c r="D140" s="241" t="s">
        <v>84</v>
      </c>
      <c r="E140" s="241" t="s">
        <v>85</v>
      </c>
      <c r="F140" s="259" t="s">
        <v>172</v>
      </c>
      <c r="G140" s="260" t="s">
        <v>104</v>
      </c>
      <c r="H140" s="342"/>
      <c r="I140" s="340">
        <v>100000</v>
      </c>
      <c r="J140" s="341"/>
      <c r="K140" s="1" t="s">
        <v>706</v>
      </c>
      <c r="L140" s="241" t="s">
        <v>128</v>
      </c>
      <c r="M140" s="241" t="s">
        <v>299</v>
      </c>
      <c r="N140" s="32">
        <v>134</v>
      </c>
      <c r="O140" s="241" t="s">
        <v>106</v>
      </c>
      <c r="P140" s="241"/>
      <c r="Q140" s="241" t="s">
        <v>298</v>
      </c>
      <c r="R140" s="232" t="s">
        <v>304</v>
      </c>
      <c r="S140" s="241" t="s">
        <v>305</v>
      </c>
      <c r="T140" s="241" t="s">
        <v>129</v>
      </c>
      <c r="U140" s="241" t="s">
        <v>129</v>
      </c>
      <c r="V140" s="241" t="s">
        <v>129</v>
      </c>
      <c r="W140" s="241" t="s">
        <v>129</v>
      </c>
      <c r="X140" s="241" t="s">
        <v>85</v>
      </c>
      <c r="Y140" s="241" t="s">
        <v>129</v>
      </c>
      <c r="Z140" s="262">
        <v>34.36</v>
      </c>
      <c r="AA140" s="241" t="s">
        <v>130</v>
      </c>
      <c r="AB140" s="253" t="s">
        <v>131</v>
      </c>
      <c r="AC140" s="241" t="s">
        <v>85</v>
      </c>
    </row>
    <row r="141" spans="1:29" s="3" customFormat="1" ht="49.5" customHeight="1">
      <c r="A141" s="241">
        <v>135</v>
      </c>
      <c r="B141" s="241" t="s">
        <v>160</v>
      </c>
      <c r="C141" s="241" t="s">
        <v>161</v>
      </c>
      <c r="D141" s="241" t="s">
        <v>84</v>
      </c>
      <c r="E141" s="241" t="s">
        <v>85</v>
      </c>
      <c r="F141" s="259" t="s">
        <v>172</v>
      </c>
      <c r="G141" s="260" t="s">
        <v>104</v>
      </c>
      <c r="H141" s="342"/>
      <c r="I141" s="340">
        <v>100000</v>
      </c>
      <c r="J141" s="341"/>
      <c r="K141" s="1" t="s">
        <v>706</v>
      </c>
      <c r="L141" s="241" t="s">
        <v>128</v>
      </c>
      <c r="M141" s="241" t="s">
        <v>300</v>
      </c>
      <c r="N141" s="32">
        <v>135</v>
      </c>
      <c r="O141" s="241" t="s">
        <v>106</v>
      </c>
      <c r="P141" s="241"/>
      <c r="Q141" s="241" t="s">
        <v>298</v>
      </c>
      <c r="R141" s="232" t="s">
        <v>304</v>
      </c>
      <c r="S141" s="241" t="s">
        <v>305</v>
      </c>
      <c r="T141" s="241" t="s">
        <v>129</v>
      </c>
      <c r="U141" s="241" t="s">
        <v>129</v>
      </c>
      <c r="V141" s="241" t="s">
        <v>129</v>
      </c>
      <c r="W141" s="241" t="s">
        <v>129</v>
      </c>
      <c r="X141" s="241" t="s">
        <v>85</v>
      </c>
      <c r="Y141" s="241" t="s">
        <v>129</v>
      </c>
      <c r="Z141" s="262">
        <v>52.3</v>
      </c>
      <c r="AA141" s="241" t="s">
        <v>130</v>
      </c>
      <c r="AB141" s="253" t="s">
        <v>131</v>
      </c>
      <c r="AC141" s="241" t="s">
        <v>85</v>
      </c>
    </row>
    <row r="142" spans="1:29" s="3" customFormat="1" ht="42" customHeight="1">
      <c r="A142" s="232">
        <v>136</v>
      </c>
      <c r="B142" s="278" t="s">
        <v>160</v>
      </c>
      <c r="C142" s="278" t="s">
        <v>161</v>
      </c>
      <c r="D142" s="278" t="s">
        <v>84</v>
      </c>
      <c r="E142" s="278" t="s">
        <v>85</v>
      </c>
      <c r="F142" s="282" t="s">
        <v>172</v>
      </c>
      <c r="G142" s="283" t="s">
        <v>104</v>
      </c>
      <c r="H142" s="342"/>
      <c r="I142" s="340">
        <v>100000</v>
      </c>
      <c r="J142" s="341"/>
      <c r="K142" s="1" t="s">
        <v>706</v>
      </c>
      <c r="L142" s="278" t="s">
        <v>128</v>
      </c>
      <c r="M142" s="278" t="s">
        <v>705</v>
      </c>
      <c r="N142" s="238">
        <v>136</v>
      </c>
      <c r="O142" s="278" t="s">
        <v>106</v>
      </c>
      <c r="P142" s="278"/>
      <c r="Q142" s="278" t="s">
        <v>243</v>
      </c>
      <c r="R142" s="279" t="s">
        <v>304</v>
      </c>
      <c r="S142" s="278" t="s">
        <v>305</v>
      </c>
      <c r="T142" s="348" t="s">
        <v>1044</v>
      </c>
      <c r="U142" s="278" t="s">
        <v>129</v>
      </c>
      <c r="V142" s="278" t="s">
        <v>129</v>
      </c>
      <c r="W142" s="278" t="s">
        <v>129</v>
      </c>
      <c r="X142" s="278" t="s">
        <v>85</v>
      </c>
      <c r="Y142" s="278" t="s">
        <v>129</v>
      </c>
      <c r="Z142" s="284">
        <v>53.8</v>
      </c>
      <c r="AA142" s="278" t="s">
        <v>331</v>
      </c>
      <c r="AB142" s="285"/>
      <c r="AC142" s="278" t="s">
        <v>85</v>
      </c>
    </row>
    <row r="143" spans="1:32" s="3" customFormat="1" ht="43.5" customHeight="1">
      <c r="A143" s="241">
        <v>137</v>
      </c>
      <c r="B143" s="19" t="s">
        <v>627</v>
      </c>
      <c r="C143" s="19" t="s">
        <v>628</v>
      </c>
      <c r="D143" s="286" t="s">
        <v>84</v>
      </c>
      <c r="E143" s="286" t="s">
        <v>85</v>
      </c>
      <c r="F143" s="287" t="s">
        <v>85</v>
      </c>
      <c r="G143" s="178">
        <v>1996</v>
      </c>
      <c r="H143" s="344"/>
      <c r="I143" s="340">
        <v>100000</v>
      </c>
      <c r="J143" s="341"/>
      <c r="K143" s="1" t="s">
        <v>706</v>
      </c>
      <c r="L143" s="244" t="s">
        <v>85</v>
      </c>
      <c r="M143" s="244" t="s">
        <v>629</v>
      </c>
      <c r="N143" s="32">
        <v>137</v>
      </c>
      <c r="O143" s="288" t="s">
        <v>106</v>
      </c>
      <c r="P143" s="288"/>
      <c r="Q143" s="32" t="s">
        <v>682</v>
      </c>
      <c r="R143" s="288" t="s">
        <v>304</v>
      </c>
      <c r="S143" s="288" t="s">
        <v>683</v>
      </c>
      <c r="T143" s="288" t="s">
        <v>91</v>
      </c>
      <c r="U143" s="288" t="s">
        <v>128</v>
      </c>
      <c r="V143" s="288" t="s">
        <v>128</v>
      </c>
      <c r="W143" s="288" t="s">
        <v>129</v>
      </c>
      <c r="X143" s="288" t="s">
        <v>85</v>
      </c>
      <c r="Y143" s="288" t="s">
        <v>128</v>
      </c>
      <c r="Z143" s="288">
        <v>138.93</v>
      </c>
      <c r="AA143" s="288">
        <v>1</v>
      </c>
      <c r="AB143" s="288" t="s">
        <v>85</v>
      </c>
      <c r="AC143" s="289" t="s">
        <v>85</v>
      </c>
      <c r="AD143" s="290"/>
      <c r="AE143" s="291"/>
      <c r="AF143" s="290"/>
    </row>
    <row r="144" spans="1:32" s="3" customFormat="1" ht="36" customHeight="1">
      <c r="A144" s="241">
        <v>138</v>
      </c>
      <c r="B144" s="19" t="s">
        <v>627</v>
      </c>
      <c r="C144" s="19" t="s">
        <v>628</v>
      </c>
      <c r="D144" s="286" t="s">
        <v>84</v>
      </c>
      <c r="E144" s="286" t="s">
        <v>85</v>
      </c>
      <c r="F144" s="287" t="s">
        <v>85</v>
      </c>
      <c r="G144" s="178">
        <v>1920</v>
      </c>
      <c r="H144" s="344"/>
      <c r="I144" s="345">
        <v>50000</v>
      </c>
      <c r="J144" s="341"/>
      <c r="K144" s="1" t="s">
        <v>706</v>
      </c>
      <c r="L144" s="244" t="s">
        <v>85</v>
      </c>
      <c r="M144" s="244" t="s">
        <v>630</v>
      </c>
      <c r="N144" s="32">
        <v>138</v>
      </c>
      <c r="O144" s="288" t="s">
        <v>106</v>
      </c>
      <c r="P144" s="288"/>
      <c r="Q144" s="32" t="s">
        <v>298</v>
      </c>
      <c r="R144" s="288" t="s">
        <v>304</v>
      </c>
      <c r="S144" s="288" t="s">
        <v>684</v>
      </c>
      <c r="T144" s="288" t="s">
        <v>71</v>
      </c>
      <c r="U144" s="288" t="s">
        <v>128</v>
      </c>
      <c r="V144" s="288" t="s">
        <v>128</v>
      </c>
      <c r="W144" s="288" t="s">
        <v>129</v>
      </c>
      <c r="X144" s="288" t="s">
        <v>85</v>
      </c>
      <c r="Y144" s="288" t="s">
        <v>128</v>
      </c>
      <c r="Z144" s="288">
        <v>92.5</v>
      </c>
      <c r="AA144" s="288">
        <v>1</v>
      </c>
      <c r="AB144" s="288" t="s">
        <v>85</v>
      </c>
      <c r="AC144" s="289" t="s">
        <v>85</v>
      </c>
      <c r="AD144" s="290"/>
      <c r="AE144" s="291"/>
      <c r="AF144" s="290"/>
    </row>
    <row r="145" spans="1:32" s="3" customFormat="1" ht="34.5" customHeight="1">
      <c r="A145" s="232">
        <v>139</v>
      </c>
      <c r="B145" s="19" t="s">
        <v>627</v>
      </c>
      <c r="C145" s="19" t="s">
        <v>628</v>
      </c>
      <c r="D145" s="286" t="s">
        <v>84</v>
      </c>
      <c r="E145" s="286" t="s">
        <v>85</v>
      </c>
      <c r="F145" s="287" t="s">
        <v>85</v>
      </c>
      <c r="G145" s="178">
        <v>1910</v>
      </c>
      <c r="H145" s="344"/>
      <c r="I145" s="345">
        <v>50000</v>
      </c>
      <c r="J145" s="341"/>
      <c r="K145" s="1" t="s">
        <v>706</v>
      </c>
      <c r="L145" s="244" t="s">
        <v>85</v>
      </c>
      <c r="M145" s="244" t="s">
        <v>631</v>
      </c>
      <c r="N145" s="238">
        <v>139</v>
      </c>
      <c r="O145" s="288" t="s">
        <v>106</v>
      </c>
      <c r="P145" s="288"/>
      <c r="Q145" s="32" t="s">
        <v>298</v>
      </c>
      <c r="R145" s="288" t="s">
        <v>304</v>
      </c>
      <c r="S145" s="288" t="s">
        <v>305</v>
      </c>
      <c r="T145" s="288" t="s">
        <v>129</v>
      </c>
      <c r="U145" s="288" t="s">
        <v>128</v>
      </c>
      <c r="V145" s="288" t="s">
        <v>128</v>
      </c>
      <c r="W145" s="288" t="s">
        <v>129</v>
      </c>
      <c r="X145" s="288" t="s">
        <v>85</v>
      </c>
      <c r="Y145" s="288" t="s">
        <v>128</v>
      </c>
      <c r="Z145" s="288">
        <v>80.04</v>
      </c>
      <c r="AA145" s="288">
        <v>1</v>
      </c>
      <c r="AB145" s="288" t="s">
        <v>85</v>
      </c>
      <c r="AC145" s="289" t="s">
        <v>85</v>
      </c>
      <c r="AD145" s="290"/>
      <c r="AE145" s="291"/>
      <c r="AF145" s="290"/>
    </row>
    <row r="146" spans="1:32" s="3" customFormat="1" ht="35.25" customHeight="1">
      <c r="A146" s="241">
        <v>140</v>
      </c>
      <c r="B146" s="19" t="s">
        <v>627</v>
      </c>
      <c r="C146" s="19" t="s">
        <v>628</v>
      </c>
      <c r="D146" s="286" t="s">
        <v>84</v>
      </c>
      <c r="E146" s="286" t="s">
        <v>85</v>
      </c>
      <c r="F146" s="287" t="s">
        <v>85</v>
      </c>
      <c r="G146" s="178">
        <v>1978</v>
      </c>
      <c r="H146" s="344"/>
      <c r="I146" s="345">
        <v>100000</v>
      </c>
      <c r="J146" s="341"/>
      <c r="K146" s="1" t="s">
        <v>706</v>
      </c>
      <c r="L146" s="244" t="s">
        <v>85</v>
      </c>
      <c r="M146" s="244" t="s">
        <v>632</v>
      </c>
      <c r="N146" s="32">
        <v>140</v>
      </c>
      <c r="O146" s="288" t="s">
        <v>106</v>
      </c>
      <c r="P146" s="288"/>
      <c r="Q146" s="32" t="s">
        <v>298</v>
      </c>
      <c r="R146" s="288" t="s">
        <v>304</v>
      </c>
      <c r="S146" s="288" t="s">
        <v>305</v>
      </c>
      <c r="T146" s="288" t="s">
        <v>129</v>
      </c>
      <c r="U146" s="288" t="s">
        <v>128</v>
      </c>
      <c r="V146" s="288" t="s">
        <v>128</v>
      </c>
      <c r="W146" s="288" t="s">
        <v>129</v>
      </c>
      <c r="X146" s="288" t="s">
        <v>85</v>
      </c>
      <c r="Y146" s="288" t="s">
        <v>128</v>
      </c>
      <c r="Z146" s="292">
        <v>94.42</v>
      </c>
      <c r="AA146" s="288">
        <v>1</v>
      </c>
      <c r="AB146" s="288" t="s">
        <v>85</v>
      </c>
      <c r="AC146" s="289" t="s">
        <v>85</v>
      </c>
      <c r="AD146" s="290"/>
      <c r="AE146" s="291"/>
      <c r="AF146" s="290"/>
    </row>
    <row r="147" spans="1:32" s="3" customFormat="1" ht="35.25" customHeight="1">
      <c r="A147" s="241">
        <v>141</v>
      </c>
      <c r="B147" s="19" t="s">
        <v>627</v>
      </c>
      <c r="C147" s="19" t="s">
        <v>628</v>
      </c>
      <c r="D147" s="286" t="s">
        <v>84</v>
      </c>
      <c r="E147" s="286" t="s">
        <v>85</v>
      </c>
      <c r="F147" s="287" t="s">
        <v>85</v>
      </c>
      <c r="G147" s="178">
        <v>1920</v>
      </c>
      <c r="H147" s="344"/>
      <c r="I147" s="345">
        <v>20000</v>
      </c>
      <c r="J147" s="341"/>
      <c r="K147" s="1" t="s">
        <v>706</v>
      </c>
      <c r="L147" s="244" t="s">
        <v>85</v>
      </c>
      <c r="M147" s="244" t="s">
        <v>633</v>
      </c>
      <c r="N147" s="32">
        <v>141</v>
      </c>
      <c r="O147" s="288" t="s">
        <v>106</v>
      </c>
      <c r="P147" s="288"/>
      <c r="Q147" s="32" t="s">
        <v>192</v>
      </c>
      <c r="R147" s="288" t="s">
        <v>304</v>
      </c>
      <c r="S147" s="288" t="s">
        <v>305</v>
      </c>
      <c r="T147" s="288" t="s">
        <v>685</v>
      </c>
      <c r="U147" s="288" t="s">
        <v>128</v>
      </c>
      <c r="V147" s="288" t="s">
        <v>128</v>
      </c>
      <c r="W147" s="288" t="s">
        <v>129</v>
      </c>
      <c r="X147" s="288" t="s">
        <v>85</v>
      </c>
      <c r="Y147" s="288" t="s">
        <v>128</v>
      </c>
      <c r="Z147" s="288">
        <v>10</v>
      </c>
      <c r="AA147" s="288" t="s">
        <v>331</v>
      </c>
      <c r="AB147" s="288" t="s">
        <v>85</v>
      </c>
      <c r="AC147" s="289" t="s">
        <v>85</v>
      </c>
      <c r="AD147" s="290"/>
      <c r="AE147" s="291"/>
      <c r="AF147" s="290"/>
    </row>
    <row r="148" spans="1:32" s="3" customFormat="1" ht="36" customHeight="1">
      <c r="A148" s="232">
        <v>142</v>
      </c>
      <c r="B148" s="19" t="s">
        <v>627</v>
      </c>
      <c r="C148" s="19" t="s">
        <v>634</v>
      </c>
      <c r="D148" s="286" t="s">
        <v>84</v>
      </c>
      <c r="E148" s="286" t="s">
        <v>85</v>
      </c>
      <c r="F148" s="287" t="s">
        <v>85</v>
      </c>
      <c r="G148" s="178">
        <v>1920</v>
      </c>
      <c r="H148" s="344"/>
      <c r="I148" s="345">
        <v>31000</v>
      </c>
      <c r="J148" s="338"/>
      <c r="K148" s="1" t="s">
        <v>706</v>
      </c>
      <c r="L148" s="244" t="s">
        <v>85</v>
      </c>
      <c r="M148" s="244" t="s">
        <v>633</v>
      </c>
      <c r="N148" s="238">
        <v>142</v>
      </c>
      <c r="O148" s="288" t="s">
        <v>106</v>
      </c>
      <c r="P148" s="288"/>
      <c r="Q148" s="32" t="s">
        <v>192</v>
      </c>
      <c r="R148" s="288" t="s">
        <v>304</v>
      </c>
      <c r="S148" s="288" t="s">
        <v>305</v>
      </c>
      <c r="T148" s="288" t="s">
        <v>685</v>
      </c>
      <c r="U148" s="288" t="s">
        <v>128</v>
      </c>
      <c r="V148" s="288" t="s">
        <v>128</v>
      </c>
      <c r="W148" s="288" t="s">
        <v>129</v>
      </c>
      <c r="X148" s="288" t="s">
        <v>85</v>
      </c>
      <c r="Y148" s="288" t="s">
        <v>128</v>
      </c>
      <c r="Z148" s="288">
        <v>15.1</v>
      </c>
      <c r="AA148" s="288" t="s">
        <v>331</v>
      </c>
      <c r="AB148" s="288" t="s">
        <v>85</v>
      </c>
      <c r="AC148" s="289" t="s">
        <v>85</v>
      </c>
      <c r="AD148" s="290"/>
      <c r="AE148" s="291"/>
      <c r="AF148" s="290"/>
    </row>
    <row r="149" spans="1:32" s="3" customFormat="1" ht="32.25" customHeight="1">
      <c r="A149" s="241">
        <v>143</v>
      </c>
      <c r="B149" s="19" t="s">
        <v>627</v>
      </c>
      <c r="C149" s="19" t="s">
        <v>628</v>
      </c>
      <c r="D149" s="286" t="s">
        <v>84</v>
      </c>
      <c r="E149" s="286" t="s">
        <v>85</v>
      </c>
      <c r="F149" s="287" t="s">
        <v>85</v>
      </c>
      <c r="G149" s="178">
        <v>1978</v>
      </c>
      <c r="H149" s="344"/>
      <c r="I149" s="345">
        <v>41000</v>
      </c>
      <c r="J149" s="338"/>
      <c r="K149" s="1" t="s">
        <v>706</v>
      </c>
      <c r="L149" s="244" t="s">
        <v>85</v>
      </c>
      <c r="M149" s="244" t="s">
        <v>633</v>
      </c>
      <c r="N149" s="32">
        <v>143</v>
      </c>
      <c r="O149" s="288" t="s">
        <v>106</v>
      </c>
      <c r="P149" s="288"/>
      <c r="Q149" s="32" t="s">
        <v>298</v>
      </c>
      <c r="R149" s="288" t="s">
        <v>304</v>
      </c>
      <c r="S149" s="288" t="s">
        <v>305</v>
      </c>
      <c r="T149" s="288" t="s">
        <v>685</v>
      </c>
      <c r="U149" s="288" t="s">
        <v>128</v>
      </c>
      <c r="V149" s="288" t="s">
        <v>128</v>
      </c>
      <c r="W149" s="288" t="s">
        <v>129</v>
      </c>
      <c r="X149" s="288" t="s">
        <v>85</v>
      </c>
      <c r="Y149" s="288" t="s">
        <v>128</v>
      </c>
      <c r="Z149" s="288">
        <v>20.5</v>
      </c>
      <c r="AA149" s="288">
        <v>1</v>
      </c>
      <c r="AB149" s="288" t="s">
        <v>85</v>
      </c>
      <c r="AC149" s="289" t="s">
        <v>85</v>
      </c>
      <c r="AD149" s="290"/>
      <c r="AE149" s="291"/>
      <c r="AF149" s="290"/>
    </row>
    <row r="150" spans="1:32" s="3" customFormat="1" ht="32.25" customHeight="1">
      <c r="A150" s="241">
        <v>144</v>
      </c>
      <c r="B150" s="19" t="s">
        <v>627</v>
      </c>
      <c r="C150" s="19" t="s">
        <v>628</v>
      </c>
      <c r="D150" s="286" t="s">
        <v>84</v>
      </c>
      <c r="E150" s="286" t="s">
        <v>85</v>
      </c>
      <c r="F150" s="287" t="s">
        <v>85</v>
      </c>
      <c r="G150" s="178">
        <v>1920</v>
      </c>
      <c r="H150" s="344"/>
      <c r="I150" s="345">
        <v>64400</v>
      </c>
      <c r="J150" s="338"/>
      <c r="K150" s="1" t="s">
        <v>706</v>
      </c>
      <c r="L150" s="244" t="s">
        <v>85</v>
      </c>
      <c r="M150" s="244" t="s">
        <v>635</v>
      </c>
      <c r="N150" s="32">
        <v>144</v>
      </c>
      <c r="O150" s="288" t="s">
        <v>106</v>
      </c>
      <c r="P150" s="288"/>
      <c r="Q150" s="32" t="s">
        <v>298</v>
      </c>
      <c r="R150" s="288" t="s">
        <v>304</v>
      </c>
      <c r="S150" s="288" t="s">
        <v>305</v>
      </c>
      <c r="T150" s="288" t="s">
        <v>685</v>
      </c>
      <c r="U150" s="288" t="s">
        <v>128</v>
      </c>
      <c r="V150" s="288" t="s">
        <v>128</v>
      </c>
      <c r="W150" s="288" t="s">
        <v>129</v>
      </c>
      <c r="X150" s="288" t="s">
        <v>85</v>
      </c>
      <c r="Y150" s="288" t="s">
        <v>128</v>
      </c>
      <c r="Z150" s="288">
        <v>32.2</v>
      </c>
      <c r="AA150" s="288">
        <v>1</v>
      </c>
      <c r="AB150" s="288" t="s">
        <v>85</v>
      </c>
      <c r="AC150" s="289" t="s">
        <v>85</v>
      </c>
      <c r="AD150" s="290"/>
      <c r="AE150" s="291"/>
      <c r="AF150" s="290"/>
    </row>
    <row r="151" spans="1:32" s="3" customFormat="1" ht="27" customHeight="1">
      <c r="A151" s="232">
        <v>145</v>
      </c>
      <c r="B151" s="19" t="s">
        <v>627</v>
      </c>
      <c r="C151" s="19" t="s">
        <v>628</v>
      </c>
      <c r="D151" s="286" t="s">
        <v>84</v>
      </c>
      <c r="E151" s="286" t="s">
        <v>85</v>
      </c>
      <c r="F151" s="287" t="s">
        <v>85</v>
      </c>
      <c r="G151" s="178">
        <v>1920</v>
      </c>
      <c r="H151" s="344"/>
      <c r="I151" s="345">
        <v>70360</v>
      </c>
      <c r="J151" s="338"/>
      <c r="K151" s="1" t="s">
        <v>706</v>
      </c>
      <c r="L151" s="244" t="s">
        <v>85</v>
      </c>
      <c r="M151" s="244" t="s">
        <v>636</v>
      </c>
      <c r="N151" s="238">
        <v>145</v>
      </c>
      <c r="O151" s="288" t="s">
        <v>106</v>
      </c>
      <c r="P151" s="288"/>
      <c r="Q151" s="32" t="s">
        <v>298</v>
      </c>
      <c r="R151" s="288" t="s">
        <v>304</v>
      </c>
      <c r="S151" s="288" t="s">
        <v>305</v>
      </c>
      <c r="T151" s="288" t="s">
        <v>129</v>
      </c>
      <c r="U151" s="288" t="s">
        <v>128</v>
      </c>
      <c r="V151" s="288" t="s">
        <v>128</v>
      </c>
      <c r="W151" s="288" t="s">
        <v>129</v>
      </c>
      <c r="X151" s="288" t="s">
        <v>85</v>
      </c>
      <c r="Y151" s="288" t="s">
        <v>128</v>
      </c>
      <c r="Z151" s="288">
        <v>35.18</v>
      </c>
      <c r="AA151" s="288">
        <v>1</v>
      </c>
      <c r="AB151" s="288" t="s">
        <v>85</v>
      </c>
      <c r="AC151" s="289" t="s">
        <v>85</v>
      </c>
      <c r="AD151" s="290"/>
      <c r="AE151" s="291"/>
      <c r="AF151" s="290"/>
    </row>
    <row r="152" spans="1:32" s="3" customFormat="1" ht="39" customHeight="1">
      <c r="A152" s="241">
        <v>146</v>
      </c>
      <c r="B152" s="19" t="s">
        <v>627</v>
      </c>
      <c r="C152" s="19" t="s">
        <v>637</v>
      </c>
      <c r="D152" s="286" t="s">
        <v>84</v>
      </c>
      <c r="E152" s="286" t="s">
        <v>85</v>
      </c>
      <c r="F152" s="287" t="s">
        <v>85</v>
      </c>
      <c r="G152" s="178">
        <v>1920</v>
      </c>
      <c r="H152" s="344"/>
      <c r="I152" s="345">
        <v>93000</v>
      </c>
      <c r="J152" s="338"/>
      <c r="K152" s="1" t="s">
        <v>706</v>
      </c>
      <c r="L152" s="244" t="s">
        <v>85</v>
      </c>
      <c r="M152" s="244" t="s">
        <v>638</v>
      </c>
      <c r="N152" s="32">
        <v>146</v>
      </c>
      <c r="O152" s="288" t="s">
        <v>106</v>
      </c>
      <c r="P152" s="288"/>
      <c r="Q152" s="32" t="s">
        <v>298</v>
      </c>
      <c r="R152" s="288" t="s">
        <v>304</v>
      </c>
      <c r="S152" s="288" t="s">
        <v>305</v>
      </c>
      <c r="T152" s="288" t="s">
        <v>129</v>
      </c>
      <c r="U152" s="288" t="s">
        <v>128</v>
      </c>
      <c r="V152" s="288" t="s">
        <v>128</v>
      </c>
      <c r="W152" s="288" t="s">
        <v>129</v>
      </c>
      <c r="X152" s="288" t="s">
        <v>85</v>
      </c>
      <c r="Y152" s="288" t="s">
        <v>128</v>
      </c>
      <c r="Z152" s="288">
        <v>30</v>
      </c>
      <c r="AA152" s="288">
        <v>1</v>
      </c>
      <c r="AB152" s="288" t="s">
        <v>85</v>
      </c>
      <c r="AC152" s="289" t="s">
        <v>85</v>
      </c>
      <c r="AD152" s="290"/>
      <c r="AE152" s="291"/>
      <c r="AF152" s="290"/>
    </row>
    <row r="153" spans="1:32" s="3" customFormat="1" ht="39" customHeight="1">
      <c r="A153" s="241">
        <v>147</v>
      </c>
      <c r="B153" s="19" t="s">
        <v>627</v>
      </c>
      <c r="C153" s="19" t="s">
        <v>628</v>
      </c>
      <c r="D153" s="286" t="s">
        <v>84</v>
      </c>
      <c r="E153" s="286" t="s">
        <v>85</v>
      </c>
      <c r="F153" s="287" t="s">
        <v>85</v>
      </c>
      <c r="G153" s="178">
        <v>1920</v>
      </c>
      <c r="H153" s="344"/>
      <c r="I153" s="345">
        <v>36000</v>
      </c>
      <c r="J153" s="338"/>
      <c r="K153" s="1" t="s">
        <v>706</v>
      </c>
      <c r="L153" s="244" t="s">
        <v>85</v>
      </c>
      <c r="M153" s="244" t="s">
        <v>639</v>
      </c>
      <c r="N153" s="32">
        <v>147</v>
      </c>
      <c r="O153" s="288" t="s">
        <v>106</v>
      </c>
      <c r="P153" s="288"/>
      <c r="Q153" s="32" t="s">
        <v>192</v>
      </c>
      <c r="R153" s="288" t="s">
        <v>304</v>
      </c>
      <c r="S153" s="288" t="s">
        <v>305</v>
      </c>
      <c r="T153" s="288" t="s">
        <v>129</v>
      </c>
      <c r="U153" s="288" t="s">
        <v>128</v>
      </c>
      <c r="V153" s="288" t="s">
        <v>128</v>
      </c>
      <c r="W153" s="288" t="s">
        <v>129</v>
      </c>
      <c r="X153" s="288" t="s">
        <v>85</v>
      </c>
      <c r="Y153" s="288" t="s">
        <v>128</v>
      </c>
      <c r="Z153" s="288">
        <v>18</v>
      </c>
      <c r="AA153" s="288" t="s">
        <v>331</v>
      </c>
      <c r="AB153" s="288" t="s">
        <v>85</v>
      </c>
      <c r="AC153" s="289" t="s">
        <v>85</v>
      </c>
      <c r="AD153" s="290"/>
      <c r="AE153" s="291"/>
      <c r="AF153" s="290"/>
    </row>
    <row r="154" spans="1:32" s="3" customFormat="1" ht="36.75" customHeight="1">
      <c r="A154" s="232">
        <v>148</v>
      </c>
      <c r="B154" s="19" t="s">
        <v>627</v>
      </c>
      <c r="C154" s="19" t="s">
        <v>628</v>
      </c>
      <c r="D154" s="286" t="s">
        <v>84</v>
      </c>
      <c r="E154" s="286" t="s">
        <v>85</v>
      </c>
      <c r="F154" s="287" t="s">
        <v>85</v>
      </c>
      <c r="G154" s="178">
        <v>1980</v>
      </c>
      <c r="H154" s="344"/>
      <c r="I154" s="345">
        <v>100000</v>
      </c>
      <c r="J154" s="338"/>
      <c r="K154" s="1" t="s">
        <v>706</v>
      </c>
      <c r="L154" s="244" t="s">
        <v>85</v>
      </c>
      <c r="M154" s="244" t="s">
        <v>640</v>
      </c>
      <c r="N154" s="238">
        <v>148</v>
      </c>
      <c r="O154" s="288" t="s">
        <v>106</v>
      </c>
      <c r="P154" s="288"/>
      <c r="Q154" s="32" t="s">
        <v>298</v>
      </c>
      <c r="R154" s="288" t="s">
        <v>304</v>
      </c>
      <c r="S154" s="288" t="s">
        <v>305</v>
      </c>
      <c r="T154" s="288" t="s">
        <v>685</v>
      </c>
      <c r="U154" s="288" t="s">
        <v>128</v>
      </c>
      <c r="V154" s="288" t="s">
        <v>128</v>
      </c>
      <c r="W154" s="288" t="s">
        <v>129</v>
      </c>
      <c r="X154" s="288" t="s">
        <v>85</v>
      </c>
      <c r="Y154" s="288" t="s">
        <v>128</v>
      </c>
      <c r="Z154" s="288">
        <v>97.07</v>
      </c>
      <c r="AA154" s="288">
        <v>1</v>
      </c>
      <c r="AB154" s="288" t="s">
        <v>85</v>
      </c>
      <c r="AC154" s="289" t="s">
        <v>85</v>
      </c>
      <c r="AD154" s="290"/>
      <c r="AE154" s="291"/>
      <c r="AF154" s="290"/>
    </row>
    <row r="155" spans="1:32" s="3" customFormat="1" ht="36.75" customHeight="1">
      <c r="A155" s="241">
        <v>149</v>
      </c>
      <c r="B155" s="19" t="s">
        <v>627</v>
      </c>
      <c r="C155" s="19" t="s">
        <v>641</v>
      </c>
      <c r="D155" s="286" t="s">
        <v>84</v>
      </c>
      <c r="E155" s="286" t="s">
        <v>85</v>
      </c>
      <c r="F155" s="287" t="s">
        <v>85</v>
      </c>
      <c r="G155" s="51">
        <v>1920</v>
      </c>
      <c r="H155" s="346"/>
      <c r="I155" s="345">
        <v>100000</v>
      </c>
      <c r="J155" s="338"/>
      <c r="K155" s="1" t="s">
        <v>706</v>
      </c>
      <c r="L155" s="244" t="s">
        <v>85</v>
      </c>
      <c r="M155" s="244" t="s">
        <v>642</v>
      </c>
      <c r="N155" s="32">
        <v>149</v>
      </c>
      <c r="O155" s="288" t="s">
        <v>106</v>
      </c>
      <c r="P155" s="288"/>
      <c r="Q155" s="32" t="s">
        <v>298</v>
      </c>
      <c r="R155" s="288" t="s">
        <v>304</v>
      </c>
      <c r="S155" s="288" t="s">
        <v>305</v>
      </c>
      <c r="T155" s="288" t="s">
        <v>685</v>
      </c>
      <c r="U155" s="288" t="s">
        <v>128</v>
      </c>
      <c r="V155" s="288" t="s">
        <v>128</v>
      </c>
      <c r="W155" s="288" t="s">
        <v>129</v>
      </c>
      <c r="X155" s="288" t="s">
        <v>85</v>
      </c>
      <c r="Y155" s="288" t="s">
        <v>128</v>
      </c>
      <c r="Z155" s="288">
        <v>89.67</v>
      </c>
      <c r="AA155" s="288" t="s">
        <v>331</v>
      </c>
      <c r="AB155" s="288" t="s">
        <v>85</v>
      </c>
      <c r="AC155" s="289" t="s">
        <v>85</v>
      </c>
      <c r="AD155" s="290"/>
      <c r="AE155" s="291"/>
      <c r="AF155" s="290"/>
    </row>
    <row r="156" spans="1:32" s="3" customFormat="1" ht="43.5" customHeight="1">
      <c r="A156" s="241">
        <v>150</v>
      </c>
      <c r="B156" s="19" t="s">
        <v>627</v>
      </c>
      <c r="C156" s="19" t="s">
        <v>628</v>
      </c>
      <c r="D156" s="286" t="s">
        <v>84</v>
      </c>
      <c r="E156" s="286" t="s">
        <v>85</v>
      </c>
      <c r="F156" s="287" t="s">
        <v>85</v>
      </c>
      <c r="G156" s="178">
        <v>1930</v>
      </c>
      <c r="H156" s="344"/>
      <c r="I156" s="345">
        <v>47920</v>
      </c>
      <c r="J156" s="338"/>
      <c r="K156" s="1" t="s">
        <v>706</v>
      </c>
      <c r="L156" s="244" t="s">
        <v>85</v>
      </c>
      <c r="M156" s="244" t="s">
        <v>643</v>
      </c>
      <c r="N156" s="32">
        <v>150</v>
      </c>
      <c r="O156" s="288" t="s">
        <v>106</v>
      </c>
      <c r="P156" s="288"/>
      <c r="Q156" s="32" t="s">
        <v>192</v>
      </c>
      <c r="R156" s="288" t="s">
        <v>304</v>
      </c>
      <c r="S156" s="288" t="s">
        <v>305</v>
      </c>
      <c r="T156" s="288" t="s">
        <v>129</v>
      </c>
      <c r="U156" s="288" t="s">
        <v>128</v>
      </c>
      <c r="V156" s="288" t="s">
        <v>128</v>
      </c>
      <c r="W156" s="288" t="s">
        <v>129</v>
      </c>
      <c r="X156" s="288" t="s">
        <v>85</v>
      </c>
      <c r="Y156" s="288" t="s">
        <v>128</v>
      </c>
      <c r="Z156" s="288">
        <v>23.96</v>
      </c>
      <c r="AA156" s="288">
        <v>1</v>
      </c>
      <c r="AB156" s="288" t="s">
        <v>85</v>
      </c>
      <c r="AC156" s="289" t="s">
        <v>85</v>
      </c>
      <c r="AD156" s="290"/>
      <c r="AE156" s="291"/>
      <c r="AF156" s="290"/>
    </row>
    <row r="157" spans="1:32" s="3" customFormat="1" ht="43.5" customHeight="1">
      <c r="A157" s="232">
        <v>151</v>
      </c>
      <c r="B157" s="19" t="s">
        <v>627</v>
      </c>
      <c r="C157" s="19" t="s">
        <v>628</v>
      </c>
      <c r="D157" s="286" t="s">
        <v>84</v>
      </c>
      <c r="E157" s="286" t="s">
        <v>85</v>
      </c>
      <c r="F157" s="287" t="s">
        <v>85</v>
      </c>
      <c r="G157" s="178">
        <v>1920</v>
      </c>
      <c r="H157" s="344"/>
      <c r="I157" s="345">
        <v>100000</v>
      </c>
      <c r="J157" s="338"/>
      <c r="K157" s="1" t="s">
        <v>706</v>
      </c>
      <c r="L157" s="244" t="s">
        <v>85</v>
      </c>
      <c r="M157" s="244" t="s">
        <v>644</v>
      </c>
      <c r="N157" s="238">
        <v>151</v>
      </c>
      <c r="O157" s="288" t="s">
        <v>106</v>
      </c>
      <c r="P157" s="288"/>
      <c r="Q157" s="32" t="s">
        <v>686</v>
      </c>
      <c r="R157" s="288" t="s">
        <v>304</v>
      </c>
      <c r="S157" s="288" t="s">
        <v>305</v>
      </c>
      <c r="T157" s="288" t="s">
        <v>685</v>
      </c>
      <c r="U157" s="288" t="s">
        <v>128</v>
      </c>
      <c r="V157" s="288" t="s">
        <v>128</v>
      </c>
      <c r="W157" s="288" t="s">
        <v>129</v>
      </c>
      <c r="X157" s="288" t="s">
        <v>85</v>
      </c>
      <c r="Y157" s="288" t="s">
        <v>128</v>
      </c>
      <c r="Z157" s="288">
        <v>65.32</v>
      </c>
      <c r="AA157" s="288" t="s">
        <v>331</v>
      </c>
      <c r="AB157" s="288" t="s">
        <v>85</v>
      </c>
      <c r="AC157" s="289" t="s">
        <v>85</v>
      </c>
      <c r="AD157" s="290"/>
      <c r="AE157" s="291"/>
      <c r="AF157" s="290"/>
    </row>
    <row r="158" spans="1:32" s="3" customFormat="1" ht="49.5" customHeight="1">
      <c r="A158" s="241">
        <v>152</v>
      </c>
      <c r="B158" s="19" t="s">
        <v>627</v>
      </c>
      <c r="C158" s="19" t="s">
        <v>628</v>
      </c>
      <c r="D158" s="286" t="s">
        <v>84</v>
      </c>
      <c r="E158" s="286" t="s">
        <v>85</v>
      </c>
      <c r="F158" s="287" t="s">
        <v>85</v>
      </c>
      <c r="G158" s="178">
        <v>1917</v>
      </c>
      <c r="H158" s="344"/>
      <c r="I158" s="345">
        <v>50760</v>
      </c>
      <c r="J158" s="338"/>
      <c r="K158" s="1" t="s">
        <v>706</v>
      </c>
      <c r="L158" s="244" t="s">
        <v>85</v>
      </c>
      <c r="M158" s="244" t="s">
        <v>645</v>
      </c>
      <c r="N158" s="32">
        <v>152</v>
      </c>
      <c r="O158" s="288" t="s">
        <v>106</v>
      </c>
      <c r="P158" s="288"/>
      <c r="Q158" s="32" t="s">
        <v>192</v>
      </c>
      <c r="R158" s="288" t="s">
        <v>304</v>
      </c>
      <c r="S158" s="288" t="s">
        <v>305</v>
      </c>
      <c r="T158" s="288" t="s">
        <v>129</v>
      </c>
      <c r="U158" s="288" t="s">
        <v>128</v>
      </c>
      <c r="V158" s="288" t="s">
        <v>128</v>
      </c>
      <c r="W158" s="288" t="s">
        <v>129</v>
      </c>
      <c r="X158" s="288" t="s">
        <v>85</v>
      </c>
      <c r="Y158" s="288" t="s">
        <v>128</v>
      </c>
      <c r="Z158" s="288">
        <v>25.38</v>
      </c>
      <c r="AA158" s="288" t="s">
        <v>331</v>
      </c>
      <c r="AB158" s="288" t="s">
        <v>85</v>
      </c>
      <c r="AC158" s="289" t="s">
        <v>85</v>
      </c>
      <c r="AD158" s="290"/>
      <c r="AE158" s="291"/>
      <c r="AF158" s="290"/>
    </row>
    <row r="159" spans="1:32" s="3" customFormat="1" ht="50.25" customHeight="1">
      <c r="A159" s="241">
        <v>153</v>
      </c>
      <c r="B159" s="19" t="s">
        <v>627</v>
      </c>
      <c r="C159" s="19" t="s">
        <v>628</v>
      </c>
      <c r="D159" s="286" t="s">
        <v>84</v>
      </c>
      <c r="E159" s="286" t="s">
        <v>85</v>
      </c>
      <c r="F159" s="287" t="s">
        <v>85</v>
      </c>
      <c r="G159" s="178">
        <v>1920</v>
      </c>
      <c r="H159" s="344"/>
      <c r="I159" s="345">
        <v>150000</v>
      </c>
      <c r="J159" s="338"/>
      <c r="K159" s="1" t="s">
        <v>706</v>
      </c>
      <c r="L159" s="244" t="s">
        <v>85</v>
      </c>
      <c r="M159" s="244" t="s">
        <v>646</v>
      </c>
      <c r="N159" s="32">
        <v>153</v>
      </c>
      <c r="O159" s="288" t="s">
        <v>106</v>
      </c>
      <c r="P159" s="288"/>
      <c r="Q159" s="32" t="s">
        <v>192</v>
      </c>
      <c r="R159" s="288" t="s">
        <v>304</v>
      </c>
      <c r="S159" s="288" t="s">
        <v>305</v>
      </c>
      <c r="T159" s="288" t="s">
        <v>685</v>
      </c>
      <c r="U159" s="288" t="s">
        <v>128</v>
      </c>
      <c r="V159" s="288" t="s">
        <v>128</v>
      </c>
      <c r="W159" s="288" t="s">
        <v>129</v>
      </c>
      <c r="X159" s="288" t="s">
        <v>85</v>
      </c>
      <c r="Y159" s="288" t="s">
        <v>128</v>
      </c>
      <c r="Z159" s="288">
        <v>81.89</v>
      </c>
      <c r="AA159" s="288" t="s">
        <v>331</v>
      </c>
      <c r="AB159" s="288" t="s">
        <v>85</v>
      </c>
      <c r="AC159" s="289" t="s">
        <v>85</v>
      </c>
      <c r="AD159" s="290"/>
      <c r="AE159" s="291"/>
      <c r="AF159" s="290"/>
    </row>
    <row r="160" spans="1:32" s="3" customFormat="1" ht="53.25" customHeight="1">
      <c r="A160" s="232">
        <v>154</v>
      </c>
      <c r="B160" s="19" t="s">
        <v>627</v>
      </c>
      <c r="C160" s="19" t="s">
        <v>628</v>
      </c>
      <c r="D160" s="286" t="s">
        <v>84</v>
      </c>
      <c r="E160" s="286" t="s">
        <v>85</v>
      </c>
      <c r="F160" s="287" t="s">
        <v>85</v>
      </c>
      <c r="G160" s="178">
        <v>1920</v>
      </c>
      <c r="H160" s="344"/>
      <c r="I160" s="345">
        <v>138800</v>
      </c>
      <c r="J160" s="338"/>
      <c r="K160" s="1" t="s">
        <v>706</v>
      </c>
      <c r="L160" s="244" t="s">
        <v>85</v>
      </c>
      <c r="M160" s="244" t="s">
        <v>647</v>
      </c>
      <c r="N160" s="238">
        <v>154</v>
      </c>
      <c r="O160" s="288" t="s">
        <v>106</v>
      </c>
      <c r="P160" s="288"/>
      <c r="Q160" s="32" t="s">
        <v>192</v>
      </c>
      <c r="R160" s="288" t="s">
        <v>304</v>
      </c>
      <c r="S160" s="288" t="s">
        <v>305</v>
      </c>
      <c r="T160" s="288" t="s">
        <v>685</v>
      </c>
      <c r="U160" s="288" t="s">
        <v>128</v>
      </c>
      <c r="V160" s="288" t="s">
        <v>128</v>
      </c>
      <c r="W160" s="288" t="s">
        <v>129</v>
      </c>
      <c r="X160" s="288" t="s">
        <v>85</v>
      </c>
      <c r="Y160" s="288" t="s">
        <v>128</v>
      </c>
      <c r="Z160" s="288">
        <v>69.4</v>
      </c>
      <c r="AA160" s="288" t="s">
        <v>331</v>
      </c>
      <c r="AB160" s="288" t="s">
        <v>85</v>
      </c>
      <c r="AC160" s="289" t="s">
        <v>85</v>
      </c>
      <c r="AD160" s="290"/>
      <c r="AE160" s="291"/>
      <c r="AF160" s="290"/>
    </row>
    <row r="161" spans="1:32" s="3" customFormat="1" ht="36.75" customHeight="1">
      <c r="A161" s="241">
        <v>155</v>
      </c>
      <c r="B161" s="19" t="s">
        <v>627</v>
      </c>
      <c r="C161" s="19" t="s">
        <v>628</v>
      </c>
      <c r="D161" s="286" t="s">
        <v>84</v>
      </c>
      <c r="E161" s="286" t="s">
        <v>85</v>
      </c>
      <c r="F161" s="287" t="s">
        <v>85</v>
      </c>
      <c r="G161" s="178">
        <v>1925</v>
      </c>
      <c r="H161" s="344"/>
      <c r="I161" s="345">
        <v>135540</v>
      </c>
      <c r="J161" s="338"/>
      <c r="K161" s="1" t="s">
        <v>706</v>
      </c>
      <c r="L161" s="244" t="s">
        <v>85</v>
      </c>
      <c r="M161" s="244" t="s">
        <v>648</v>
      </c>
      <c r="N161" s="32">
        <v>155</v>
      </c>
      <c r="O161" s="288" t="s">
        <v>106</v>
      </c>
      <c r="P161" s="288"/>
      <c r="Q161" s="32" t="s">
        <v>275</v>
      </c>
      <c r="R161" s="288" t="s">
        <v>304</v>
      </c>
      <c r="S161" s="288" t="s">
        <v>305</v>
      </c>
      <c r="T161" s="288" t="s">
        <v>71</v>
      </c>
      <c r="U161" s="288" t="s">
        <v>128</v>
      </c>
      <c r="V161" s="288" t="s">
        <v>128</v>
      </c>
      <c r="W161" s="288" t="s">
        <v>129</v>
      </c>
      <c r="X161" s="288" t="s">
        <v>85</v>
      </c>
      <c r="Y161" s="288" t="s">
        <v>128</v>
      </c>
      <c r="Z161" s="288">
        <v>67.77</v>
      </c>
      <c r="AA161" s="288" t="s">
        <v>331</v>
      </c>
      <c r="AB161" s="288" t="s">
        <v>85</v>
      </c>
      <c r="AC161" s="289" t="s">
        <v>85</v>
      </c>
      <c r="AD161" s="290"/>
      <c r="AE161" s="291"/>
      <c r="AF161" s="290"/>
    </row>
    <row r="162" spans="1:32" s="3" customFormat="1" ht="36.75" customHeight="1">
      <c r="A162" s="241">
        <v>156</v>
      </c>
      <c r="B162" s="19" t="s">
        <v>627</v>
      </c>
      <c r="C162" s="19" t="s">
        <v>628</v>
      </c>
      <c r="D162" s="286" t="s">
        <v>84</v>
      </c>
      <c r="E162" s="286" t="s">
        <v>85</v>
      </c>
      <c r="F162" s="287" t="s">
        <v>85</v>
      </c>
      <c r="G162" s="178">
        <v>1930</v>
      </c>
      <c r="H162" s="344"/>
      <c r="I162" s="345">
        <v>74200</v>
      </c>
      <c r="J162" s="338"/>
      <c r="K162" s="1" t="s">
        <v>706</v>
      </c>
      <c r="L162" s="244" t="s">
        <v>85</v>
      </c>
      <c r="M162" s="244" t="s">
        <v>649</v>
      </c>
      <c r="N162" s="32">
        <v>156</v>
      </c>
      <c r="O162" s="288" t="s">
        <v>106</v>
      </c>
      <c r="P162" s="288"/>
      <c r="Q162" s="32" t="s">
        <v>192</v>
      </c>
      <c r="R162" s="288" t="s">
        <v>304</v>
      </c>
      <c r="S162" s="288" t="s">
        <v>305</v>
      </c>
      <c r="T162" s="288" t="s">
        <v>685</v>
      </c>
      <c r="U162" s="288" t="s">
        <v>128</v>
      </c>
      <c r="V162" s="288" t="s">
        <v>128</v>
      </c>
      <c r="W162" s="288" t="s">
        <v>685</v>
      </c>
      <c r="X162" s="288" t="s">
        <v>85</v>
      </c>
      <c r="Y162" s="288" t="s">
        <v>128</v>
      </c>
      <c r="Z162" s="288">
        <v>37.1</v>
      </c>
      <c r="AA162" s="288" t="s">
        <v>331</v>
      </c>
      <c r="AB162" s="288" t="s">
        <v>85</v>
      </c>
      <c r="AC162" s="289" t="s">
        <v>85</v>
      </c>
      <c r="AD162" s="290"/>
      <c r="AE162" s="291"/>
      <c r="AF162" s="290"/>
    </row>
    <row r="163" spans="1:32" s="3" customFormat="1" ht="35.25" customHeight="1">
      <c r="A163" s="232">
        <v>157</v>
      </c>
      <c r="B163" s="19" t="s">
        <v>627</v>
      </c>
      <c r="C163" s="19" t="s">
        <v>628</v>
      </c>
      <c r="D163" s="286" t="s">
        <v>84</v>
      </c>
      <c r="E163" s="286" t="s">
        <v>85</v>
      </c>
      <c r="F163" s="287" t="s">
        <v>85</v>
      </c>
      <c r="G163" s="178">
        <v>1928</v>
      </c>
      <c r="H163" s="344"/>
      <c r="I163" s="345">
        <v>168000</v>
      </c>
      <c r="J163" s="338"/>
      <c r="K163" s="1" t="s">
        <v>706</v>
      </c>
      <c r="L163" s="244" t="s">
        <v>85</v>
      </c>
      <c r="M163" s="244" t="s">
        <v>650</v>
      </c>
      <c r="N163" s="238">
        <v>157</v>
      </c>
      <c r="O163" s="288" t="s">
        <v>106</v>
      </c>
      <c r="P163" s="288"/>
      <c r="Q163" s="32" t="s">
        <v>298</v>
      </c>
      <c r="R163" s="288" t="s">
        <v>304</v>
      </c>
      <c r="S163" s="288" t="s">
        <v>687</v>
      </c>
      <c r="T163" s="288" t="s">
        <v>91</v>
      </c>
      <c r="U163" s="288" t="s">
        <v>128</v>
      </c>
      <c r="V163" s="288" t="s">
        <v>128</v>
      </c>
      <c r="W163" s="288" t="s">
        <v>129</v>
      </c>
      <c r="X163" s="288" t="s">
        <v>85</v>
      </c>
      <c r="Y163" s="288" t="s">
        <v>128</v>
      </c>
      <c r="Z163" s="288">
        <v>84</v>
      </c>
      <c r="AA163" s="288">
        <v>1</v>
      </c>
      <c r="AB163" s="288" t="s">
        <v>85</v>
      </c>
      <c r="AC163" s="289" t="s">
        <v>85</v>
      </c>
      <c r="AD163" s="290"/>
      <c r="AE163" s="291"/>
      <c r="AF163" s="290"/>
    </row>
    <row r="164" spans="1:32" s="3" customFormat="1" ht="45.75" customHeight="1">
      <c r="A164" s="241">
        <v>158</v>
      </c>
      <c r="B164" s="19" t="s">
        <v>627</v>
      </c>
      <c r="C164" s="19" t="s">
        <v>628</v>
      </c>
      <c r="D164" s="286" t="s">
        <v>84</v>
      </c>
      <c r="E164" s="286" t="s">
        <v>85</v>
      </c>
      <c r="F164" s="287" t="s">
        <v>85</v>
      </c>
      <c r="G164" s="178">
        <v>1920</v>
      </c>
      <c r="H164" s="344"/>
      <c r="I164" s="345">
        <v>88600</v>
      </c>
      <c r="J164" s="338"/>
      <c r="K164" s="1" t="s">
        <v>706</v>
      </c>
      <c r="L164" s="244" t="s">
        <v>85</v>
      </c>
      <c r="M164" s="244" t="s">
        <v>651</v>
      </c>
      <c r="N164" s="32">
        <v>158</v>
      </c>
      <c r="O164" s="288" t="s">
        <v>106</v>
      </c>
      <c r="P164" s="288"/>
      <c r="Q164" s="32" t="s">
        <v>192</v>
      </c>
      <c r="R164" s="288" t="s">
        <v>304</v>
      </c>
      <c r="S164" s="288" t="s">
        <v>305</v>
      </c>
      <c r="T164" s="288" t="s">
        <v>129</v>
      </c>
      <c r="U164" s="288" t="s">
        <v>128</v>
      </c>
      <c r="V164" s="288" t="s">
        <v>128</v>
      </c>
      <c r="W164" s="288" t="s">
        <v>129</v>
      </c>
      <c r="X164" s="288" t="s">
        <v>85</v>
      </c>
      <c r="Y164" s="288" t="s">
        <v>128</v>
      </c>
      <c r="Z164" s="288">
        <v>44.3</v>
      </c>
      <c r="AA164" s="288" t="s">
        <v>331</v>
      </c>
      <c r="AB164" s="288" t="s">
        <v>85</v>
      </c>
      <c r="AC164" s="289" t="s">
        <v>85</v>
      </c>
      <c r="AD164" s="290"/>
      <c r="AE164" s="291"/>
      <c r="AF164" s="290"/>
    </row>
    <row r="165" spans="1:32" s="3" customFormat="1" ht="42.75" customHeight="1">
      <c r="A165" s="241">
        <v>159</v>
      </c>
      <c r="B165" s="19" t="s">
        <v>627</v>
      </c>
      <c r="C165" s="19" t="s">
        <v>628</v>
      </c>
      <c r="D165" s="286" t="s">
        <v>84</v>
      </c>
      <c r="E165" s="286" t="s">
        <v>85</v>
      </c>
      <c r="F165" s="287" t="s">
        <v>85</v>
      </c>
      <c r="G165" s="178">
        <v>1903</v>
      </c>
      <c r="H165" s="344"/>
      <c r="I165" s="345">
        <v>107080</v>
      </c>
      <c r="J165" s="338"/>
      <c r="K165" s="1" t="s">
        <v>706</v>
      </c>
      <c r="L165" s="244" t="s">
        <v>85</v>
      </c>
      <c r="M165" s="244" t="s">
        <v>652</v>
      </c>
      <c r="N165" s="32">
        <v>159</v>
      </c>
      <c r="O165" s="288" t="s">
        <v>106</v>
      </c>
      <c r="P165" s="288"/>
      <c r="Q165" s="32" t="s">
        <v>688</v>
      </c>
      <c r="R165" s="288" t="s">
        <v>304</v>
      </c>
      <c r="S165" s="288" t="s">
        <v>689</v>
      </c>
      <c r="T165" s="288" t="s">
        <v>71</v>
      </c>
      <c r="U165" s="288" t="s">
        <v>128</v>
      </c>
      <c r="V165" s="288" t="s">
        <v>128</v>
      </c>
      <c r="W165" s="288" t="s">
        <v>129</v>
      </c>
      <c r="X165" s="288" t="s">
        <v>85</v>
      </c>
      <c r="Y165" s="288" t="s">
        <v>128</v>
      </c>
      <c r="Z165" s="288">
        <v>53.54</v>
      </c>
      <c r="AA165" s="288" t="s">
        <v>331</v>
      </c>
      <c r="AB165" s="288" t="s">
        <v>85</v>
      </c>
      <c r="AC165" s="289" t="s">
        <v>85</v>
      </c>
      <c r="AD165" s="290"/>
      <c r="AE165" s="291"/>
      <c r="AF165" s="290"/>
    </row>
    <row r="166" spans="1:32" s="3" customFormat="1" ht="42" customHeight="1">
      <c r="A166" s="232">
        <v>160</v>
      </c>
      <c r="B166" s="19" t="s">
        <v>627</v>
      </c>
      <c r="C166" s="19" t="s">
        <v>628</v>
      </c>
      <c r="D166" s="286" t="s">
        <v>84</v>
      </c>
      <c r="E166" s="286" t="s">
        <v>85</v>
      </c>
      <c r="F166" s="287" t="s">
        <v>85</v>
      </c>
      <c r="G166" s="178">
        <v>1986</v>
      </c>
      <c r="H166" s="344"/>
      <c r="I166" s="345">
        <v>100000</v>
      </c>
      <c r="J166" s="338"/>
      <c r="K166" s="1" t="s">
        <v>706</v>
      </c>
      <c r="L166" s="244" t="s">
        <v>85</v>
      </c>
      <c r="M166" s="244" t="s">
        <v>653</v>
      </c>
      <c r="N166" s="238">
        <v>160</v>
      </c>
      <c r="O166" s="288" t="s">
        <v>106</v>
      </c>
      <c r="P166" s="288"/>
      <c r="Q166" s="32" t="s">
        <v>192</v>
      </c>
      <c r="R166" s="288" t="s">
        <v>304</v>
      </c>
      <c r="S166" s="288" t="s">
        <v>305</v>
      </c>
      <c r="T166" s="288" t="s">
        <v>685</v>
      </c>
      <c r="U166" s="288" t="s">
        <v>128</v>
      </c>
      <c r="V166" s="288" t="s">
        <v>128</v>
      </c>
      <c r="W166" s="288" t="s">
        <v>129</v>
      </c>
      <c r="X166" s="288" t="s">
        <v>85</v>
      </c>
      <c r="Y166" s="288" t="s">
        <v>128</v>
      </c>
      <c r="Z166" s="288">
        <v>73.5</v>
      </c>
      <c r="AA166" s="288" t="s">
        <v>331</v>
      </c>
      <c r="AB166" s="288" t="s">
        <v>85</v>
      </c>
      <c r="AC166" s="289" t="s">
        <v>85</v>
      </c>
      <c r="AD166" s="290"/>
      <c r="AE166" s="291"/>
      <c r="AF166" s="290"/>
    </row>
    <row r="167" spans="1:32" s="3" customFormat="1" ht="49.5" customHeight="1">
      <c r="A167" s="241">
        <v>161</v>
      </c>
      <c r="B167" s="19" t="s">
        <v>627</v>
      </c>
      <c r="C167" s="19" t="s">
        <v>628</v>
      </c>
      <c r="D167" s="286" t="s">
        <v>84</v>
      </c>
      <c r="E167" s="286" t="s">
        <v>85</v>
      </c>
      <c r="F167" s="287" t="s">
        <v>85</v>
      </c>
      <c r="G167" s="178">
        <v>1930</v>
      </c>
      <c r="H167" s="344"/>
      <c r="I167" s="345">
        <v>114220</v>
      </c>
      <c r="J167" s="338"/>
      <c r="K167" s="1" t="s">
        <v>706</v>
      </c>
      <c r="L167" s="244" t="s">
        <v>85</v>
      </c>
      <c r="M167" s="244" t="s">
        <v>654</v>
      </c>
      <c r="N167" s="32">
        <v>161</v>
      </c>
      <c r="O167" s="288" t="s">
        <v>106</v>
      </c>
      <c r="P167" s="288"/>
      <c r="Q167" s="32" t="s">
        <v>192</v>
      </c>
      <c r="R167" s="288" t="s">
        <v>304</v>
      </c>
      <c r="S167" s="288" t="s">
        <v>305</v>
      </c>
      <c r="T167" s="288" t="s">
        <v>685</v>
      </c>
      <c r="U167" s="288" t="s">
        <v>128</v>
      </c>
      <c r="V167" s="288" t="s">
        <v>128</v>
      </c>
      <c r="W167" s="288" t="s">
        <v>129</v>
      </c>
      <c r="X167" s="288" t="s">
        <v>85</v>
      </c>
      <c r="Y167" s="288" t="s">
        <v>128</v>
      </c>
      <c r="Z167" s="288">
        <v>57.11</v>
      </c>
      <c r="AA167" s="288" t="s">
        <v>331</v>
      </c>
      <c r="AB167" s="288" t="s">
        <v>85</v>
      </c>
      <c r="AC167" s="289" t="s">
        <v>85</v>
      </c>
      <c r="AD167" s="290"/>
      <c r="AE167" s="291"/>
      <c r="AF167" s="290"/>
    </row>
    <row r="168" spans="1:32" s="3" customFormat="1" ht="42" customHeight="1">
      <c r="A168" s="241">
        <v>162</v>
      </c>
      <c r="B168" s="19" t="s">
        <v>627</v>
      </c>
      <c r="C168" s="19" t="s">
        <v>628</v>
      </c>
      <c r="D168" s="286" t="s">
        <v>84</v>
      </c>
      <c r="E168" s="286" t="s">
        <v>85</v>
      </c>
      <c r="F168" s="287" t="s">
        <v>85</v>
      </c>
      <c r="G168" s="178">
        <v>1925</v>
      </c>
      <c r="H168" s="344"/>
      <c r="I168" s="345">
        <v>70680</v>
      </c>
      <c r="J168" s="338"/>
      <c r="K168" s="1" t="s">
        <v>706</v>
      </c>
      <c r="L168" s="244" t="s">
        <v>85</v>
      </c>
      <c r="M168" s="244" t="s">
        <v>655</v>
      </c>
      <c r="N168" s="32">
        <v>162</v>
      </c>
      <c r="O168" s="288" t="s">
        <v>106</v>
      </c>
      <c r="P168" s="288"/>
      <c r="Q168" s="32" t="s">
        <v>298</v>
      </c>
      <c r="R168" s="288" t="s">
        <v>304</v>
      </c>
      <c r="S168" s="288" t="s">
        <v>687</v>
      </c>
      <c r="T168" s="288" t="s">
        <v>91</v>
      </c>
      <c r="U168" s="288" t="s">
        <v>128</v>
      </c>
      <c r="V168" s="288" t="s">
        <v>128</v>
      </c>
      <c r="W168" s="288" t="s">
        <v>129</v>
      </c>
      <c r="X168" s="288" t="s">
        <v>85</v>
      </c>
      <c r="Y168" s="288" t="s">
        <v>128</v>
      </c>
      <c r="Z168" s="288">
        <v>35.34</v>
      </c>
      <c r="AA168" s="288" t="s">
        <v>331</v>
      </c>
      <c r="AB168" s="288" t="s">
        <v>85</v>
      </c>
      <c r="AC168" s="289" t="s">
        <v>85</v>
      </c>
      <c r="AD168" s="290"/>
      <c r="AE168" s="291"/>
      <c r="AF168" s="290"/>
    </row>
    <row r="169" spans="1:32" s="3" customFormat="1" ht="48.75" customHeight="1">
      <c r="A169" s="232">
        <v>163</v>
      </c>
      <c r="B169" s="19" t="s">
        <v>627</v>
      </c>
      <c r="C169" s="19" t="s">
        <v>628</v>
      </c>
      <c r="D169" s="286" t="s">
        <v>84</v>
      </c>
      <c r="E169" s="286" t="s">
        <v>85</v>
      </c>
      <c r="F169" s="287" t="s">
        <v>85</v>
      </c>
      <c r="G169" s="178">
        <v>1903</v>
      </c>
      <c r="H169" s="344"/>
      <c r="I169" s="345">
        <v>48960</v>
      </c>
      <c r="J169" s="338"/>
      <c r="K169" s="1" t="s">
        <v>706</v>
      </c>
      <c r="L169" s="244" t="s">
        <v>85</v>
      </c>
      <c r="M169" s="244" t="s">
        <v>656</v>
      </c>
      <c r="N169" s="238">
        <v>163</v>
      </c>
      <c r="O169" s="288" t="s">
        <v>106</v>
      </c>
      <c r="P169" s="288"/>
      <c r="Q169" s="32" t="s">
        <v>298</v>
      </c>
      <c r="R169" s="288" t="s">
        <v>304</v>
      </c>
      <c r="S169" s="288" t="s">
        <v>305</v>
      </c>
      <c r="T169" s="288" t="s">
        <v>685</v>
      </c>
      <c r="U169" s="288" t="s">
        <v>128</v>
      </c>
      <c r="V169" s="288" t="s">
        <v>128</v>
      </c>
      <c r="W169" s="288" t="s">
        <v>129</v>
      </c>
      <c r="X169" s="288" t="s">
        <v>85</v>
      </c>
      <c r="Y169" s="288" t="s">
        <v>128</v>
      </c>
      <c r="Z169" s="288">
        <v>24.48</v>
      </c>
      <c r="AA169" s="288" t="s">
        <v>331</v>
      </c>
      <c r="AB169" s="288" t="s">
        <v>85</v>
      </c>
      <c r="AC169" s="289" t="s">
        <v>85</v>
      </c>
      <c r="AD169" s="290"/>
      <c r="AE169" s="291"/>
      <c r="AF169" s="290"/>
    </row>
    <row r="170" spans="1:32" s="3" customFormat="1" ht="38.25" customHeight="1">
      <c r="A170" s="241">
        <v>164</v>
      </c>
      <c r="B170" s="19" t="s">
        <v>627</v>
      </c>
      <c r="C170" s="19" t="s">
        <v>628</v>
      </c>
      <c r="D170" s="286" t="s">
        <v>84</v>
      </c>
      <c r="E170" s="286" t="s">
        <v>85</v>
      </c>
      <c r="F170" s="287" t="s">
        <v>85</v>
      </c>
      <c r="G170" s="178">
        <v>1980</v>
      </c>
      <c r="H170" s="344"/>
      <c r="I170" s="345">
        <v>75360</v>
      </c>
      <c r="J170" s="338"/>
      <c r="K170" s="1" t="s">
        <v>706</v>
      </c>
      <c r="L170" s="244" t="s">
        <v>85</v>
      </c>
      <c r="M170" s="244" t="s">
        <v>657</v>
      </c>
      <c r="N170" s="32">
        <v>164</v>
      </c>
      <c r="O170" s="288" t="s">
        <v>106</v>
      </c>
      <c r="P170" s="288"/>
      <c r="Q170" s="32" t="s">
        <v>690</v>
      </c>
      <c r="R170" s="288" t="s">
        <v>304</v>
      </c>
      <c r="S170" s="288" t="s">
        <v>305</v>
      </c>
      <c r="T170" s="288" t="s">
        <v>685</v>
      </c>
      <c r="U170" s="288" t="s">
        <v>128</v>
      </c>
      <c r="V170" s="288" t="s">
        <v>128</v>
      </c>
      <c r="W170" s="288" t="s">
        <v>129</v>
      </c>
      <c r="X170" s="288" t="s">
        <v>85</v>
      </c>
      <c r="Y170" s="288" t="s">
        <v>128</v>
      </c>
      <c r="Z170" s="288">
        <v>37.68</v>
      </c>
      <c r="AA170" s="288">
        <v>1</v>
      </c>
      <c r="AB170" s="288" t="s">
        <v>85</v>
      </c>
      <c r="AC170" s="289" t="s">
        <v>85</v>
      </c>
      <c r="AD170" s="290"/>
      <c r="AE170" s="291"/>
      <c r="AF170" s="290"/>
    </row>
    <row r="171" spans="1:32" s="3" customFormat="1" ht="43.5" customHeight="1">
      <c r="A171" s="241">
        <v>165</v>
      </c>
      <c r="B171" s="293" t="s">
        <v>627</v>
      </c>
      <c r="C171" s="19" t="s">
        <v>628</v>
      </c>
      <c r="D171" s="286" t="s">
        <v>84</v>
      </c>
      <c r="E171" s="286" t="s">
        <v>85</v>
      </c>
      <c r="F171" s="287" t="s">
        <v>85</v>
      </c>
      <c r="G171" s="178">
        <v>1936</v>
      </c>
      <c r="H171" s="344"/>
      <c r="I171" s="345">
        <v>34000</v>
      </c>
      <c r="J171" s="338"/>
      <c r="K171" s="1" t="s">
        <v>706</v>
      </c>
      <c r="L171" s="244" t="s">
        <v>85</v>
      </c>
      <c r="M171" s="244" t="s">
        <v>658</v>
      </c>
      <c r="N171" s="32">
        <v>165</v>
      </c>
      <c r="O171" s="288" t="s">
        <v>106</v>
      </c>
      <c r="P171" s="288"/>
      <c r="Q171" s="32" t="s">
        <v>691</v>
      </c>
      <c r="R171" s="288" t="s">
        <v>304</v>
      </c>
      <c r="S171" s="288" t="s">
        <v>305</v>
      </c>
      <c r="T171" s="288" t="s">
        <v>685</v>
      </c>
      <c r="U171" s="288" t="s">
        <v>128</v>
      </c>
      <c r="V171" s="288" t="s">
        <v>128</v>
      </c>
      <c r="W171" s="288" t="s">
        <v>129</v>
      </c>
      <c r="X171" s="288" t="s">
        <v>85</v>
      </c>
      <c r="Y171" s="288" t="s">
        <v>128</v>
      </c>
      <c r="Z171" s="288">
        <v>17</v>
      </c>
      <c r="AA171" s="288">
        <v>1</v>
      </c>
      <c r="AB171" s="288" t="s">
        <v>85</v>
      </c>
      <c r="AC171" s="289" t="s">
        <v>85</v>
      </c>
      <c r="AD171" s="290"/>
      <c r="AE171" s="291"/>
      <c r="AF171" s="290"/>
    </row>
    <row r="172" spans="1:32" s="3" customFormat="1" ht="37.5" customHeight="1">
      <c r="A172" s="232">
        <v>166</v>
      </c>
      <c r="B172" s="293" t="s">
        <v>627</v>
      </c>
      <c r="C172" s="19" t="s">
        <v>628</v>
      </c>
      <c r="D172" s="286" t="s">
        <v>84</v>
      </c>
      <c r="E172" s="286" t="s">
        <v>85</v>
      </c>
      <c r="F172" s="287" t="s">
        <v>85</v>
      </c>
      <c r="G172" s="178">
        <v>1925</v>
      </c>
      <c r="H172" s="344"/>
      <c r="I172" s="345">
        <v>76000</v>
      </c>
      <c r="J172" s="338"/>
      <c r="K172" s="1" t="s">
        <v>706</v>
      </c>
      <c r="L172" s="244" t="s">
        <v>85</v>
      </c>
      <c r="M172" s="244" t="s">
        <v>659</v>
      </c>
      <c r="N172" s="238">
        <v>166</v>
      </c>
      <c r="O172" s="288" t="s">
        <v>106</v>
      </c>
      <c r="P172" s="288"/>
      <c r="Q172" s="32" t="s">
        <v>192</v>
      </c>
      <c r="R172" s="288" t="s">
        <v>304</v>
      </c>
      <c r="S172" s="288" t="s">
        <v>305</v>
      </c>
      <c r="T172" s="288" t="s">
        <v>685</v>
      </c>
      <c r="U172" s="288" t="s">
        <v>128</v>
      </c>
      <c r="V172" s="288" t="s">
        <v>128</v>
      </c>
      <c r="W172" s="288" t="s">
        <v>129</v>
      </c>
      <c r="X172" s="288" t="s">
        <v>85</v>
      </c>
      <c r="Y172" s="288" t="s">
        <v>128</v>
      </c>
      <c r="Z172" s="288">
        <v>38</v>
      </c>
      <c r="AA172" s="288" t="s">
        <v>331</v>
      </c>
      <c r="AB172" s="288" t="s">
        <v>85</v>
      </c>
      <c r="AC172" s="289" t="s">
        <v>85</v>
      </c>
      <c r="AD172" s="290"/>
      <c r="AE172" s="291"/>
      <c r="AF172" s="290"/>
    </row>
    <row r="173" spans="1:32" s="3" customFormat="1" ht="37.5" customHeight="1">
      <c r="A173" s="241">
        <v>167</v>
      </c>
      <c r="B173" s="293" t="s">
        <v>627</v>
      </c>
      <c r="C173" s="19" t="s">
        <v>628</v>
      </c>
      <c r="D173" s="286" t="s">
        <v>84</v>
      </c>
      <c r="E173" s="286" t="s">
        <v>85</v>
      </c>
      <c r="F173" s="287" t="s">
        <v>85</v>
      </c>
      <c r="G173" s="178">
        <v>1930</v>
      </c>
      <c r="H173" s="344"/>
      <c r="I173" s="345">
        <v>34000</v>
      </c>
      <c r="J173" s="338"/>
      <c r="K173" s="1" t="s">
        <v>706</v>
      </c>
      <c r="L173" s="244" t="s">
        <v>85</v>
      </c>
      <c r="M173" s="244" t="s">
        <v>660</v>
      </c>
      <c r="N173" s="32">
        <v>167</v>
      </c>
      <c r="O173" s="288" t="s">
        <v>106</v>
      </c>
      <c r="P173" s="288"/>
      <c r="Q173" s="32" t="s">
        <v>686</v>
      </c>
      <c r="R173" s="288" t="s">
        <v>304</v>
      </c>
      <c r="S173" s="288" t="s">
        <v>305</v>
      </c>
      <c r="T173" s="288" t="s">
        <v>685</v>
      </c>
      <c r="U173" s="288" t="s">
        <v>128</v>
      </c>
      <c r="V173" s="288" t="s">
        <v>128</v>
      </c>
      <c r="W173" s="288" t="s">
        <v>129</v>
      </c>
      <c r="X173" s="288" t="s">
        <v>85</v>
      </c>
      <c r="Y173" s="288" t="s">
        <v>128</v>
      </c>
      <c r="Z173" s="288">
        <v>17</v>
      </c>
      <c r="AA173" s="288">
        <v>1</v>
      </c>
      <c r="AB173" s="288" t="s">
        <v>85</v>
      </c>
      <c r="AC173" s="289" t="s">
        <v>85</v>
      </c>
      <c r="AD173" s="290"/>
      <c r="AE173" s="291"/>
      <c r="AF173" s="290"/>
    </row>
    <row r="174" spans="1:32" s="3" customFormat="1" ht="48.75" customHeight="1">
      <c r="A174" s="241">
        <v>168</v>
      </c>
      <c r="B174" s="293" t="s">
        <v>627</v>
      </c>
      <c r="C174" s="19" t="s">
        <v>628</v>
      </c>
      <c r="D174" s="286" t="s">
        <v>84</v>
      </c>
      <c r="E174" s="286" t="s">
        <v>85</v>
      </c>
      <c r="F174" s="287" t="s">
        <v>85</v>
      </c>
      <c r="G174" s="51">
        <v>1925</v>
      </c>
      <c r="H174" s="346"/>
      <c r="I174" s="345">
        <v>62000</v>
      </c>
      <c r="J174" s="338"/>
      <c r="K174" s="1" t="s">
        <v>706</v>
      </c>
      <c r="L174" s="244" t="s">
        <v>85</v>
      </c>
      <c r="M174" s="244" t="s">
        <v>661</v>
      </c>
      <c r="N174" s="32">
        <v>168</v>
      </c>
      <c r="O174" s="288" t="s">
        <v>106</v>
      </c>
      <c r="P174" s="288"/>
      <c r="Q174" s="32" t="s">
        <v>298</v>
      </c>
      <c r="R174" s="288" t="s">
        <v>304</v>
      </c>
      <c r="S174" s="288" t="s">
        <v>305</v>
      </c>
      <c r="T174" s="288" t="s">
        <v>685</v>
      </c>
      <c r="U174" s="288" t="s">
        <v>128</v>
      </c>
      <c r="V174" s="288" t="s">
        <v>128</v>
      </c>
      <c r="W174" s="288" t="s">
        <v>129</v>
      </c>
      <c r="X174" s="288" t="s">
        <v>85</v>
      </c>
      <c r="Y174" s="288" t="s">
        <v>128</v>
      </c>
      <c r="Z174" s="288">
        <v>31</v>
      </c>
      <c r="AA174" s="288" t="s">
        <v>331</v>
      </c>
      <c r="AB174" s="288" t="s">
        <v>85</v>
      </c>
      <c r="AC174" s="289" t="s">
        <v>85</v>
      </c>
      <c r="AD174" s="290"/>
      <c r="AE174" s="291"/>
      <c r="AF174" s="290"/>
    </row>
    <row r="175" spans="1:32" s="3" customFormat="1" ht="34.5" customHeight="1">
      <c r="A175" s="232">
        <v>169</v>
      </c>
      <c r="B175" s="293" t="s">
        <v>627</v>
      </c>
      <c r="C175" s="19" t="s">
        <v>628</v>
      </c>
      <c r="D175" s="286" t="s">
        <v>84</v>
      </c>
      <c r="E175" s="286" t="s">
        <v>85</v>
      </c>
      <c r="F175" s="287" t="s">
        <v>85</v>
      </c>
      <c r="G175" s="51">
        <v>1925</v>
      </c>
      <c r="H175" s="346"/>
      <c r="I175" s="345">
        <v>62700</v>
      </c>
      <c r="J175" s="338"/>
      <c r="K175" s="1" t="s">
        <v>706</v>
      </c>
      <c r="L175" s="244" t="s">
        <v>85</v>
      </c>
      <c r="M175" s="244" t="s">
        <v>662</v>
      </c>
      <c r="N175" s="238">
        <v>169</v>
      </c>
      <c r="O175" s="288" t="s">
        <v>106</v>
      </c>
      <c r="P175" s="288"/>
      <c r="Q175" s="32" t="s">
        <v>192</v>
      </c>
      <c r="R175" s="288" t="s">
        <v>304</v>
      </c>
      <c r="S175" s="288" t="s">
        <v>305</v>
      </c>
      <c r="T175" s="288" t="s">
        <v>685</v>
      </c>
      <c r="U175" s="288" t="s">
        <v>128</v>
      </c>
      <c r="V175" s="288" t="s">
        <v>128</v>
      </c>
      <c r="W175" s="288" t="s">
        <v>129</v>
      </c>
      <c r="X175" s="288" t="s">
        <v>85</v>
      </c>
      <c r="Y175" s="288" t="s">
        <v>128</v>
      </c>
      <c r="Z175" s="288">
        <v>31.35</v>
      </c>
      <c r="AA175" s="288" t="s">
        <v>331</v>
      </c>
      <c r="AB175" s="288" t="s">
        <v>85</v>
      </c>
      <c r="AC175" s="289" t="s">
        <v>85</v>
      </c>
      <c r="AD175" s="290"/>
      <c r="AE175" s="291"/>
      <c r="AF175" s="290"/>
    </row>
    <row r="176" spans="1:32" s="3" customFormat="1" ht="43.5" customHeight="1">
      <c r="A176" s="241">
        <v>170</v>
      </c>
      <c r="B176" s="293" t="s">
        <v>627</v>
      </c>
      <c r="C176" s="19" t="s">
        <v>628</v>
      </c>
      <c r="D176" s="286" t="s">
        <v>84</v>
      </c>
      <c r="E176" s="286" t="s">
        <v>85</v>
      </c>
      <c r="F176" s="287" t="s">
        <v>85</v>
      </c>
      <c r="G176" s="51">
        <v>1925</v>
      </c>
      <c r="H176" s="346"/>
      <c r="I176" s="345">
        <v>68000</v>
      </c>
      <c r="J176" s="338"/>
      <c r="K176" s="1" t="s">
        <v>706</v>
      </c>
      <c r="L176" s="244" t="s">
        <v>85</v>
      </c>
      <c r="M176" s="244" t="s">
        <v>663</v>
      </c>
      <c r="N176" s="32">
        <v>170</v>
      </c>
      <c r="O176" s="288" t="s">
        <v>106</v>
      </c>
      <c r="P176" s="288"/>
      <c r="Q176" s="32" t="s">
        <v>192</v>
      </c>
      <c r="R176" s="288" t="s">
        <v>304</v>
      </c>
      <c r="S176" s="288" t="s">
        <v>305</v>
      </c>
      <c r="T176" s="288" t="s">
        <v>129</v>
      </c>
      <c r="U176" s="288" t="s">
        <v>128</v>
      </c>
      <c r="V176" s="288" t="s">
        <v>128</v>
      </c>
      <c r="W176" s="288" t="s">
        <v>129</v>
      </c>
      <c r="X176" s="288" t="s">
        <v>85</v>
      </c>
      <c r="Y176" s="288" t="s">
        <v>128</v>
      </c>
      <c r="Z176" s="288">
        <v>34</v>
      </c>
      <c r="AA176" s="288" t="s">
        <v>331</v>
      </c>
      <c r="AB176" s="288" t="s">
        <v>85</v>
      </c>
      <c r="AC176" s="289" t="s">
        <v>85</v>
      </c>
      <c r="AD176" s="290"/>
      <c r="AE176" s="291"/>
      <c r="AF176" s="290"/>
    </row>
    <row r="177" spans="1:32" s="3" customFormat="1" ht="39" customHeight="1">
      <c r="A177" s="241">
        <v>171</v>
      </c>
      <c r="B177" s="19" t="s">
        <v>627</v>
      </c>
      <c r="C177" s="19" t="s">
        <v>628</v>
      </c>
      <c r="D177" s="286" t="s">
        <v>84</v>
      </c>
      <c r="E177" s="286" t="s">
        <v>85</v>
      </c>
      <c r="F177" s="287" t="s">
        <v>85</v>
      </c>
      <c r="G177" s="51">
        <v>1978</v>
      </c>
      <c r="H177" s="346"/>
      <c r="I177" s="345">
        <v>75300</v>
      </c>
      <c r="J177" s="338"/>
      <c r="K177" s="1" t="s">
        <v>706</v>
      </c>
      <c r="L177" s="244" t="s">
        <v>85</v>
      </c>
      <c r="M177" s="244" t="s">
        <v>664</v>
      </c>
      <c r="N177" s="32">
        <v>171</v>
      </c>
      <c r="O177" s="288" t="s">
        <v>106</v>
      </c>
      <c r="P177" s="288"/>
      <c r="Q177" s="32" t="s">
        <v>692</v>
      </c>
      <c r="R177" s="288" t="s">
        <v>304</v>
      </c>
      <c r="S177" s="288" t="s">
        <v>305</v>
      </c>
      <c r="T177" s="288" t="s">
        <v>685</v>
      </c>
      <c r="U177" s="288" t="s">
        <v>128</v>
      </c>
      <c r="V177" s="288" t="s">
        <v>128</v>
      </c>
      <c r="W177" s="288" t="s">
        <v>129</v>
      </c>
      <c r="X177" s="288" t="s">
        <v>85</v>
      </c>
      <c r="Y177" s="288" t="s">
        <v>128</v>
      </c>
      <c r="Z177" s="288">
        <v>37.65</v>
      </c>
      <c r="AA177" s="288">
        <v>1</v>
      </c>
      <c r="AB177" s="288" t="s">
        <v>85</v>
      </c>
      <c r="AC177" s="289" t="s">
        <v>85</v>
      </c>
      <c r="AD177" s="290"/>
      <c r="AE177" s="291"/>
      <c r="AF177" s="290"/>
    </row>
    <row r="178" spans="1:32" s="3" customFormat="1" ht="38.25" customHeight="1">
      <c r="A178" s="232">
        <v>172</v>
      </c>
      <c r="B178" s="19" t="s">
        <v>627</v>
      </c>
      <c r="C178" s="19" t="s">
        <v>628</v>
      </c>
      <c r="D178" s="286" t="s">
        <v>84</v>
      </c>
      <c r="E178" s="286" t="s">
        <v>85</v>
      </c>
      <c r="F178" s="287" t="s">
        <v>85</v>
      </c>
      <c r="G178" s="178">
        <v>1978</v>
      </c>
      <c r="H178" s="344"/>
      <c r="I178" s="345">
        <v>66000</v>
      </c>
      <c r="J178" s="338"/>
      <c r="K178" s="1" t="s">
        <v>706</v>
      </c>
      <c r="L178" s="244" t="s">
        <v>85</v>
      </c>
      <c r="M178" s="244" t="s">
        <v>665</v>
      </c>
      <c r="N178" s="238">
        <v>172</v>
      </c>
      <c r="O178" s="288" t="s">
        <v>106</v>
      </c>
      <c r="P178" s="288"/>
      <c r="Q178" s="32" t="s">
        <v>686</v>
      </c>
      <c r="R178" s="288" t="s">
        <v>304</v>
      </c>
      <c r="S178" s="288" t="s">
        <v>305</v>
      </c>
      <c r="T178" s="288" t="s">
        <v>685</v>
      </c>
      <c r="U178" s="288" t="s">
        <v>128</v>
      </c>
      <c r="V178" s="288" t="s">
        <v>128</v>
      </c>
      <c r="W178" s="288" t="s">
        <v>129</v>
      </c>
      <c r="X178" s="288" t="s">
        <v>85</v>
      </c>
      <c r="Y178" s="288" t="s">
        <v>128</v>
      </c>
      <c r="Z178" s="288">
        <v>33</v>
      </c>
      <c r="AA178" s="288">
        <v>1</v>
      </c>
      <c r="AB178" s="288" t="s">
        <v>85</v>
      </c>
      <c r="AC178" s="289" t="s">
        <v>85</v>
      </c>
      <c r="AD178" s="290"/>
      <c r="AE178" s="291"/>
      <c r="AF178" s="290"/>
    </row>
    <row r="179" spans="1:32" s="3" customFormat="1" ht="40.5" customHeight="1">
      <c r="A179" s="241">
        <v>173</v>
      </c>
      <c r="B179" s="19" t="s">
        <v>627</v>
      </c>
      <c r="C179" s="19" t="s">
        <v>637</v>
      </c>
      <c r="D179" s="286" t="s">
        <v>84</v>
      </c>
      <c r="E179" s="286" t="s">
        <v>85</v>
      </c>
      <c r="F179" s="287" t="s">
        <v>85</v>
      </c>
      <c r="G179" s="178">
        <v>1970</v>
      </c>
      <c r="H179" s="344"/>
      <c r="I179" s="345">
        <v>54000</v>
      </c>
      <c r="J179" s="338"/>
      <c r="K179" s="1" t="s">
        <v>706</v>
      </c>
      <c r="L179" s="244" t="s">
        <v>85</v>
      </c>
      <c r="M179" s="244" t="s">
        <v>666</v>
      </c>
      <c r="N179" s="32">
        <v>173</v>
      </c>
      <c r="O179" s="288" t="s">
        <v>106</v>
      </c>
      <c r="P179" s="288"/>
      <c r="Q179" s="32" t="s">
        <v>686</v>
      </c>
      <c r="R179" s="288" t="s">
        <v>304</v>
      </c>
      <c r="S179" s="288" t="s">
        <v>305</v>
      </c>
      <c r="T179" s="288" t="s">
        <v>129</v>
      </c>
      <c r="U179" s="288" t="s">
        <v>128</v>
      </c>
      <c r="V179" s="288" t="s">
        <v>128</v>
      </c>
      <c r="W179" s="288" t="s">
        <v>129</v>
      </c>
      <c r="X179" s="288" t="s">
        <v>85</v>
      </c>
      <c r="Y179" s="288" t="s">
        <v>128</v>
      </c>
      <c r="Z179" s="288">
        <v>17.47</v>
      </c>
      <c r="AA179" s="288">
        <v>1</v>
      </c>
      <c r="AB179" s="288" t="s">
        <v>85</v>
      </c>
      <c r="AC179" s="289" t="s">
        <v>85</v>
      </c>
      <c r="AD179" s="290"/>
      <c r="AE179" s="291"/>
      <c r="AF179" s="290"/>
    </row>
    <row r="180" spans="1:32" s="3" customFormat="1" ht="38.25" customHeight="1">
      <c r="A180" s="241">
        <v>174</v>
      </c>
      <c r="B180" s="19" t="s">
        <v>627</v>
      </c>
      <c r="C180" s="19" t="s">
        <v>628</v>
      </c>
      <c r="D180" s="286" t="s">
        <v>84</v>
      </c>
      <c r="E180" s="286" t="s">
        <v>85</v>
      </c>
      <c r="F180" s="287" t="s">
        <v>85</v>
      </c>
      <c r="G180" s="178">
        <v>1930</v>
      </c>
      <c r="H180" s="344"/>
      <c r="I180" s="345">
        <v>118300</v>
      </c>
      <c r="J180" s="338"/>
      <c r="K180" s="1" t="s">
        <v>706</v>
      </c>
      <c r="L180" s="244" t="s">
        <v>85</v>
      </c>
      <c r="M180" s="244" t="s">
        <v>666</v>
      </c>
      <c r="N180" s="32">
        <v>174</v>
      </c>
      <c r="O180" s="288" t="s">
        <v>106</v>
      </c>
      <c r="P180" s="288"/>
      <c r="Q180" s="32" t="s">
        <v>192</v>
      </c>
      <c r="R180" s="288" t="s">
        <v>304</v>
      </c>
      <c r="S180" s="288" t="s">
        <v>305</v>
      </c>
      <c r="T180" s="288" t="s">
        <v>685</v>
      </c>
      <c r="U180" s="288" t="s">
        <v>128</v>
      </c>
      <c r="V180" s="288" t="s">
        <v>128</v>
      </c>
      <c r="W180" s="288" t="s">
        <v>129</v>
      </c>
      <c r="X180" s="288" t="s">
        <v>85</v>
      </c>
      <c r="Y180" s="288" t="s">
        <v>128</v>
      </c>
      <c r="Z180" s="288">
        <v>59.150000000000006</v>
      </c>
      <c r="AA180" s="288" t="s">
        <v>331</v>
      </c>
      <c r="AB180" s="288" t="s">
        <v>85</v>
      </c>
      <c r="AC180" s="289" t="s">
        <v>85</v>
      </c>
      <c r="AD180" s="290"/>
      <c r="AE180" s="291"/>
      <c r="AF180" s="290"/>
    </row>
    <row r="181" spans="1:32" s="3" customFormat="1" ht="34.5" customHeight="1">
      <c r="A181" s="232">
        <v>175</v>
      </c>
      <c r="B181" s="19" t="s">
        <v>627</v>
      </c>
      <c r="C181" s="19" t="s">
        <v>628</v>
      </c>
      <c r="D181" s="286" t="s">
        <v>84</v>
      </c>
      <c r="E181" s="286" t="s">
        <v>85</v>
      </c>
      <c r="F181" s="287" t="s">
        <v>85</v>
      </c>
      <c r="G181" s="178">
        <v>1978</v>
      </c>
      <c r="H181" s="344"/>
      <c r="I181" s="345">
        <v>34540</v>
      </c>
      <c r="J181" s="338"/>
      <c r="K181" s="1" t="s">
        <v>706</v>
      </c>
      <c r="L181" s="244" t="s">
        <v>85</v>
      </c>
      <c r="M181" s="244" t="s">
        <v>666</v>
      </c>
      <c r="N181" s="238">
        <v>175</v>
      </c>
      <c r="O181" s="288" t="s">
        <v>106</v>
      </c>
      <c r="P181" s="288"/>
      <c r="Q181" s="32" t="s">
        <v>690</v>
      </c>
      <c r="R181" s="288" t="s">
        <v>304</v>
      </c>
      <c r="S181" s="288" t="s">
        <v>305</v>
      </c>
      <c r="T181" s="288" t="s">
        <v>685</v>
      </c>
      <c r="U181" s="288" t="s">
        <v>128</v>
      </c>
      <c r="V181" s="288" t="s">
        <v>128</v>
      </c>
      <c r="W181" s="288" t="s">
        <v>129</v>
      </c>
      <c r="X181" s="288" t="s">
        <v>85</v>
      </c>
      <c r="Y181" s="288" t="s">
        <v>128</v>
      </c>
      <c r="Z181" s="288">
        <v>17.27</v>
      </c>
      <c r="AA181" s="288">
        <v>1</v>
      </c>
      <c r="AB181" s="288" t="s">
        <v>85</v>
      </c>
      <c r="AC181" s="289" t="s">
        <v>85</v>
      </c>
      <c r="AD181" s="290"/>
      <c r="AE181" s="291"/>
      <c r="AF181" s="290"/>
    </row>
    <row r="182" spans="1:32" s="3" customFormat="1" ht="36" customHeight="1">
      <c r="A182" s="241">
        <v>176</v>
      </c>
      <c r="B182" s="19" t="s">
        <v>627</v>
      </c>
      <c r="C182" s="19" t="s">
        <v>628</v>
      </c>
      <c r="D182" s="286" t="s">
        <v>84</v>
      </c>
      <c r="E182" s="286" t="s">
        <v>85</v>
      </c>
      <c r="F182" s="287" t="s">
        <v>85</v>
      </c>
      <c r="G182" s="178">
        <v>1920</v>
      </c>
      <c r="H182" s="344"/>
      <c r="I182" s="345">
        <v>83780</v>
      </c>
      <c r="J182" s="338"/>
      <c r="K182" s="1" t="s">
        <v>706</v>
      </c>
      <c r="L182" s="244" t="s">
        <v>85</v>
      </c>
      <c r="M182" s="244" t="s">
        <v>667</v>
      </c>
      <c r="N182" s="32">
        <v>176</v>
      </c>
      <c r="O182" s="288" t="s">
        <v>106</v>
      </c>
      <c r="P182" s="288"/>
      <c r="Q182" s="32" t="s">
        <v>298</v>
      </c>
      <c r="R182" s="288" t="s">
        <v>304</v>
      </c>
      <c r="S182" s="288" t="s">
        <v>305</v>
      </c>
      <c r="T182" s="288" t="s">
        <v>129</v>
      </c>
      <c r="U182" s="288" t="s">
        <v>128</v>
      </c>
      <c r="V182" s="288" t="s">
        <v>128</v>
      </c>
      <c r="W182" s="288" t="s">
        <v>129</v>
      </c>
      <c r="X182" s="288" t="s">
        <v>85</v>
      </c>
      <c r="Y182" s="288" t="s">
        <v>128</v>
      </c>
      <c r="Z182" s="288">
        <v>41.89</v>
      </c>
      <c r="AA182" s="288" t="s">
        <v>331</v>
      </c>
      <c r="AB182" s="288" t="s">
        <v>85</v>
      </c>
      <c r="AC182" s="289" t="s">
        <v>85</v>
      </c>
      <c r="AD182" s="290"/>
      <c r="AE182" s="291"/>
      <c r="AF182" s="290"/>
    </row>
    <row r="183" spans="1:32" s="3" customFormat="1" ht="32.25" customHeight="1">
      <c r="A183" s="241">
        <v>177</v>
      </c>
      <c r="B183" s="19" t="s">
        <v>627</v>
      </c>
      <c r="C183" s="19" t="s">
        <v>628</v>
      </c>
      <c r="D183" s="286" t="s">
        <v>84</v>
      </c>
      <c r="E183" s="286" t="s">
        <v>85</v>
      </c>
      <c r="F183" s="287" t="s">
        <v>85</v>
      </c>
      <c r="G183" s="178">
        <v>1985</v>
      </c>
      <c r="H183" s="344"/>
      <c r="I183" s="345">
        <v>100000</v>
      </c>
      <c r="J183" s="338"/>
      <c r="K183" s="1" t="s">
        <v>706</v>
      </c>
      <c r="L183" s="244" t="s">
        <v>85</v>
      </c>
      <c r="M183" s="244" t="s">
        <v>668</v>
      </c>
      <c r="N183" s="32">
        <v>177</v>
      </c>
      <c r="O183" s="288" t="s">
        <v>106</v>
      </c>
      <c r="P183" s="288"/>
      <c r="Q183" s="32" t="s">
        <v>298</v>
      </c>
      <c r="R183" s="288" t="s">
        <v>304</v>
      </c>
      <c r="S183" s="288" t="s">
        <v>305</v>
      </c>
      <c r="T183" s="288" t="s">
        <v>129</v>
      </c>
      <c r="U183" s="288" t="s">
        <v>128</v>
      </c>
      <c r="V183" s="288" t="s">
        <v>128</v>
      </c>
      <c r="W183" s="288" t="s">
        <v>129</v>
      </c>
      <c r="X183" s="288" t="s">
        <v>85</v>
      </c>
      <c r="Y183" s="288" t="s">
        <v>128</v>
      </c>
      <c r="Z183" s="288">
        <v>72.72</v>
      </c>
      <c r="AA183" s="288">
        <v>1</v>
      </c>
      <c r="AB183" s="288" t="s">
        <v>85</v>
      </c>
      <c r="AC183" s="289" t="s">
        <v>85</v>
      </c>
      <c r="AD183" s="290"/>
      <c r="AE183" s="291"/>
      <c r="AF183" s="290"/>
    </row>
    <row r="184" spans="1:32" s="3" customFormat="1" ht="27" customHeight="1">
      <c r="A184" s="232">
        <v>178</v>
      </c>
      <c r="B184" s="19" t="s">
        <v>627</v>
      </c>
      <c r="C184" s="19" t="s">
        <v>628</v>
      </c>
      <c r="D184" s="286" t="s">
        <v>84</v>
      </c>
      <c r="E184" s="286" t="s">
        <v>85</v>
      </c>
      <c r="F184" s="287" t="s">
        <v>85</v>
      </c>
      <c r="G184" s="178">
        <v>1975</v>
      </c>
      <c r="H184" s="344"/>
      <c r="I184" s="345">
        <v>54000</v>
      </c>
      <c r="J184" s="338"/>
      <c r="K184" s="1" t="s">
        <v>706</v>
      </c>
      <c r="L184" s="244" t="s">
        <v>85</v>
      </c>
      <c r="M184" s="244" t="s">
        <v>669</v>
      </c>
      <c r="N184" s="238">
        <v>178</v>
      </c>
      <c r="O184" s="288" t="s">
        <v>106</v>
      </c>
      <c r="P184" s="288"/>
      <c r="Q184" s="32" t="s">
        <v>682</v>
      </c>
      <c r="R184" s="288" t="s">
        <v>304</v>
      </c>
      <c r="S184" s="288" t="s">
        <v>305</v>
      </c>
      <c r="T184" s="288" t="s">
        <v>129</v>
      </c>
      <c r="U184" s="288" t="s">
        <v>128</v>
      </c>
      <c r="V184" s="288" t="s">
        <v>128</v>
      </c>
      <c r="W184" s="288" t="s">
        <v>129</v>
      </c>
      <c r="X184" s="288" t="s">
        <v>85</v>
      </c>
      <c r="Y184" s="288" t="s">
        <v>128</v>
      </c>
      <c r="Z184" s="288">
        <v>27</v>
      </c>
      <c r="AA184" s="288">
        <v>1</v>
      </c>
      <c r="AB184" s="288" t="s">
        <v>85</v>
      </c>
      <c r="AC184" s="289" t="s">
        <v>85</v>
      </c>
      <c r="AD184" s="290"/>
      <c r="AE184" s="291"/>
      <c r="AF184" s="290"/>
    </row>
    <row r="185" spans="1:32" s="3" customFormat="1" ht="32.25" customHeight="1">
      <c r="A185" s="241">
        <v>179</v>
      </c>
      <c r="B185" s="155" t="s">
        <v>627</v>
      </c>
      <c r="C185" s="19" t="s">
        <v>628</v>
      </c>
      <c r="D185" s="286" t="s">
        <v>84</v>
      </c>
      <c r="E185" s="286" t="s">
        <v>85</v>
      </c>
      <c r="F185" s="287" t="s">
        <v>85</v>
      </c>
      <c r="G185" s="178">
        <v>1940</v>
      </c>
      <c r="H185" s="344"/>
      <c r="I185" s="345">
        <v>114840</v>
      </c>
      <c r="J185" s="338"/>
      <c r="K185" s="1" t="s">
        <v>706</v>
      </c>
      <c r="L185" s="244" t="s">
        <v>85</v>
      </c>
      <c r="M185" s="244" t="s">
        <v>670</v>
      </c>
      <c r="N185" s="32">
        <v>179</v>
      </c>
      <c r="O185" s="288" t="s">
        <v>106</v>
      </c>
      <c r="P185" s="288"/>
      <c r="Q185" s="32" t="s">
        <v>686</v>
      </c>
      <c r="R185" s="288" t="s">
        <v>304</v>
      </c>
      <c r="S185" s="288" t="s">
        <v>305</v>
      </c>
      <c r="T185" s="288" t="s">
        <v>685</v>
      </c>
      <c r="U185" s="288" t="s">
        <v>128</v>
      </c>
      <c r="V185" s="288" t="s">
        <v>128</v>
      </c>
      <c r="W185" s="288" t="s">
        <v>129</v>
      </c>
      <c r="X185" s="288" t="s">
        <v>85</v>
      </c>
      <c r="Y185" s="288" t="s">
        <v>128</v>
      </c>
      <c r="Z185" s="288">
        <v>57.42</v>
      </c>
      <c r="AA185" s="288" t="s">
        <v>331</v>
      </c>
      <c r="AB185" s="288" t="s">
        <v>85</v>
      </c>
      <c r="AC185" s="289" t="s">
        <v>85</v>
      </c>
      <c r="AD185" s="290"/>
      <c r="AE185" s="291"/>
      <c r="AF185" s="290"/>
    </row>
    <row r="186" spans="1:32" s="3" customFormat="1" ht="34.5" customHeight="1">
      <c r="A186" s="241">
        <v>180</v>
      </c>
      <c r="B186" s="19" t="s">
        <v>627</v>
      </c>
      <c r="C186" s="19" t="s">
        <v>637</v>
      </c>
      <c r="D186" s="286" t="s">
        <v>84</v>
      </c>
      <c r="E186" s="286" t="s">
        <v>85</v>
      </c>
      <c r="F186" s="287" t="s">
        <v>85</v>
      </c>
      <c r="G186" s="178">
        <v>1970</v>
      </c>
      <c r="H186" s="344"/>
      <c r="I186" s="345">
        <v>100000</v>
      </c>
      <c r="J186" s="338"/>
      <c r="K186" s="1" t="s">
        <v>706</v>
      </c>
      <c r="L186" s="244" t="s">
        <v>85</v>
      </c>
      <c r="M186" s="244" t="s">
        <v>671</v>
      </c>
      <c r="N186" s="32">
        <v>180</v>
      </c>
      <c r="O186" s="288" t="s">
        <v>106</v>
      </c>
      <c r="P186" s="288"/>
      <c r="Q186" s="32" t="s">
        <v>693</v>
      </c>
      <c r="R186" s="288" t="s">
        <v>304</v>
      </c>
      <c r="S186" s="288" t="s">
        <v>305</v>
      </c>
      <c r="T186" s="288" t="s">
        <v>685</v>
      </c>
      <c r="U186" s="288" t="s">
        <v>128</v>
      </c>
      <c r="V186" s="288" t="s">
        <v>128</v>
      </c>
      <c r="W186" s="288" t="s">
        <v>129</v>
      </c>
      <c r="X186" s="288" t="s">
        <v>85</v>
      </c>
      <c r="Y186" s="288" t="s">
        <v>128</v>
      </c>
      <c r="Z186" s="288">
        <v>48</v>
      </c>
      <c r="AA186" s="288">
        <v>1</v>
      </c>
      <c r="AB186" s="288" t="s">
        <v>85</v>
      </c>
      <c r="AC186" s="289" t="s">
        <v>85</v>
      </c>
      <c r="AD186" s="290"/>
      <c r="AE186" s="291"/>
      <c r="AF186" s="290"/>
    </row>
    <row r="187" spans="1:32" s="3" customFormat="1" ht="40.5" customHeight="1">
      <c r="A187" s="232">
        <v>181</v>
      </c>
      <c r="B187" s="19" t="s">
        <v>627</v>
      </c>
      <c r="C187" s="19" t="s">
        <v>175</v>
      </c>
      <c r="D187" s="19" t="s">
        <v>84</v>
      </c>
      <c r="E187" s="19" t="s">
        <v>85</v>
      </c>
      <c r="F187" s="19" t="s">
        <v>84</v>
      </c>
      <c r="G187" s="178">
        <v>1956</v>
      </c>
      <c r="H187" s="344"/>
      <c r="I187" s="345">
        <v>336000</v>
      </c>
      <c r="J187" s="338"/>
      <c r="K187" s="1" t="s">
        <v>706</v>
      </c>
      <c r="L187" s="19"/>
      <c r="M187" s="19" t="s">
        <v>672</v>
      </c>
      <c r="N187" s="238">
        <v>181</v>
      </c>
      <c r="O187" s="288" t="s">
        <v>106</v>
      </c>
      <c r="P187" s="288" t="s">
        <v>195</v>
      </c>
      <c r="Q187" s="32" t="s">
        <v>694</v>
      </c>
      <c r="R187" s="288" t="s">
        <v>304</v>
      </c>
      <c r="S187" s="288" t="s">
        <v>695</v>
      </c>
      <c r="T187" s="288" t="s">
        <v>71</v>
      </c>
      <c r="U187" s="288" t="s">
        <v>71</v>
      </c>
      <c r="V187" s="288" t="s">
        <v>71</v>
      </c>
      <c r="W187" s="288" t="s">
        <v>71</v>
      </c>
      <c r="X187" s="288" t="s">
        <v>128</v>
      </c>
      <c r="Y187" s="288" t="s">
        <v>71</v>
      </c>
      <c r="Z187" s="288">
        <v>72</v>
      </c>
      <c r="AA187" s="288" t="s">
        <v>696</v>
      </c>
      <c r="AB187" s="288" t="s">
        <v>85</v>
      </c>
      <c r="AC187" s="289" t="s">
        <v>85</v>
      </c>
      <c r="AD187" s="290"/>
      <c r="AE187" s="291"/>
      <c r="AF187" s="290"/>
    </row>
    <row r="188" spans="1:32" s="3" customFormat="1" ht="34.5" customHeight="1">
      <c r="A188" s="241">
        <v>182</v>
      </c>
      <c r="B188" s="19" t="s">
        <v>627</v>
      </c>
      <c r="C188" s="19" t="s">
        <v>175</v>
      </c>
      <c r="D188" s="19" t="s">
        <v>84</v>
      </c>
      <c r="E188" s="19" t="s">
        <v>85</v>
      </c>
      <c r="F188" s="19" t="s">
        <v>85</v>
      </c>
      <c r="G188" s="178">
        <v>2018</v>
      </c>
      <c r="H188" s="344"/>
      <c r="I188" s="345">
        <v>336000</v>
      </c>
      <c r="J188" s="338"/>
      <c r="K188" s="1" t="s">
        <v>706</v>
      </c>
      <c r="L188" s="19"/>
      <c r="M188" s="19" t="s">
        <v>673</v>
      </c>
      <c r="N188" s="32">
        <v>182</v>
      </c>
      <c r="O188" s="288" t="s">
        <v>106</v>
      </c>
      <c r="P188" s="288" t="s">
        <v>195</v>
      </c>
      <c r="Q188" s="32" t="s">
        <v>697</v>
      </c>
      <c r="R188" s="288" t="s">
        <v>304</v>
      </c>
      <c r="S188" s="288"/>
      <c r="T188" s="288" t="s">
        <v>71</v>
      </c>
      <c r="U188" s="288" t="s">
        <v>71</v>
      </c>
      <c r="V188" s="288" t="s">
        <v>71</v>
      </c>
      <c r="W188" s="288" t="s">
        <v>71</v>
      </c>
      <c r="X188" s="288" t="s">
        <v>128</v>
      </c>
      <c r="Y188" s="288" t="s">
        <v>71</v>
      </c>
      <c r="Z188" s="288">
        <v>72</v>
      </c>
      <c r="AA188" s="288">
        <v>1</v>
      </c>
      <c r="AB188" s="288" t="s">
        <v>85</v>
      </c>
      <c r="AC188" s="289" t="s">
        <v>85</v>
      </c>
      <c r="AD188" s="290"/>
      <c r="AE188" s="291"/>
      <c r="AF188" s="290"/>
    </row>
    <row r="189" spans="1:32" s="3" customFormat="1" ht="31.5" customHeight="1">
      <c r="A189" s="241">
        <v>183</v>
      </c>
      <c r="B189" s="19" t="s">
        <v>674</v>
      </c>
      <c r="C189" s="19" t="s">
        <v>175</v>
      </c>
      <c r="D189" s="19" t="s">
        <v>84</v>
      </c>
      <c r="E189" s="19" t="s">
        <v>85</v>
      </c>
      <c r="F189" s="19" t="s">
        <v>84</v>
      </c>
      <c r="G189" s="178">
        <v>1939</v>
      </c>
      <c r="H189" s="344"/>
      <c r="I189" s="345">
        <v>300000</v>
      </c>
      <c r="J189" s="338"/>
      <c r="K189" s="1" t="s">
        <v>706</v>
      </c>
      <c r="L189" s="19"/>
      <c r="M189" s="19" t="s">
        <v>675</v>
      </c>
      <c r="N189" s="32">
        <v>183</v>
      </c>
      <c r="O189" s="288" t="s">
        <v>106</v>
      </c>
      <c r="P189" s="288" t="s">
        <v>195</v>
      </c>
      <c r="Q189" s="32" t="s">
        <v>694</v>
      </c>
      <c r="R189" s="288" t="s">
        <v>698</v>
      </c>
      <c r="S189" s="288"/>
      <c r="T189" s="288" t="s">
        <v>129</v>
      </c>
      <c r="U189" s="288" t="s">
        <v>71</v>
      </c>
      <c r="V189" s="288" t="s">
        <v>128</v>
      </c>
      <c r="W189" s="288" t="s">
        <v>129</v>
      </c>
      <c r="X189" s="288" t="s">
        <v>128</v>
      </c>
      <c r="Y189" s="288" t="s">
        <v>129</v>
      </c>
      <c r="Z189" s="288">
        <v>123</v>
      </c>
      <c r="AA189" s="288">
        <v>1</v>
      </c>
      <c r="AB189" s="288" t="s">
        <v>85</v>
      </c>
      <c r="AC189" s="289" t="s">
        <v>85</v>
      </c>
      <c r="AD189" s="290"/>
      <c r="AE189" s="291"/>
      <c r="AF189" s="290"/>
    </row>
    <row r="190" spans="1:32" s="3" customFormat="1" ht="27.75" customHeight="1">
      <c r="A190" s="232">
        <v>184</v>
      </c>
      <c r="B190" s="19" t="s">
        <v>674</v>
      </c>
      <c r="C190" s="19" t="s">
        <v>175</v>
      </c>
      <c r="D190" s="19" t="s">
        <v>84</v>
      </c>
      <c r="E190" s="19" t="s">
        <v>85</v>
      </c>
      <c r="F190" s="19" t="s">
        <v>85</v>
      </c>
      <c r="G190" s="178">
        <v>1870</v>
      </c>
      <c r="H190" s="344"/>
      <c r="I190" s="345">
        <v>200000</v>
      </c>
      <c r="J190" s="338"/>
      <c r="K190" s="1" t="s">
        <v>706</v>
      </c>
      <c r="L190" s="19"/>
      <c r="M190" s="19" t="s">
        <v>676</v>
      </c>
      <c r="N190" s="238">
        <v>184</v>
      </c>
      <c r="O190" s="288" t="s">
        <v>106</v>
      </c>
      <c r="P190" s="288" t="s">
        <v>195</v>
      </c>
      <c r="Q190" s="32" t="s">
        <v>694</v>
      </c>
      <c r="R190" s="288" t="s">
        <v>699</v>
      </c>
      <c r="S190" s="288"/>
      <c r="T190" s="288" t="s">
        <v>129</v>
      </c>
      <c r="U190" s="288" t="s">
        <v>71</v>
      </c>
      <c r="V190" s="288" t="s">
        <v>128</v>
      </c>
      <c r="W190" s="288" t="s">
        <v>129</v>
      </c>
      <c r="X190" s="288" t="s">
        <v>128</v>
      </c>
      <c r="Y190" s="288" t="s">
        <v>129</v>
      </c>
      <c r="Z190" s="288">
        <v>51.69</v>
      </c>
      <c r="AA190" s="288">
        <v>1</v>
      </c>
      <c r="AB190" s="288" t="s">
        <v>85</v>
      </c>
      <c r="AC190" s="289" t="s">
        <v>85</v>
      </c>
      <c r="AD190" s="290"/>
      <c r="AE190" s="291"/>
      <c r="AF190" s="290"/>
    </row>
    <row r="191" spans="1:32" s="3" customFormat="1" ht="26.25" customHeight="1">
      <c r="A191" s="241">
        <v>185</v>
      </c>
      <c r="B191" s="19" t="s">
        <v>627</v>
      </c>
      <c r="C191" s="19" t="s">
        <v>677</v>
      </c>
      <c r="D191" s="19" t="s">
        <v>84</v>
      </c>
      <c r="E191" s="19" t="s">
        <v>85</v>
      </c>
      <c r="F191" s="19" t="s">
        <v>85</v>
      </c>
      <c r="G191" s="178">
        <v>1996</v>
      </c>
      <c r="H191" s="344"/>
      <c r="I191" s="345">
        <v>250000</v>
      </c>
      <c r="J191" s="338"/>
      <c r="K191" s="1" t="s">
        <v>706</v>
      </c>
      <c r="L191" s="19"/>
      <c r="M191" s="19" t="s">
        <v>678</v>
      </c>
      <c r="N191" s="32">
        <v>185</v>
      </c>
      <c r="O191" s="288" t="s">
        <v>106</v>
      </c>
      <c r="P191" s="288" t="s">
        <v>128</v>
      </c>
      <c r="Q191" s="32" t="s">
        <v>697</v>
      </c>
      <c r="R191" s="288" t="s">
        <v>304</v>
      </c>
      <c r="S191" s="288"/>
      <c r="T191" s="288" t="s">
        <v>71</v>
      </c>
      <c r="U191" s="288" t="s">
        <v>71</v>
      </c>
      <c r="V191" s="288" t="s">
        <v>128</v>
      </c>
      <c r="W191" s="288" t="s">
        <v>129</v>
      </c>
      <c r="X191" s="288" t="s">
        <v>128</v>
      </c>
      <c r="Y191" s="288" t="s">
        <v>129</v>
      </c>
      <c r="Z191" s="288">
        <v>140</v>
      </c>
      <c r="AA191" s="288">
        <v>1</v>
      </c>
      <c r="AB191" s="288" t="s">
        <v>85</v>
      </c>
      <c r="AC191" s="289" t="s">
        <v>85</v>
      </c>
      <c r="AD191" s="290"/>
      <c r="AE191" s="291"/>
      <c r="AF191" s="290"/>
    </row>
    <row r="192" spans="1:32" s="3" customFormat="1" ht="32.25" customHeight="1">
      <c r="A192" s="241">
        <v>186</v>
      </c>
      <c r="B192" s="19" t="s">
        <v>627</v>
      </c>
      <c r="C192" s="19" t="s">
        <v>679</v>
      </c>
      <c r="D192" s="19" t="s">
        <v>84</v>
      </c>
      <c r="E192" s="19" t="s">
        <v>85</v>
      </c>
      <c r="F192" s="19" t="s">
        <v>85</v>
      </c>
      <c r="G192" s="178">
        <v>1961</v>
      </c>
      <c r="H192" s="344"/>
      <c r="I192" s="345">
        <v>206000</v>
      </c>
      <c r="J192" s="338"/>
      <c r="K192" s="1" t="s">
        <v>706</v>
      </c>
      <c r="L192" s="19"/>
      <c r="M192" s="19" t="s">
        <v>680</v>
      </c>
      <c r="N192" s="32">
        <v>186</v>
      </c>
      <c r="O192" s="288" t="s">
        <v>106</v>
      </c>
      <c r="P192" s="288" t="s">
        <v>128</v>
      </c>
      <c r="Q192" s="32" t="s">
        <v>700</v>
      </c>
      <c r="R192" s="288" t="s">
        <v>701</v>
      </c>
      <c r="S192" s="288"/>
      <c r="T192" s="288" t="s">
        <v>129</v>
      </c>
      <c r="U192" s="288" t="s">
        <v>129</v>
      </c>
      <c r="V192" s="288" t="s">
        <v>128</v>
      </c>
      <c r="W192" s="288" t="s">
        <v>129</v>
      </c>
      <c r="X192" s="288" t="s">
        <v>128</v>
      </c>
      <c r="Y192" s="288" t="s">
        <v>129</v>
      </c>
      <c r="Z192" s="288">
        <v>103</v>
      </c>
      <c r="AA192" s="288">
        <v>1</v>
      </c>
      <c r="AB192" s="288" t="s">
        <v>85</v>
      </c>
      <c r="AC192" s="289" t="s">
        <v>85</v>
      </c>
      <c r="AD192" s="290"/>
      <c r="AE192" s="291"/>
      <c r="AF192" s="290"/>
    </row>
    <row r="193" spans="1:32" s="3" customFormat="1" ht="27" customHeight="1">
      <c r="A193" s="232">
        <v>187</v>
      </c>
      <c r="B193" s="19" t="s">
        <v>627</v>
      </c>
      <c r="C193" s="19" t="s">
        <v>634</v>
      </c>
      <c r="D193" s="19" t="s">
        <v>84</v>
      </c>
      <c r="E193" s="19" t="s">
        <v>85</v>
      </c>
      <c r="F193" s="19" t="s">
        <v>85</v>
      </c>
      <c r="G193" s="178">
        <v>1980</v>
      </c>
      <c r="H193" s="344"/>
      <c r="I193" s="345">
        <v>250000</v>
      </c>
      <c r="J193" s="338"/>
      <c r="K193" s="1" t="s">
        <v>706</v>
      </c>
      <c r="L193" s="19"/>
      <c r="M193" s="19" t="s">
        <v>681</v>
      </c>
      <c r="N193" s="238">
        <v>187</v>
      </c>
      <c r="O193" s="288" t="s">
        <v>106</v>
      </c>
      <c r="P193" s="288" t="s">
        <v>195</v>
      </c>
      <c r="Q193" s="32" t="s">
        <v>702</v>
      </c>
      <c r="R193" s="288" t="s">
        <v>304</v>
      </c>
      <c r="S193" s="288"/>
      <c r="T193" s="288" t="s">
        <v>129</v>
      </c>
      <c r="U193" s="288" t="s">
        <v>129</v>
      </c>
      <c r="V193" s="288" t="s">
        <v>128</v>
      </c>
      <c r="W193" s="288" t="s">
        <v>129</v>
      </c>
      <c r="X193" s="288" t="s">
        <v>128</v>
      </c>
      <c r="Y193" s="288" t="s">
        <v>129</v>
      </c>
      <c r="Z193" s="288">
        <v>147</v>
      </c>
      <c r="AA193" s="288">
        <v>1</v>
      </c>
      <c r="AB193" s="288" t="s">
        <v>85</v>
      </c>
      <c r="AC193" s="289" t="s">
        <v>85</v>
      </c>
      <c r="AD193" s="290"/>
      <c r="AE193" s="291"/>
      <c r="AF193" s="290"/>
    </row>
    <row r="194" spans="1:29" s="3" customFormat="1" ht="24.75" customHeight="1">
      <c r="A194" s="351" t="s">
        <v>0</v>
      </c>
      <c r="B194" s="351" t="s">
        <v>0</v>
      </c>
      <c r="C194" s="351"/>
      <c r="D194" s="22"/>
      <c r="E194" s="22"/>
      <c r="F194" s="15"/>
      <c r="G194" s="52"/>
      <c r="H194" s="379">
        <f>SUM(H7:J193)</f>
        <v>42151178.5</v>
      </c>
      <c r="I194" s="380"/>
      <c r="J194" s="381"/>
      <c r="K194" s="22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ht="21" customHeight="1">
      <c r="A195" s="352" t="s">
        <v>411</v>
      </c>
      <c r="B195" s="352"/>
      <c r="C195" s="352"/>
      <c r="D195" s="352"/>
      <c r="E195" s="352"/>
      <c r="F195" s="352"/>
      <c r="G195" s="352"/>
      <c r="H195" s="314"/>
      <c r="I195" s="315"/>
      <c r="J195" s="316"/>
      <c r="K195" s="320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</row>
    <row r="196" spans="1:29" s="3" customFormat="1" ht="45.75" customHeight="1">
      <c r="A196" s="1">
        <v>1</v>
      </c>
      <c r="B196" s="155" t="s">
        <v>1028</v>
      </c>
      <c r="C196" s="155" t="s">
        <v>538</v>
      </c>
      <c r="D196" s="155" t="s">
        <v>84</v>
      </c>
      <c r="E196" s="155" t="s">
        <v>85</v>
      </c>
      <c r="F196" s="171" t="s">
        <v>85</v>
      </c>
      <c r="G196" s="172">
        <v>1998</v>
      </c>
      <c r="H196" s="173"/>
      <c r="I196" s="224"/>
      <c r="J196" s="335">
        <f>7960000+17759.27</f>
        <v>7977759.27</v>
      </c>
      <c r="K196" s="227" t="s">
        <v>65</v>
      </c>
      <c r="L196" s="140" t="s">
        <v>578</v>
      </c>
      <c r="M196" s="155" t="s">
        <v>67</v>
      </c>
      <c r="N196" s="155">
        <v>1</v>
      </c>
      <c r="O196" s="155" t="s">
        <v>539</v>
      </c>
      <c r="P196" s="174" t="s">
        <v>579</v>
      </c>
      <c r="Q196" s="155" t="s">
        <v>580</v>
      </c>
      <c r="R196" s="155" t="s">
        <v>540</v>
      </c>
      <c r="S196" s="155" t="s">
        <v>942</v>
      </c>
      <c r="T196" s="155" t="s">
        <v>541</v>
      </c>
      <c r="U196" s="155" t="s">
        <v>313</v>
      </c>
      <c r="V196" s="155" t="s">
        <v>313</v>
      </c>
      <c r="W196" s="155" t="s">
        <v>313</v>
      </c>
      <c r="X196" s="155" t="s">
        <v>581</v>
      </c>
      <c r="Y196" s="155" t="s">
        <v>313</v>
      </c>
      <c r="Z196" s="155">
        <v>1920</v>
      </c>
      <c r="AA196" s="175">
        <v>3</v>
      </c>
      <c r="AB196" s="175" t="s">
        <v>84</v>
      </c>
      <c r="AC196" s="175" t="s">
        <v>85</v>
      </c>
    </row>
    <row r="197" spans="1:29" s="3" customFormat="1" ht="26.25" customHeight="1">
      <c r="A197" s="1">
        <v>2</v>
      </c>
      <c r="B197" s="19" t="s">
        <v>81</v>
      </c>
      <c r="C197" s="19"/>
      <c r="D197" s="19"/>
      <c r="E197" s="19"/>
      <c r="F197" s="14"/>
      <c r="G197" s="176"/>
      <c r="H197" s="145">
        <v>51348</v>
      </c>
      <c r="I197" s="225"/>
      <c r="J197" s="226"/>
      <c r="K197" s="227" t="s">
        <v>66</v>
      </c>
      <c r="L197" s="141"/>
      <c r="M197" s="155" t="s">
        <v>67</v>
      </c>
      <c r="N197" s="155">
        <v>2</v>
      </c>
      <c r="O197" s="19"/>
      <c r="P197" s="19"/>
      <c r="Q197" s="19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s="3" customFormat="1" ht="26.25" customHeight="1">
      <c r="A198" s="1">
        <v>3</v>
      </c>
      <c r="B198" s="19" t="s">
        <v>63</v>
      </c>
      <c r="C198" s="19"/>
      <c r="D198" s="19"/>
      <c r="E198" s="19"/>
      <c r="F198" s="14"/>
      <c r="G198" s="176"/>
      <c r="H198" s="145">
        <v>14803</v>
      </c>
      <c r="I198" s="225"/>
      <c r="J198" s="226"/>
      <c r="K198" s="227" t="s">
        <v>66</v>
      </c>
      <c r="L198" s="141"/>
      <c r="M198" s="19"/>
      <c r="N198" s="155">
        <v>3</v>
      </c>
      <c r="O198" s="19"/>
      <c r="P198" s="19"/>
      <c r="Q198" s="19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s="3" customFormat="1" ht="26.25" customHeight="1">
      <c r="A199" s="1">
        <v>4</v>
      </c>
      <c r="B199" s="19" t="s">
        <v>582</v>
      </c>
      <c r="C199" s="19"/>
      <c r="D199" s="19"/>
      <c r="E199" s="19"/>
      <c r="F199" s="14"/>
      <c r="G199" s="176"/>
      <c r="H199" s="145">
        <v>143881</v>
      </c>
      <c r="I199" s="225"/>
      <c r="J199" s="226"/>
      <c r="K199" s="227" t="s">
        <v>66</v>
      </c>
      <c r="L199" s="141"/>
      <c r="M199" s="155" t="s">
        <v>67</v>
      </c>
      <c r="N199" s="155">
        <v>4</v>
      </c>
      <c r="O199" s="19"/>
      <c r="P199" s="19"/>
      <c r="Q199" s="1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s="3" customFormat="1" ht="26.25" customHeight="1">
      <c r="A200" s="1">
        <v>5</v>
      </c>
      <c r="B200" s="19" t="s">
        <v>583</v>
      </c>
      <c r="C200" s="19"/>
      <c r="D200" s="19"/>
      <c r="E200" s="19"/>
      <c r="F200" s="14"/>
      <c r="G200" s="176"/>
      <c r="H200" s="145">
        <v>129374</v>
      </c>
      <c r="I200" s="225"/>
      <c r="J200" s="226"/>
      <c r="K200" s="227" t="s">
        <v>66</v>
      </c>
      <c r="L200" s="141"/>
      <c r="M200" s="155" t="s">
        <v>67</v>
      </c>
      <c r="N200" s="155">
        <v>5</v>
      </c>
      <c r="O200" s="19"/>
      <c r="P200" s="19"/>
      <c r="Q200" s="19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s="3" customFormat="1" ht="26.25" customHeight="1">
      <c r="A201" s="1">
        <v>6</v>
      </c>
      <c r="B201" s="19" t="s">
        <v>584</v>
      </c>
      <c r="C201" s="19"/>
      <c r="D201" s="19"/>
      <c r="E201" s="19"/>
      <c r="F201" s="14"/>
      <c r="G201" s="176"/>
      <c r="H201" s="145">
        <v>54473</v>
      </c>
      <c r="I201" s="225"/>
      <c r="J201" s="226"/>
      <c r="K201" s="227" t="s">
        <v>66</v>
      </c>
      <c r="L201" s="141"/>
      <c r="M201" s="155" t="s">
        <v>67</v>
      </c>
      <c r="N201" s="155">
        <v>6</v>
      </c>
      <c r="O201" s="19"/>
      <c r="P201" s="19"/>
      <c r="Q201" s="19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s="3" customFormat="1" ht="24" customHeight="1">
      <c r="A202" s="351" t="s">
        <v>0</v>
      </c>
      <c r="B202" s="351" t="s">
        <v>0</v>
      </c>
      <c r="C202" s="351"/>
      <c r="D202" s="22"/>
      <c r="E202" s="22"/>
      <c r="F202" s="15"/>
      <c r="G202" s="52"/>
      <c r="H202" s="382">
        <f>SUM(H196:J201)</f>
        <v>8371638.27</v>
      </c>
      <c r="I202" s="383"/>
      <c r="J202" s="384"/>
      <c r="K202" s="16"/>
      <c r="L202" s="16"/>
      <c r="M202" s="19"/>
      <c r="N202" s="19"/>
      <c r="O202" s="19"/>
      <c r="P202" s="19"/>
      <c r="Q202" s="19"/>
      <c r="R202" s="19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ht="23.25" customHeight="1">
      <c r="A203" s="352" t="s">
        <v>410</v>
      </c>
      <c r="B203" s="352"/>
      <c r="C203" s="352"/>
      <c r="D203" s="352"/>
      <c r="E203" s="352"/>
      <c r="F203" s="352"/>
      <c r="G203" s="352"/>
      <c r="H203" s="314"/>
      <c r="I203" s="315"/>
      <c r="J203" s="316"/>
      <c r="K203" s="320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</row>
    <row r="204" spans="1:29" s="3" customFormat="1" ht="114.75" customHeight="1">
      <c r="A204" s="1">
        <v>1</v>
      </c>
      <c r="B204" s="177" t="s">
        <v>1033</v>
      </c>
      <c r="C204" s="177"/>
      <c r="D204" s="177" t="s">
        <v>97</v>
      </c>
      <c r="E204" s="177" t="s">
        <v>72</v>
      </c>
      <c r="F204" s="177" t="s">
        <v>72</v>
      </c>
      <c r="G204" s="178">
        <v>1980</v>
      </c>
      <c r="H204" s="173"/>
      <c r="I204" s="221"/>
      <c r="J204" s="192">
        <f>14371000+167843.46</f>
        <v>14538843.46</v>
      </c>
      <c r="K204" s="19" t="s">
        <v>65</v>
      </c>
      <c r="L204" s="179" t="s">
        <v>904</v>
      </c>
      <c r="M204" s="177" t="s">
        <v>396</v>
      </c>
      <c r="N204" s="155">
        <v>1</v>
      </c>
      <c r="O204" s="177" t="s">
        <v>397</v>
      </c>
      <c r="P204" s="177" t="s">
        <v>398</v>
      </c>
      <c r="Q204" s="177" t="s">
        <v>399</v>
      </c>
      <c r="R204" s="155" t="s">
        <v>400</v>
      </c>
      <c r="S204" s="177" t="s">
        <v>401</v>
      </c>
      <c r="T204" s="69" t="s">
        <v>402</v>
      </c>
      <c r="U204" s="69" t="s">
        <v>402</v>
      </c>
      <c r="V204" s="69" t="s">
        <v>402</v>
      </c>
      <c r="W204" s="69" t="s">
        <v>402</v>
      </c>
      <c r="X204" s="177" t="s">
        <v>403</v>
      </c>
      <c r="Y204" s="69" t="s">
        <v>402</v>
      </c>
      <c r="Z204" s="175">
        <v>3466.44</v>
      </c>
      <c r="AA204" s="175">
        <v>4</v>
      </c>
      <c r="AB204" s="175" t="s">
        <v>97</v>
      </c>
      <c r="AC204" s="175" t="s">
        <v>72</v>
      </c>
    </row>
    <row r="205" spans="1:29" s="3" customFormat="1" ht="26.25" customHeight="1">
      <c r="A205" s="1">
        <v>2</v>
      </c>
      <c r="B205" s="19" t="s">
        <v>547</v>
      </c>
      <c r="C205" s="19"/>
      <c r="D205" s="19"/>
      <c r="E205" s="19"/>
      <c r="F205" s="19"/>
      <c r="G205" s="178"/>
      <c r="H205" s="365">
        <v>618321</v>
      </c>
      <c r="I205" s="222"/>
      <c r="J205" s="365"/>
      <c r="K205" s="378" t="s">
        <v>66</v>
      </c>
      <c r="L205" s="374" t="s">
        <v>551</v>
      </c>
      <c r="M205" s="371" t="s">
        <v>396</v>
      </c>
      <c r="N205" s="155">
        <v>2</v>
      </c>
      <c r="O205" s="19"/>
      <c r="P205" s="19"/>
      <c r="Q205" s="19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s="3" customFormat="1" ht="21.75" customHeight="1">
      <c r="A206" s="1">
        <v>3</v>
      </c>
      <c r="B206" s="19" t="s">
        <v>548</v>
      </c>
      <c r="C206" s="19"/>
      <c r="D206" s="19"/>
      <c r="E206" s="19"/>
      <c r="F206" s="19"/>
      <c r="G206" s="178"/>
      <c r="H206" s="366"/>
      <c r="I206" s="223"/>
      <c r="J206" s="366"/>
      <c r="K206" s="378"/>
      <c r="L206" s="375"/>
      <c r="M206" s="372"/>
      <c r="N206" s="155">
        <v>3</v>
      </c>
      <c r="O206" s="19"/>
      <c r="P206" s="19"/>
      <c r="Q206" s="19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s="3" customFormat="1" ht="24" customHeight="1">
      <c r="A207" s="1">
        <v>4</v>
      </c>
      <c r="B207" s="19" t="s">
        <v>549</v>
      </c>
      <c r="C207" s="19"/>
      <c r="D207" s="19"/>
      <c r="E207" s="19"/>
      <c r="F207" s="19"/>
      <c r="G207" s="178"/>
      <c r="H207" s="366"/>
      <c r="I207" s="223"/>
      <c r="J207" s="366"/>
      <c r="K207" s="378"/>
      <c r="L207" s="375"/>
      <c r="M207" s="372"/>
      <c r="N207" s="155">
        <v>4</v>
      </c>
      <c r="O207" s="19"/>
      <c r="P207" s="19"/>
      <c r="Q207" s="19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s="3" customFormat="1" ht="26.25" customHeight="1">
      <c r="A208" s="1">
        <v>5</v>
      </c>
      <c r="B208" s="19" t="s">
        <v>569</v>
      </c>
      <c r="C208" s="19"/>
      <c r="D208" s="19"/>
      <c r="E208" s="19"/>
      <c r="F208" s="19"/>
      <c r="G208" s="178"/>
      <c r="H208" s="366"/>
      <c r="I208" s="223"/>
      <c r="J208" s="366"/>
      <c r="K208" s="378"/>
      <c r="L208" s="375"/>
      <c r="M208" s="372"/>
      <c r="N208" s="155">
        <v>5</v>
      </c>
      <c r="O208" s="19"/>
      <c r="P208" s="19"/>
      <c r="Q208" s="19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s="3" customFormat="1" ht="22.5" customHeight="1">
      <c r="A209" s="1">
        <v>6</v>
      </c>
      <c r="B209" s="19" t="s">
        <v>550</v>
      </c>
      <c r="C209" s="19"/>
      <c r="D209" s="19"/>
      <c r="E209" s="19"/>
      <c r="F209" s="19"/>
      <c r="G209" s="178"/>
      <c r="H209" s="367"/>
      <c r="I209" s="224"/>
      <c r="J209" s="367"/>
      <c r="K209" s="378"/>
      <c r="L209" s="376"/>
      <c r="M209" s="373"/>
      <c r="N209" s="155">
        <v>6</v>
      </c>
      <c r="O209" s="19"/>
      <c r="P209" s="19"/>
      <c r="Q209" s="19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s="3" customFormat="1" ht="22.5" customHeight="1">
      <c r="A210" s="351" t="s">
        <v>0</v>
      </c>
      <c r="B210" s="351"/>
      <c r="C210" s="351"/>
      <c r="D210" s="22"/>
      <c r="E210" s="22"/>
      <c r="F210" s="15"/>
      <c r="G210" s="52"/>
      <c r="H210" s="379">
        <f>SUM(H204:J209)</f>
        <v>15157164.46</v>
      </c>
      <c r="I210" s="380"/>
      <c r="J210" s="381"/>
      <c r="K210" s="16"/>
      <c r="L210" s="16"/>
      <c r="M210" s="16"/>
      <c r="N210" s="16"/>
      <c r="O210" s="19"/>
      <c r="P210" s="19"/>
      <c r="Q210" s="19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ht="18" customHeight="1">
      <c r="A211" s="352" t="s">
        <v>409</v>
      </c>
      <c r="B211" s="352"/>
      <c r="C211" s="352"/>
      <c r="D211" s="352"/>
      <c r="E211" s="352"/>
      <c r="F211" s="352"/>
      <c r="G211" s="352"/>
      <c r="H211" s="314"/>
      <c r="I211" s="315"/>
      <c r="J211" s="316"/>
      <c r="K211" s="320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</row>
    <row r="212" spans="1:29" s="3" customFormat="1" ht="117.75" customHeight="1">
      <c r="A212" s="1">
        <v>1</v>
      </c>
      <c r="B212" s="155" t="s">
        <v>1032</v>
      </c>
      <c r="C212" s="155"/>
      <c r="D212" s="155" t="s">
        <v>97</v>
      </c>
      <c r="E212" s="155" t="s">
        <v>72</v>
      </c>
      <c r="F212" s="155" t="s">
        <v>72</v>
      </c>
      <c r="G212" s="172">
        <v>1974</v>
      </c>
      <c r="H212" s="173"/>
      <c r="I212" s="224"/>
      <c r="J212" s="192">
        <f>5365000+62519.76</f>
        <v>5427519.76</v>
      </c>
      <c r="K212" s="19" t="s">
        <v>65</v>
      </c>
      <c r="L212" s="140" t="s">
        <v>362</v>
      </c>
      <c r="M212" s="155" t="s">
        <v>567</v>
      </c>
      <c r="N212" s="155">
        <v>1</v>
      </c>
      <c r="O212" s="155" t="s">
        <v>363</v>
      </c>
      <c r="P212" s="155" t="s">
        <v>364</v>
      </c>
      <c r="Q212" s="155" t="s">
        <v>365</v>
      </c>
      <c r="R212" s="155"/>
      <c r="S212" s="155"/>
      <c r="T212" s="155" t="s">
        <v>402</v>
      </c>
      <c r="U212" s="155" t="s">
        <v>402</v>
      </c>
      <c r="V212" s="155" t="s">
        <v>402</v>
      </c>
      <c r="W212" s="155" t="s">
        <v>402</v>
      </c>
      <c r="X212" s="155" t="s">
        <v>403</v>
      </c>
      <c r="Y212" s="155" t="s">
        <v>402</v>
      </c>
      <c r="Z212" s="175">
        <v>1052.3</v>
      </c>
      <c r="AA212" s="16">
        <v>3</v>
      </c>
      <c r="AB212" s="16" t="s">
        <v>97</v>
      </c>
      <c r="AC212" s="16" t="s">
        <v>72</v>
      </c>
    </row>
    <row r="213" spans="1:29" s="3" customFormat="1" ht="21" customHeight="1">
      <c r="A213" s="1"/>
      <c r="B213" s="351" t="s">
        <v>0</v>
      </c>
      <c r="C213" s="351"/>
      <c r="D213" s="22"/>
      <c r="E213" s="22"/>
      <c r="F213" s="14"/>
      <c r="G213" s="53"/>
      <c r="H213" s="379">
        <f>SUM(H212:J212)</f>
        <v>5427519.76</v>
      </c>
      <c r="I213" s="380"/>
      <c r="J213" s="38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8" customHeight="1">
      <c r="A214" s="352" t="s">
        <v>412</v>
      </c>
      <c r="B214" s="352"/>
      <c r="C214" s="352"/>
      <c r="D214" s="352"/>
      <c r="E214" s="352"/>
      <c r="F214" s="352"/>
      <c r="G214" s="352"/>
      <c r="H214" s="314"/>
      <c r="I214" s="315"/>
      <c r="J214" s="316"/>
      <c r="K214" s="320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</row>
    <row r="215" spans="1:29" ht="123" customHeight="1">
      <c r="A215" s="1">
        <v>1</v>
      </c>
      <c r="B215" s="155" t="s">
        <v>553</v>
      </c>
      <c r="C215" s="155" t="s">
        <v>80</v>
      </c>
      <c r="D215" s="155" t="s">
        <v>84</v>
      </c>
      <c r="E215" s="155" t="s">
        <v>85</v>
      </c>
      <c r="F215" s="155" t="s">
        <v>85</v>
      </c>
      <c r="G215" s="172">
        <v>1965</v>
      </c>
      <c r="H215" s="173"/>
      <c r="I215" s="228"/>
      <c r="J215" s="336">
        <v>3433000</v>
      </c>
      <c r="K215" s="32" t="s">
        <v>65</v>
      </c>
      <c r="L215" s="140" t="s">
        <v>912</v>
      </c>
      <c r="M215" s="155" t="s">
        <v>589</v>
      </c>
      <c r="N215" s="155">
        <v>1</v>
      </c>
      <c r="O215" s="155" t="s">
        <v>87</v>
      </c>
      <c r="P215" s="155" t="s">
        <v>591</v>
      </c>
      <c r="Q215" s="155" t="s">
        <v>88</v>
      </c>
      <c r="R215" s="154" t="s">
        <v>89</v>
      </c>
      <c r="S215" s="155" t="s">
        <v>913</v>
      </c>
      <c r="T215" s="155" t="s">
        <v>91</v>
      </c>
      <c r="U215" s="155" t="s">
        <v>71</v>
      </c>
      <c r="V215" s="155" t="s">
        <v>91</v>
      </c>
      <c r="W215" s="155" t="s">
        <v>92</v>
      </c>
      <c r="X215" s="155" t="s">
        <v>90</v>
      </c>
      <c r="Y215" s="155" t="s">
        <v>91</v>
      </c>
      <c r="Z215" s="175">
        <v>828</v>
      </c>
      <c r="AA215" s="175">
        <v>1</v>
      </c>
      <c r="AB215" s="175" t="s">
        <v>85</v>
      </c>
      <c r="AC215" s="175" t="s">
        <v>85</v>
      </c>
    </row>
    <row r="216" spans="1:29" ht="31.5" customHeight="1">
      <c r="A216" s="1">
        <v>2</v>
      </c>
      <c r="B216" s="19" t="s">
        <v>81</v>
      </c>
      <c r="C216" s="19"/>
      <c r="D216" s="19"/>
      <c r="E216" s="19"/>
      <c r="F216" s="19"/>
      <c r="G216" s="178"/>
      <c r="H216" s="173">
        <v>23643</v>
      </c>
      <c r="I216" s="221"/>
      <c r="J216" s="192"/>
      <c r="K216" s="32" t="s">
        <v>66</v>
      </c>
      <c r="L216" s="141"/>
      <c r="M216" s="19" t="s">
        <v>86</v>
      </c>
      <c r="N216" s="19">
        <v>2</v>
      </c>
      <c r="O216" s="19"/>
      <c r="P216" s="19"/>
      <c r="Q216" s="19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</row>
    <row r="217" spans="1:29" ht="24" customHeight="1">
      <c r="A217" s="1">
        <v>3</v>
      </c>
      <c r="B217" s="19" t="s">
        <v>82</v>
      </c>
      <c r="C217" s="19"/>
      <c r="D217" s="19"/>
      <c r="E217" s="19"/>
      <c r="F217" s="19"/>
      <c r="G217" s="178"/>
      <c r="H217" s="173">
        <v>29755</v>
      </c>
      <c r="I217" s="221"/>
      <c r="J217" s="192"/>
      <c r="K217" s="32" t="s">
        <v>66</v>
      </c>
      <c r="L217" s="141"/>
      <c r="M217" s="19" t="s">
        <v>86</v>
      </c>
      <c r="N217" s="19">
        <v>3</v>
      </c>
      <c r="O217" s="19"/>
      <c r="P217" s="19"/>
      <c r="Q217" s="19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</row>
    <row r="218" spans="1:29" ht="27.75" customHeight="1">
      <c r="A218" s="1">
        <v>4</v>
      </c>
      <c r="B218" s="19" t="s">
        <v>83</v>
      </c>
      <c r="C218" s="19"/>
      <c r="D218" s="19"/>
      <c r="E218" s="19"/>
      <c r="F218" s="19"/>
      <c r="G218" s="178"/>
      <c r="H218" s="173">
        <v>7000</v>
      </c>
      <c r="I218" s="221"/>
      <c r="J218" s="192"/>
      <c r="K218" s="32" t="s">
        <v>66</v>
      </c>
      <c r="L218" s="141"/>
      <c r="M218" s="19" t="s">
        <v>590</v>
      </c>
      <c r="N218" s="19">
        <v>4</v>
      </c>
      <c r="O218" s="19"/>
      <c r="P218" s="19"/>
      <c r="Q218" s="19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</row>
    <row r="219" spans="1:29" s="3" customFormat="1" ht="23.25" customHeight="1">
      <c r="A219" s="351" t="s">
        <v>14</v>
      </c>
      <c r="B219" s="351"/>
      <c r="C219" s="351"/>
      <c r="D219" s="22"/>
      <c r="E219" s="22"/>
      <c r="F219" s="15"/>
      <c r="G219" s="52"/>
      <c r="H219" s="379">
        <f>SUM(H215:J218)</f>
        <v>3493398</v>
      </c>
      <c r="I219" s="380"/>
      <c r="J219" s="38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s="3" customFormat="1" ht="21" customHeight="1">
      <c r="A220" s="352" t="s">
        <v>408</v>
      </c>
      <c r="B220" s="352"/>
      <c r="C220" s="352"/>
      <c r="D220" s="352"/>
      <c r="E220" s="352"/>
      <c r="F220" s="352"/>
      <c r="G220" s="352"/>
      <c r="H220" s="314"/>
      <c r="I220" s="315"/>
      <c r="J220" s="316"/>
      <c r="K220" s="320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</row>
    <row r="221" spans="1:29" ht="50.25" customHeight="1">
      <c r="A221" s="1">
        <v>1</v>
      </c>
      <c r="B221" s="155" t="s">
        <v>373</v>
      </c>
      <c r="C221" s="155" t="s">
        <v>374</v>
      </c>
      <c r="D221" s="155" t="s">
        <v>97</v>
      </c>
      <c r="E221" s="155" t="s">
        <v>72</v>
      </c>
      <c r="F221" s="155" t="s">
        <v>97</v>
      </c>
      <c r="G221" s="172" t="s">
        <v>104</v>
      </c>
      <c r="H221" s="173"/>
      <c r="I221" s="224"/>
      <c r="J221" s="192">
        <v>11544000</v>
      </c>
      <c r="K221" s="32" t="s">
        <v>65</v>
      </c>
      <c r="L221" s="140" t="s">
        <v>908</v>
      </c>
      <c r="M221" s="155" t="s">
        <v>378</v>
      </c>
      <c r="N221" s="138">
        <v>1</v>
      </c>
      <c r="O221" s="155" t="s">
        <v>379</v>
      </c>
      <c r="P221" s="155" t="s">
        <v>380</v>
      </c>
      <c r="Q221" s="155" t="s">
        <v>381</v>
      </c>
      <c r="R221" s="155" t="s">
        <v>385</v>
      </c>
      <c r="S221" s="155" t="s">
        <v>606</v>
      </c>
      <c r="T221" s="155" t="s">
        <v>71</v>
      </c>
      <c r="U221" s="155" t="s">
        <v>386</v>
      </c>
      <c r="V221" s="155" t="s">
        <v>71</v>
      </c>
      <c r="W221" s="155" t="s">
        <v>71</v>
      </c>
      <c r="X221" s="155" t="s">
        <v>90</v>
      </c>
      <c r="Y221" s="155" t="s">
        <v>71</v>
      </c>
      <c r="Z221" s="175">
        <v>2784.57</v>
      </c>
      <c r="AA221" s="175">
        <v>3</v>
      </c>
      <c r="AB221" s="175" t="s">
        <v>84</v>
      </c>
      <c r="AC221" s="175" t="s">
        <v>85</v>
      </c>
    </row>
    <row r="222" spans="1:29" ht="50.25" customHeight="1">
      <c r="A222" s="1">
        <v>2</v>
      </c>
      <c r="B222" s="19" t="s">
        <v>375</v>
      </c>
      <c r="C222" s="19" t="s">
        <v>374</v>
      </c>
      <c r="D222" s="19" t="s">
        <v>97</v>
      </c>
      <c r="E222" s="19" t="s">
        <v>72</v>
      </c>
      <c r="F222" s="19" t="s">
        <v>97</v>
      </c>
      <c r="G222" s="178">
        <v>1974</v>
      </c>
      <c r="H222" s="173"/>
      <c r="I222" s="221"/>
      <c r="J222" s="192">
        <v>4121000</v>
      </c>
      <c r="K222" s="32" t="s">
        <v>65</v>
      </c>
      <c r="L222" s="141" t="s">
        <v>909</v>
      </c>
      <c r="M222" s="155" t="s">
        <v>378</v>
      </c>
      <c r="N222" s="138">
        <v>2</v>
      </c>
      <c r="O222" s="19" t="s">
        <v>106</v>
      </c>
      <c r="P222" s="19" t="s">
        <v>180</v>
      </c>
      <c r="Q222" s="19" t="s">
        <v>382</v>
      </c>
      <c r="R222" s="155" t="s">
        <v>385</v>
      </c>
      <c r="S222" s="19"/>
      <c r="T222" s="19" t="s">
        <v>71</v>
      </c>
      <c r="U222" s="19" t="s">
        <v>386</v>
      </c>
      <c r="V222" s="19" t="s">
        <v>71</v>
      </c>
      <c r="W222" s="19" t="s">
        <v>71</v>
      </c>
      <c r="X222" s="19" t="s">
        <v>90</v>
      </c>
      <c r="Y222" s="19" t="s">
        <v>71</v>
      </c>
      <c r="Z222" s="138">
        <v>994</v>
      </c>
      <c r="AA222" s="138">
        <v>2</v>
      </c>
      <c r="AB222" s="138" t="s">
        <v>388</v>
      </c>
      <c r="AC222" s="138" t="s">
        <v>85</v>
      </c>
    </row>
    <row r="223" spans="1:29" ht="45" customHeight="1">
      <c r="A223" s="1">
        <v>3</v>
      </c>
      <c r="B223" s="19" t="s">
        <v>376</v>
      </c>
      <c r="C223" s="19"/>
      <c r="D223" s="19" t="s">
        <v>97</v>
      </c>
      <c r="E223" s="19" t="s">
        <v>72</v>
      </c>
      <c r="F223" s="19" t="s">
        <v>97</v>
      </c>
      <c r="G223" s="178" t="s">
        <v>104</v>
      </c>
      <c r="H223" s="173"/>
      <c r="I223" s="221"/>
      <c r="J223" s="192">
        <v>195000</v>
      </c>
      <c r="K223" s="32" t="s">
        <v>65</v>
      </c>
      <c r="L223" s="141" t="s">
        <v>910</v>
      </c>
      <c r="M223" s="155" t="s">
        <v>378</v>
      </c>
      <c r="N223" s="138">
        <v>3</v>
      </c>
      <c r="O223" s="19" t="s">
        <v>106</v>
      </c>
      <c r="P223" s="19" t="s">
        <v>383</v>
      </c>
      <c r="Q223" s="19" t="s">
        <v>384</v>
      </c>
      <c r="R223" s="19"/>
      <c r="S223" s="19"/>
      <c r="T223" s="19" t="s">
        <v>129</v>
      </c>
      <c r="U223" s="19" t="s">
        <v>129</v>
      </c>
      <c r="V223" s="19" t="s">
        <v>90</v>
      </c>
      <c r="W223" s="19" t="s">
        <v>387</v>
      </c>
      <c r="X223" s="19" t="s">
        <v>90</v>
      </c>
      <c r="Y223" s="19" t="s">
        <v>71</v>
      </c>
      <c r="Z223" s="138">
        <v>60.18</v>
      </c>
      <c r="AA223" s="138">
        <v>0</v>
      </c>
      <c r="AB223" s="138" t="s">
        <v>85</v>
      </c>
      <c r="AC223" s="138" t="s">
        <v>85</v>
      </c>
    </row>
    <row r="224" spans="1:29" ht="30.75" customHeight="1">
      <c r="A224" s="1">
        <v>4</v>
      </c>
      <c r="B224" s="19" t="s">
        <v>377</v>
      </c>
      <c r="C224" s="19"/>
      <c r="D224" s="19"/>
      <c r="E224" s="19"/>
      <c r="F224" s="19"/>
      <c r="G224" s="178"/>
      <c r="H224" s="173">
        <v>118285</v>
      </c>
      <c r="I224" s="221"/>
      <c r="J224" s="192"/>
      <c r="K224" s="32" t="s">
        <v>66</v>
      </c>
      <c r="L224" s="141" t="s">
        <v>911</v>
      </c>
      <c r="M224" s="155" t="s">
        <v>378</v>
      </c>
      <c r="N224" s="138">
        <v>4</v>
      </c>
      <c r="O224" s="19"/>
      <c r="P224" s="19"/>
      <c r="Q224" s="6"/>
      <c r="R224" s="19"/>
      <c r="S224" s="19"/>
      <c r="T224" s="19" t="s">
        <v>90</v>
      </c>
      <c r="U224" s="19" t="s">
        <v>90</v>
      </c>
      <c r="V224" s="19" t="s">
        <v>90</v>
      </c>
      <c r="W224" s="19" t="s">
        <v>90</v>
      </c>
      <c r="X224" s="19" t="s">
        <v>90</v>
      </c>
      <c r="Y224" s="19" t="s">
        <v>90</v>
      </c>
      <c r="Z224" s="138">
        <v>1500</v>
      </c>
      <c r="AA224" s="138"/>
      <c r="AB224" s="138"/>
      <c r="AC224" s="138"/>
    </row>
    <row r="225" spans="1:29" ht="34.5" customHeight="1">
      <c r="A225" s="1">
        <v>5</v>
      </c>
      <c r="B225" s="19" t="s">
        <v>81</v>
      </c>
      <c r="C225" s="19"/>
      <c r="D225" s="19"/>
      <c r="E225" s="19"/>
      <c r="F225" s="19"/>
      <c r="G225" s="178"/>
      <c r="H225" s="173">
        <v>18481</v>
      </c>
      <c r="I225" s="221"/>
      <c r="J225" s="192"/>
      <c r="K225" s="32" t="s">
        <v>66</v>
      </c>
      <c r="L225" s="141" t="s">
        <v>911</v>
      </c>
      <c r="M225" s="155" t="s">
        <v>378</v>
      </c>
      <c r="N225" s="138">
        <v>5</v>
      </c>
      <c r="O225" s="159"/>
      <c r="P225" s="159"/>
      <c r="Q225" s="159"/>
      <c r="R225" s="19"/>
      <c r="S225" s="19"/>
      <c r="T225" s="19" t="s">
        <v>90</v>
      </c>
      <c r="U225" s="19" t="s">
        <v>90</v>
      </c>
      <c r="V225" s="19" t="s">
        <v>90</v>
      </c>
      <c r="W225" s="19" t="s">
        <v>90</v>
      </c>
      <c r="X225" s="19" t="s">
        <v>90</v>
      </c>
      <c r="Y225" s="19" t="s">
        <v>90</v>
      </c>
      <c r="Z225" s="138"/>
      <c r="AA225" s="138"/>
      <c r="AB225" s="138"/>
      <c r="AC225" s="138"/>
    </row>
    <row r="226" spans="1:29" s="3" customFormat="1" ht="19.5" customHeight="1">
      <c r="A226" s="351" t="s">
        <v>14</v>
      </c>
      <c r="B226" s="351"/>
      <c r="C226" s="351"/>
      <c r="D226" s="22"/>
      <c r="E226" s="22"/>
      <c r="F226" s="15"/>
      <c r="G226" s="52"/>
      <c r="H226" s="379">
        <f>SUM(H221:J225)</f>
        <v>15996766</v>
      </c>
      <c r="I226" s="380"/>
      <c r="J226" s="38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s="3" customFormat="1" ht="20.25" customHeight="1">
      <c r="A227" s="364" t="s">
        <v>55</v>
      </c>
      <c r="B227" s="364"/>
      <c r="C227" s="364"/>
      <c r="D227" s="364"/>
      <c r="E227" s="364"/>
      <c r="F227" s="364"/>
      <c r="G227" s="364"/>
      <c r="H227" s="317"/>
      <c r="I227" s="318"/>
      <c r="J227" s="319"/>
      <c r="K227" s="32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</row>
    <row r="228" spans="1:30" ht="50.25" customHeight="1">
      <c r="A228" s="1">
        <v>1</v>
      </c>
      <c r="B228" s="210" t="s">
        <v>1037</v>
      </c>
      <c r="C228" s="210" t="s">
        <v>96</v>
      </c>
      <c r="D228" s="210" t="s">
        <v>97</v>
      </c>
      <c r="E228" s="210" t="s">
        <v>72</v>
      </c>
      <c r="F228" s="210" t="s">
        <v>72</v>
      </c>
      <c r="G228" s="211" t="s">
        <v>103</v>
      </c>
      <c r="H228" s="212"/>
      <c r="I228" s="229"/>
      <c r="J228" s="337">
        <f>2478000+45218.61</f>
        <v>2523218.61</v>
      </c>
      <c r="K228" s="32" t="s">
        <v>65</v>
      </c>
      <c r="L228" s="213" t="s">
        <v>703</v>
      </c>
      <c r="M228" s="155" t="s">
        <v>555</v>
      </c>
      <c r="N228" s="138">
        <v>1</v>
      </c>
      <c r="O228" s="155" t="s">
        <v>106</v>
      </c>
      <c r="P228" s="155" t="s">
        <v>107</v>
      </c>
      <c r="Q228" s="155" t="s">
        <v>108</v>
      </c>
      <c r="R228" s="155" t="s">
        <v>119</v>
      </c>
      <c r="S228" s="155" t="s">
        <v>921</v>
      </c>
      <c r="T228" s="155" t="s">
        <v>922</v>
      </c>
      <c r="U228" s="155" t="s">
        <v>923</v>
      </c>
      <c r="V228" s="155" t="s">
        <v>923</v>
      </c>
      <c r="W228" s="155" t="s">
        <v>922</v>
      </c>
      <c r="X228" s="155" t="s">
        <v>924</v>
      </c>
      <c r="Y228" s="155" t="s">
        <v>923</v>
      </c>
      <c r="Z228" s="175">
        <v>337</v>
      </c>
      <c r="AA228" s="238" t="s">
        <v>130</v>
      </c>
      <c r="AB228" s="155" t="s">
        <v>84</v>
      </c>
      <c r="AC228" s="155" t="s">
        <v>85</v>
      </c>
      <c r="AD228" s="34"/>
    </row>
    <row r="229" spans="1:30" ht="57.75" customHeight="1">
      <c r="A229" s="1">
        <v>2</v>
      </c>
      <c r="B229" s="214" t="s">
        <v>98</v>
      </c>
      <c r="C229" s="214" t="s">
        <v>96</v>
      </c>
      <c r="D229" s="214" t="s">
        <v>97</v>
      </c>
      <c r="E229" s="214" t="s">
        <v>72</v>
      </c>
      <c r="F229" s="214" t="s">
        <v>72</v>
      </c>
      <c r="G229" s="215" t="s">
        <v>104</v>
      </c>
      <c r="H229" s="212"/>
      <c r="I229" s="230"/>
      <c r="J229" s="337">
        <v>309000</v>
      </c>
      <c r="K229" s="32" t="s">
        <v>65</v>
      </c>
      <c r="L229" s="216" t="s">
        <v>105</v>
      </c>
      <c r="M229" s="19" t="s">
        <v>556</v>
      </c>
      <c r="N229" s="138">
        <v>2</v>
      </c>
      <c r="O229" s="19" t="s">
        <v>109</v>
      </c>
      <c r="P229" s="19" t="s">
        <v>110</v>
      </c>
      <c r="Q229" s="19" t="s">
        <v>111</v>
      </c>
      <c r="R229" s="155" t="s">
        <v>120</v>
      </c>
      <c r="S229" s="19" t="s">
        <v>124</v>
      </c>
      <c r="T229" s="19" t="s">
        <v>923</v>
      </c>
      <c r="U229" s="19" t="s">
        <v>923</v>
      </c>
      <c r="V229" s="19" t="s">
        <v>922</v>
      </c>
      <c r="W229" s="19" t="s">
        <v>922</v>
      </c>
      <c r="X229" s="155" t="s">
        <v>924</v>
      </c>
      <c r="Y229" s="155" t="s">
        <v>923</v>
      </c>
      <c r="Z229" s="138">
        <v>42</v>
      </c>
      <c r="AA229" s="238" t="s">
        <v>130</v>
      </c>
      <c r="AB229" s="19" t="s">
        <v>131</v>
      </c>
      <c r="AC229" s="155" t="s">
        <v>85</v>
      </c>
      <c r="AD229" s="217"/>
    </row>
    <row r="230" spans="1:29" ht="67.5" customHeight="1">
      <c r="A230" s="1">
        <v>3</v>
      </c>
      <c r="B230" s="214" t="s">
        <v>99</v>
      </c>
      <c r="C230" s="214" t="s">
        <v>96</v>
      </c>
      <c r="D230" s="214" t="s">
        <v>97</v>
      </c>
      <c r="E230" s="214" t="s">
        <v>72</v>
      </c>
      <c r="F230" s="214" t="s">
        <v>72</v>
      </c>
      <c r="G230" s="215" t="s">
        <v>104</v>
      </c>
      <c r="H230" s="212"/>
      <c r="I230" s="230"/>
      <c r="J230" s="337">
        <v>625000</v>
      </c>
      <c r="K230" s="32" t="s">
        <v>65</v>
      </c>
      <c r="L230" s="216" t="s">
        <v>918</v>
      </c>
      <c r="M230" s="19" t="s">
        <v>557</v>
      </c>
      <c r="N230" s="138">
        <v>3</v>
      </c>
      <c r="O230" s="19" t="s">
        <v>112</v>
      </c>
      <c r="P230" s="19" t="s">
        <v>113</v>
      </c>
      <c r="Q230" s="19" t="s">
        <v>111</v>
      </c>
      <c r="R230" s="155" t="s">
        <v>120</v>
      </c>
      <c r="S230" s="19" t="s">
        <v>125</v>
      </c>
      <c r="T230" s="19" t="s">
        <v>923</v>
      </c>
      <c r="U230" s="19" t="s">
        <v>923</v>
      </c>
      <c r="V230" s="19" t="s">
        <v>923</v>
      </c>
      <c r="W230" s="19" t="s">
        <v>923</v>
      </c>
      <c r="X230" s="155" t="s">
        <v>924</v>
      </c>
      <c r="Y230" s="155" t="s">
        <v>923</v>
      </c>
      <c r="Z230" s="138">
        <v>85</v>
      </c>
      <c r="AA230" s="238" t="s">
        <v>130</v>
      </c>
      <c r="AB230" s="155" t="s">
        <v>84</v>
      </c>
      <c r="AC230" s="155" t="s">
        <v>85</v>
      </c>
    </row>
    <row r="231" spans="1:29" ht="59.25" customHeight="1">
      <c r="A231" s="1">
        <v>4</v>
      </c>
      <c r="B231" s="214" t="s">
        <v>100</v>
      </c>
      <c r="C231" s="214" t="s">
        <v>96</v>
      </c>
      <c r="D231" s="214" t="s">
        <v>97</v>
      </c>
      <c r="E231" s="214" t="s">
        <v>72</v>
      </c>
      <c r="F231" s="214" t="s">
        <v>72</v>
      </c>
      <c r="G231" s="215" t="s">
        <v>104</v>
      </c>
      <c r="H231" s="212"/>
      <c r="I231" s="230"/>
      <c r="J231" s="337">
        <v>353000</v>
      </c>
      <c r="K231" s="32" t="s">
        <v>65</v>
      </c>
      <c r="L231" s="216" t="s">
        <v>919</v>
      </c>
      <c r="M231" s="19" t="s">
        <v>558</v>
      </c>
      <c r="N231" s="138">
        <v>4</v>
      </c>
      <c r="O231" s="155" t="s">
        <v>106</v>
      </c>
      <c r="P231" s="19" t="s">
        <v>114</v>
      </c>
      <c r="Q231" s="19" t="s">
        <v>115</v>
      </c>
      <c r="R231" s="19" t="s">
        <v>121</v>
      </c>
      <c r="S231" s="19" t="s">
        <v>126</v>
      </c>
      <c r="T231" s="19" t="s">
        <v>923</v>
      </c>
      <c r="U231" s="19" t="s">
        <v>923</v>
      </c>
      <c r="V231" s="19" t="s">
        <v>923</v>
      </c>
      <c r="W231" s="19" t="s">
        <v>923</v>
      </c>
      <c r="X231" s="155" t="s">
        <v>924</v>
      </c>
      <c r="Y231" s="155" t="s">
        <v>923</v>
      </c>
      <c r="Z231" s="138">
        <v>48</v>
      </c>
      <c r="AA231" s="238" t="s">
        <v>130</v>
      </c>
      <c r="AB231" s="19" t="s">
        <v>85</v>
      </c>
      <c r="AC231" s="155" t="s">
        <v>85</v>
      </c>
    </row>
    <row r="232" spans="1:29" ht="70.5" customHeight="1">
      <c r="A232" s="1">
        <v>5</v>
      </c>
      <c r="B232" s="214" t="s">
        <v>101</v>
      </c>
      <c r="C232" s="214" t="s">
        <v>102</v>
      </c>
      <c r="D232" s="214" t="s">
        <v>97</v>
      </c>
      <c r="E232" s="214" t="s">
        <v>72</v>
      </c>
      <c r="F232" s="214" t="s">
        <v>72</v>
      </c>
      <c r="G232" s="215">
        <v>2013</v>
      </c>
      <c r="H232" s="212"/>
      <c r="I232" s="231"/>
      <c r="J232" s="337">
        <v>1470000</v>
      </c>
      <c r="K232" s="32" t="s">
        <v>65</v>
      </c>
      <c r="L232" s="216" t="s">
        <v>920</v>
      </c>
      <c r="M232" s="19" t="s">
        <v>559</v>
      </c>
      <c r="N232" s="138">
        <v>5</v>
      </c>
      <c r="O232" s="19" t="s">
        <v>116</v>
      </c>
      <c r="P232" s="19" t="s">
        <v>117</v>
      </c>
      <c r="Q232" s="19" t="s">
        <v>118</v>
      </c>
      <c r="R232" s="19" t="s">
        <v>122</v>
      </c>
      <c r="S232" s="19" t="s">
        <v>127</v>
      </c>
      <c r="T232" s="19" t="s">
        <v>922</v>
      </c>
      <c r="U232" s="19" t="s">
        <v>923</v>
      </c>
      <c r="V232" s="19" t="s">
        <v>922</v>
      </c>
      <c r="W232" s="19" t="s">
        <v>922</v>
      </c>
      <c r="X232" s="155" t="s">
        <v>924</v>
      </c>
      <c r="Y232" s="155" t="s">
        <v>923</v>
      </c>
      <c r="Z232" s="138">
        <v>277.92</v>
      </c>
      <c r="AA232" s="32">
        <v>1</v>
      </c>
      <c r="AB232" s="19" t="s">
        <v>85</v>
      </c>
      <c r="AC232" s="155" t="s">
        <v>85</v>
      </c>
    </row>
    <row r="233" spans="1:29" s="3" customFormat="1" ht="21.75" customHeight="1">
      <c r="A233" s="351" t="s">
        <v>14</v>
      </c>
      <c r="B233" s="351"/>
      <c r="C233" s="351"/>
      <c r="D233" s="22"/>
      <c r="E233" s="294"/>
      <c r="F233" s="295"/>
      <c r="G233" s="296"/>
      <c r="H233" s="390">
        <f>SUM(H228:J232)</f>
        <v>5280218.609999999</v>
      </c>
      <c r="I233" s="391"/>
      <c r="J233" s="392"/>
      <c r="K233" s="29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5:11" ht="25.5" customHeight="1">
      <c r="E234" s="393" t="s">
        <v>487</v>
      </c>
      <c r="F234" s="393"/>
      <c r="G234" s="393"/>
      <c r="H234" s="393"/>
      <c r="I234" s="390">
        <f>H233+H226+H219+H213+H210+H202+H194</f>
        <v>95877883.6</v>
      </c>
      <c r="J234" s="392"/>
      <c r="K234" s="138"/>
    </row>
    <row r="235" spans="1:12" s="3" customFormat="1" ht="12.75">
      <c r="A235" s="33"/>
      <c r="B235" s="33"/>
      <c r="C235" s="33"/>
      <c r="D235" s="37"/>
      <c r="E235" s="37"/>
      <c r="F235" s="36"/>
      <c r="G235" s="55"/>
      <c r="H235" s="56"/>
      <c r="I235" s="58"/>
      <c r="J235" s="50"/>
      <c r="K235" s="33"/>
      <c r="L235" s="33"/>
    </row>
    <row r="236" spans="1:12" s="59" customFormat="1" ht="12.75">
      <c r="A236" s="55"/>
      <c r="B236" s="55"/>
      <c r="C236" s="55"/>
      <c r="D236" s="56"/>
      <c r="E236" s="56"/>
      <c r="F236" s="57"/>
      <c r="G236" s="55"/>
      <c r="H236" s="56"/>
      <c r="I236" s="58"/>
      <c r="J236" s="58"/>
      <c r="K236" s="55"/>
      <c r="L236" s="55"/>
    </row>
    <row r="237" spans="4:10" s="55" customFormat="1" ht="12.75">
      <c r="D237" s="56"/>
      <c r="E237" s="56"/>
      <c r="F237" s="57"/>
      <c r="H237" s="56"/>
      <c r="I237" s="58"/>
      <c r="J237" s="58"/>
    </row>
    <row r="238" spans="4:10" s="55" customFormat="1" ht="21.75" customHeight="1">
      <c r="D238" s="56"/>
      <c r="E238" s="56"/>
      <c r="F238" s="57"/>
      <c r="H238" s="56"/>
      <c r="I238" s="58"/>
      <c r="J238" s="58"/>
    </row>
    <row r="239" spans="4:10" s="55" customFormat="1" ht="12.75">
      <c r="D239" s="56"/>
      <c r="E239" s="56"/>
      <c r="F239" s="57"/>
      <c r="H239" s="56"/>
      <c r="I239" s="58"/>
      <c r="J239" s="58"/>
    </row>
    <row r="240" spans="4:10" s="55" customFormat="1" ht="12.75">
      <c r="D240" s="56"/>
      <c r="E240" s="56"/>
      <c r="F240" s="57"/>
      <c r="H240" s="56"/>
      <c r="I240" s="58"/>
      <c r="J240" s="58"/>
    </row>
    <row r="241" spans="4:10" s="55" customFormat="1" ht="12.75">
      <c r="D241" s="56"/>
      <c r="E241" s="56"/>
      <c r="F241" s="57"/>
      <c r="H241" s="56"/>
      <c r="I241" s="58"/>
      <c r="J241" s="58"/>
    </row>
    <row r="242" spans="4:10" s="55" customFormat="1" ht="12.75">
      <c r="D242" s="56"/>
      <c r="E242" s="56"/>
      <c r="F242" s="57"/>
      <c r="H242" s="56"/>
      <c r="I242" s="58"/>
      <c r="J242" s="58"/>
    </row>
    <row r="243" spans="4:10" s="55" customFormat="1" ht="12.75">
      <c r="D243" s="56"/>
      <c r="E243" s="56"/>
      <c r="F243" s="57"/>
      <c r="H243" s="56"/>
      <c r="I243" s="58"/>
      <c r="J243" s="58"/>
    </row>
    <row r="244" spans="4:10" s="55" customFormat="1" ht="12.75">
      <c r="D244" s="56"/>
      <c r="E244" s="56"/>
      <c r="F244" s="57"/>
      <c r="H244" s="56"/>
      <c r="I244" s="58"/>
      <c r="J244" s="58"/>
    </row>
    <row r="245" spans="4:10" s="55" customFormat="1" ht="12.75">
      <c r="D245" s="56"/>
      <c r="E245" s="56"/>
      <c r="F245" s="57"/>
      <c r="H245" s="56"/>
      <c r="I245" s="58"/>
      <c r="J245" s="58"/>
    </row>
    <row r="246" spans="4:10" s="55" customFormat="1" ht="12.75">
      <c r="D246" s="56"/>
      <c r="E246" s="56"/>
      <c r="F246" s="57"/>
      <c r="H246" s="56"/>
      <c r="I246" s="58"/>
      <c r="J246" s="58"/>
    </row>
    <row r="247" spans="4:10" s="55" customFormat="1" ht="12.75">
      <c r="D247" s="56"/>
      <c r="E247" s="56"/>
      <c r="F247" s="57"/>
      <c r="H247" s="56"/>
      <c r="I247" s="58"/>
      <c r="J247" s="58"/>
    </row>
    <row r="248" spans="4:10" s="55" customFormat="1" ht="12.75">
      <c r="D248" s="56"/>
      <c r="E248" s="56"/>
      <c r="F248" s="57"/>
      <c r="H248" s="56"/>
      <c r="I248" s="58"/>
      <c r="J248" s="58"/>
    </row>
    <row r="249" spans="4:10" s="55" customFormat="1" ht="12.75">
      <c r="D249" s="56"/>
      <c r="E249" s="56"/>
      <c r="F249" s="57"/>
      <c r="H249" s="56"/>
      <c r="I249" s="58"/>
      <c r="J249" s="58"/>
    </row>
    <row r="250" spans="4:10" s="55" customFormat="1" ht="12.75">
      <c r="D250" s="56"/>
      <c r="E250" s="56"/>
      <c r="F250" s="57"/>
      <c r="H250" s="56"/>
      <c r="I250" s="58"/>
      <c r="J250" s="58"/>
    </row>
    <row r="251" spans="4:10" s="55" customFormat="1" ht="12.75">
      <c r="D251" s="56"/>
      <c r="E251" s="56"/>
      <c r="F251" s="57"/>
      <c r="H251" s="56"/>
      <c r="I251" s="58"/>
      <c r="J251" s="58"/>
    </row>
    <row r="252" spans="4:10" s="55" customFormat="1" ht="12.75">
      <c r="D252" s="56"/>
      <c r="E252" s="56"/>
      <c r="F252" s="57"/>
      <c r="H252" s="56"/>
      <c r="I252" s="58"/>
      <c r="J252" s="58"/>
    </row>
    <row r="253" spans="4:10" s="55" customFormat="1" ht="12.75">
      <c r="D253" s="56"/>
      <c r="E253" s="56"/>
      <c r="F253" s="57"/>
      <c r="H253" s="56"/>
      <c r="I253" s="58"/>
      <c r="J253" s="58"/>
    </row>
    <row r="254" spans="4:10" s="55" customFormat="1" ht="12.75">
      <c r="D254" s="56"/>
      <c r="E254" s="56"/>
      <c r="F254" s="57"/>
      <c r="H254" s="56"/>
      <c r="I254" s="58"/>
      <c r="J254" s="58"/>
    </row>
    <row r="255" spans="4:10" s="55" customFormat="1" ht="12.75">
      <c r="D255" s="56"/>
      <c r="E255" s="56"/>
      <c r="F255" s="57"/>
      <c r="H255" s="56"/>
      <c r="I255" s="58"/>
      <c r="J255" s="58"/>
    </row>
    <row r="256" spans="4:10" s="55" customFormat="1" ht="12.75">
      <c r="D256" s="56"/>
      <c r="E256" s="56"/>
      <c r="F256" s="57"/>
      <c r="H256" s="56"/>
      <c r="I256" s="58"/>
      <c r="J256" s="58"/>
    </row>
    <row r="257" spans="4:10" s="55" customFormat="1" ht="12.75">
      <c r="D257" s="56"/>
      <c r="E257" s="56"/>
      <c r="F257" s="57"/>
      <c r="H257" s="56"/>
      <c r="I257" s="58"/>
      <c r="J257" s="58"/>
    </row>
    <row r="258" spans="4:10" s="55" customFormat="1" ht="12.75">
      <c r="D258" s="56"/>
      <c r="E258" s="56"/>
      <c r="F258" s="57"/>
      <c r="H258" s="56"/>
      <c r="I258" s="58"/>
      <c r="J258" s="58"/>
    </row>
    <row r="259" spans="4:10" s="55" customFormat="1" ht="12.75">
      <c r="D259" s="56"/>
      <c r="E259" s="56"/>
      <c r="F259" s="57"/>
      <c r="H259" s="56"/>
      <c r="I259" s="58"/>
      <c r="J259" s="58"/>
    </row>
    <row r="260" spans="4:10" s="55" customFormat="1" ht="12.75">
      <c r="D260" s="56"/>
      <c r="E260" s="56"/>
      <c r="F260" s="57"/>
      <c r="H260" s="56"/>
      <c r="I260" s="58"/>
      <c r="J260" s="58"/>
    </row>
    <row r="261" spans="4:10" s="55" customFormat="1" ht="12.75">
      <c r="D261" s="56"/>
      <c r="E261" s="56"/>
      <c r="F261" s="57"/>
      <c r="H261" s="56"/>
      <c r="I261" s="58"/>
      <c r="J261" s="58"/>
    </row>
    <row r="262" spans="4:10" s="55" customFormat="1" ht="12.75">
      <c r="D262" s="56"/>
      <c r="E262" s="56"/>
      <c r="F262" s="57"/>
      <c r="H262" s="56"/>
      <c r="I262" s="58"/>
      <c r="J262" s="58"/>
    </row>
    <row r="263" spans="4:10" s="55" customFormat="1" ht="12.75">
      <c r="D263" s="56"/>
      <c r="E263" s="56"/>
      <c r="F263" s="57"/>
      <c r="H263" s="56"/>
      <c r="I263" s="58"/>
      <c r="J263" s="58"/>
    </row>
    <row r="264" spans="4:10" s="55" customFormat="1" ht="12.75">
      <c r="D264" s="56"/>
      <c r="E264" s="56"/>
      <c r="F264" s="57"/>
      <c r="H264" s="56"/>
      <c r="I264" s="58"/>
      <c r="J264" s="58"/>
    </row>
    <row r="265" spans="4:10" s="55" customFormat="1" ht="12.75">
      <c r="D265" s="56"/>
      <c r="E265" s="56"/>
      <c r="F265" s="57"/>
      <c r="H265" s="56"/>
      <c r="I265" s="58"/>
      <c r="J265" s="58"/>
    </row>
    <row r="266" spans="4:10" s="55" customFormat="1" ht="12.75">
      <c r="D266" s="56"/>
      <c r="E266" s="56"/>
      <c r="F266" s="57"/>
      <c r="H266" s="56"/>
      <c r="I266" s="58"/>
      <c r="J266" s="58"/>
    </row>
    <row r="267" spans="4:10" s="55" customFormat="1" ht="12.75">
      <c r="D267" s="56"/>
      <c r="E267" s="56"/>
      <c r="F267" s="57"/>
      <c r="H267" s="56"/>
      <c r="I267" s="58"/>
      <c r="J267" s="58"/>
    </row>
    <row r="268" spans="4:10" s="55" customFormat="1" ht="12.75">
      <c r="D268" s="56"/>
      <c r="E268" s="56"/>
      <c r="F268" s="57"/>
      <c r="H268" s="56"/>
      <c r="I268" s="58"/>
      <c r="J268" s="58"/>
    </row>
    <row r="269" spans="4:10" s="55" customFormat="1" ht="12.75">
      <c r="D269" s="56"/>
      <c r="E269" s="56"/>
      <c r="F269" s="57"/>
      <c r="H269" s="56"/>
      <c r="I269" s="58"/>
      <c r="J269" s="58"/>
    </row>
    <row r="270" spans="4:10" s="55" customFormat="1" ht="12.75">
      <c r="D270" s="56"/>
      <c r="E270" s="56"/>
      <c r="F270" s="57"/>
      <c r="H270" s="56"/>
      <c r="I270" s="58"/>
      <c r="J270" s="58"/>
    </row>
    <row r="271" spans="4:10" s="55" customFormat="1" ht="12.75">
      <c r="D271" s="56"/>
      <c r="E271" s="56"/>
      <c r="F271" s="57"/>
      <c r="H271" s="56"/>
      <c r="I271" s="58"/>
      <c r="J271" s="58"/>
    </row>
    <row r="272" spans="4:10" s="55" customFormat="1" ht="12.75">
      <c r="D272" s="56"/>
      <c r="E272" s="56"/>
      <c r="F272" s="57"/>
      <c r="H272" s="56"/>
      <c r="I272" s="58"/>
      <c r="J272" s="58"/>
    </row>
    <row r="273" spans="4:10" s="55" customFormat="1" ht="12.75">
      <c r="D273" s="56"/>
      <c r="E273" s="56"/>
      <c r="F273" s="57"/>
      <c r="H273" s="56"/>
      <c r="I273" s="58"/>
      <c r="J273" s="58"/>
    </row>
    <row r="274" spans="4:10" s="55" customFormat="1" ht="12.75">
      <c r="D274" s="56"/>
      <c r="E274" s="56"/>
      <c r="F274" s="57"/>
      <c r="H274" s="56"/>
      <c r="I274" s="58"/>
      <c r="J274" s="58"/>
    </row>
    <row r="275" spans="4:10" s="55" customFormat="1" ht="12.75">
      <c r="D275" s="56"/>
      <c r="E275" s="56"/>
      <c r="F275" s="57"/>
      <c r="H275" s="56"/>
      <c r="I275" s="58"/>
      <c r="J275" s="58"/>
    </row>
    <row r="276" spans="4:10" s="55" customFormat="1" ht="12.75">
      <c r="D276" s="56"/>
      <c r="E276" s="56"/>
      <c r="F276" s="57"/>
      <c r="H276" s="56"/>
      <c r="I276" s="58"/>
      <c r="J276" s="58"/>
    </row>
    <row r="277" spans="4:10" s="55" customFormat="1" ht="12.75">
      <c r="D277" s="56"/>
      <c r="E277" s="56"/>
      <c r="F277" s="57"/>
      <c r="H277" s="56"/>
      <c r="I277" s="58"/>
      <c r="J277" s="58"/>
    </row>
    <row r="278" spans="4:10" s="55" customFormat="1" ht="12.75">
      <c r="D278" s="56"/>
      <c r="E278" s="56"/>
      <c r="F278" s="57"/>
      <c r="H278" s="56"/>
      <c r="I278" s="58"/>
      <c r="J278" s="58"/>
    </row>
    <row r="279" spans="4:10" s="55" customFormat="1" ht="12.75">
      <c r="D279" s="56"/>
      <c r="E279" s="56"/>
      <c r="F279" s="57"/>
      <c r="H279" s="56"/>
      <c r="I279" s="58"/>
      <c r="J279" s="58"/>
    </row>
    <row r="280" spans="4:10" s="55" customFormat="1" ht="12.75">
      <c r="D280" s="56"/>
      <c r="E280" s="56"/>
      <c r="F280" s="57"/>
      <c r="H280" s="56"/>
      <c r="I280" s="58"/>
      <c r="J280" s="58"/>
    </row>
    <row r="281" spans="4:10" s="55" customFormat="1" ht="12.75">
      <c r="D281" s="56"/>
      <c r="E281" s="56"/>
      <c r="F281" s="57"/>
      <c r="H281" s="56"/>
      <c r="I281" s="58"/>
      <c r="J281" s="58"/>
    </row>
    <row r="282" spans="4:10" s="55" customFormat="1" ht="12.75">
      <c r="D282" s="56"/>
      <c r="E282" s="56"/>
      <c r="F282" s="57"/>
      <c r="H282" s="56"/>
      <c r="I282" s="58"/>
      <c r="J282" s="58"/>
    </row>
    <row r="283" spans="4:10" s="55" customFormat="1" ht="12.75">
      <c r="D283" s="56"/>
      <c r="E283" s="56"/>
      <c r="F283" s="57"/>
      <c r="H283" s="56"/>
      <c r="I283" s="58"/>
      <c r="J283" s="58"/>
    </row>
    <row r="284" spans="4:10" s="55" customFormat="1" ht="12.75">
      <c r="D284" s="56"/>
      <c r="E284" s="56"/>
      <c r="F284" s="57"/>
      <c r="H284" s="56"/>
      <c r="I284" s="58"/>
      <c r="J284" s="58"/>
    </row>
    <row r="285" spans="4:10" s="55" customFormat="1" ht="12.75">
      <c r="D285" s="56"/>
      <c r="E285" s="56"/>
      <c r="F285" s="57"/>
      <c r="H285" s="56"/>
      <c r="I285" s="58"/>
      <c r="J285" s="58"/>
    </row>
    <row r="286" spans="4:10" s="55" customFormat="1" ht="12.75">
      <c r="D286" s="56"/>
      <c r="E286" s="56"/>
      <c r="F286" s="57"/>
      <c r="H286" s="56"/>
      <c r="I286" s="58"/>
      <c r="J286" s="58"/>
    </row>
    <row r="287" spans="4:10" s="55" customFormat="1" ht="12.75">
      <c r="D287" s="56"/>
      <c r="E287" s="56"/>
      <c r="F287" s="57"/>
      <c r="H287" s="56"/>
      <c r="I287" s="58"/>
      <c r="J287" s="58"/>
    </row>
    <row r="288" spans="4:10" s="55" customFormat="1" ht="12.75">
      <c r="D288" s="56"/>
      <c r="E288" s="56"/>
      <c r="F288" s="57"/>
      <c r="H288" s="56"/>
      <c r="I288" s="58"/>
      <c r="J288" s="58"/>
    </row>
    <row r="289" spans="4:10" s="55" customFormat="1" ht="12.75">
      <c r="D289" s="56"/>
      <c r="E289" s="56"/>
      <c r="F289" s="57"/>
      <c r="H289" s="56"/>
      <c r="I289" s="58"/>
      <c r="J289" s="58"/>
    </row>
    <row r="290" spans="4:10" s="55" customFormat="1" ht="12.75">
      <c r="D290" s="56"/>
      <c r="E290" s="56"/>
      <c r="F290" s="57"/>
      <c r="H290" s="56"/>
      <c r="I290" s="58"/>
      <c r="J290" s="58"/>
    </row>
    <row r="291" spans="4:10" s="55" customFormat="1" ht="12.75">
      <c r="D291" s="56"/>
      <c r="E291" s="56"/>
      <c r="F291" s="57"/>
      <c r="H291" s="56"/>
      <c r="I291" s="58"/>
      <c r="J291" s="58"/>
    </row>
    <row r="292" spans="4:10" s="55" customFormat="1" ht="12.75">
      <c r="D292" s="56"/>
      <c r="E292" s="56"/>
      <c r="F292" s="57"/>
      <c r="H292" s="56"/>
      <c r="I292" s="58"/>
      <c r="J292" s="58"/>
    </row>
    <row r="293" spans="4:10" s="55" customFormat="1" ht="12.75">
      <c r="D293" s="56"/>
      <c r="E293" s="56"/>
      <c r="F293" s="57"/>
      <c r="H293" s="56"/>
      <c r="I293" s="58"/>
      <c r="J293" s="58"/>
    </row>
    <row r="294" spans="4:10" s="55" customFormat="1" ht="12.75">
      <c r="D294" s="56"/>
      <c r="E294" s="56"/>
      <c r="F294" s="57"/>
      <c r="H294" s="56"/>
      <c r="I294" s="58"/>
      <c r="J294" s="58"/>
    </row>
    <row r="295" spans="4:10" s="55" customFormat="1" ht="12.75">
      <c r="D295" s="56"/>
      <c r="E295" s="56"/>
      <c r="F295" s="57"/>
      <c r="H295" s="56"/>
      <c r="I295" s="58"/>
      <c r="J295" s="58"/>
    </row>
    <row r="296" spans="4:10" s="55" customFormat="1" ht="12.75">
      <c r="D296" s="56"/>
      <c r="E296" s="56"/>
      <c r="F296" s="57"/>
      <c r="H296" s="56"/>
      <c r="I296" s="58"/>
      <c r="J296" s="58"/>
    </row>
    <row r="297" spans="4:10" s="55" customFormat="1" ht="12.75">
      <c r="D297" s="56"/>
      <c r="E297" s="56"/>
      <c r="F297" s="57"/>
      <c r="H297" s="56"/>
      <c r="I297" s="58"/>
      <c r="J297" s="58"/>
    </row>
    <row r="298" spans="4:10" s="55" customFormat="1" ht="12.75">
      <c r="D298" s="56"/>
      <c r="E298" s="56"/>
      <c r="F298" s="57"/>
      <c r="H298" s="56"/>
      <c r="I298" s="58"/>
      <c r="J298" s="58"/>
    </row>
    <row r="299" spans="4:10" s="55" customFormat="1" ht="12.75">
      <c r="D299" s="56"/>
      <c r="E299" s="56"/>
      <c r="F299" s="57"/>
      <c r="H299" s="56"/>
      <c r="I299" s="58"/>
      <c r="J299" s="58"/>
    </row>
    <row r="300" spans="4:10" s="55" customFormat="1" ht="12.75">
      <c r="D300" s="56"/>
      <c r="E300" s="56"/>
      <c r="F300" s="57"/>
      <c r="H300" s="56"/>
      <c r="I300" s="58"/>
      <c r="J300" s="58"/>
    </row>
    <row r="301" spans="4:10" s="55" customFormat="1" ht="12.75">
      <c r="D301" s="56"/>
      <c r="E301" s="56"/>
      <c r="F301" s="57"/>
      <c r="H301" s="56"/>
      <c r="I301" s="58"/>
      <c r="J301" s="58"/>
    </row>
    <row r="302" spans="4:10" s="55" customFormat="1" ht="12.75">
      <c r="D302" s="56"/>
      <c r="E302" s="56"/>
      <c r="F302" s="57"/>
      <c r="H302" s="56"/>
      <c r="I302" s="58"/>
      <c r="J302" s="58"/>
    </row>
    <row r="303" spans="4:10" s="55" customFormat="1" ht="12.75">
      <c r="D303" s="56"/>
      <c r="E303" s="56"/>
      <c r="F303" s="57"/>
      <c r="H303" s="56"/>
      <c r="I303" s="58"/>
      <c r="J303" s="58"/>
    </row>
    <row r="304" spans="4:10" s="55" customFormat="1" ht="12.75">
      <c r="D304" s="56"/>
      <c r="E304" s="56"/>
      <c r="F304" s="57"/>
      <c r="H304" s="56"/>
      <c r="I304" s="58"/>
      <c r="J304" s="58"/>
    </row>
    <row r="305" spans="4:10" s="55" customFormat="1" ht="12.75">
      <c r="D305" s="56"/>
      <c r="E305" s="56"/>
      <c r="F305" s="57"/>
      <c r="H305" s="56"/>
      <c r="I305" s="58"/>
      <c r="J305" s="58"/>
    </row>
    <row r="306" spans="4:10" s="55" customFormat="1" ht="12.75">
      <c r="D306" s="56"/>
      <c r="E306" s="56"/>
      <c r="F306" s="57"/>
      <c r="H306" s="56"/>
      <c r="I306" s="58"/>
      <c r="J306" s="58"/>
    </row>
    <row r="307" spans="4:10" s="55" customFormat="1" ht="12.75">
      <c r="D307" s="56"/>
      <c r="E307" s="56"/>
      <c r="F307" s="57"/>
      <c r="H307" s="56"/>
      <c r="I307" s="58"/>
      <c r="J307" s="58"/>
    </row>
    <row r="308" spans="4:10" s="55" customFormat="1" ht="12.75">
      <c r="D308" s="56"/>
      <c r="E308" s="56"/>
      <c r="F308" s="57"/>
      <c r="H308" s="56"/>
      <c r="I308" s="58"/>
      <c r="J308" s="58"/>
    </row>
    <row r="309" spans="4:10" s="55" customFormat="1" ht="12.75">
      <c r="D309" s="56"/>
      <c r="E309" s="56"/>
      <c r="F309" s="57"/>
      <c r="H309" s="56"/>
      <c r="I309" s="58"/>
      <c r="J309" s="58"/>
    </row>
    <row r="310" spans="4:10" s="55" customFormat="1" ht="12.75">
      <c r="D310" s="56"/>
      <c r="E310" s="56"/>
      <c r="F310" s="57"/>
      <c r="H310" s="56"/>
      <c r="I310" s="58"/>
      <c r="J310" s="58"/>
    </row>
    <row r="311" spans="4:10" s="55" customFormat="1" ht="12.75">
      <c r="D311" s="56"/>
      <c r="E311" s="56"/>
      <c r="F311" s="57"/>
      <c r="H311" s="56"/>
      <c r="I311" s="58"/>
      <c r="J311" s="58"/>
    </row>
    <row r="312" spans="4:10" s="55" customFormat="1" ht="12.75">
      <c r="D312" s="56"/>
      <c r="E312" s="56"/>
      <c r="F312" s="57"/>
      <c r="H312" s="56"/>
      <c r="I312" s="58"/>
      <c r="J312" s="58"/>
    </row>
    <row r="313" spans="4:10" s="55" customFormat="1" ht="12.75">
      <c r="D313" s="56"/>
      <c r="E313" s="56"/>
      <c r="F313" s="57"/>
      <c r="H313" s="56"/>
      <c r="I313" s="58"/>
      <c r="J313" s="58"/>
    </row>
    <row r="314" spans="4:10" s="55" customFormat="1" ht="12.75">
      <c r="D314" s="56"/>
      <c r="E314" s="56"/>
      <c r="F314" s="57"/>
      <c r="H314" s="56"/>
      <c r="I314" s="58"/>
      <c r="J314" s="58"/>
    </row>
    <row r="315" spans="4:10" s="55" customFormat="1" ht="12.75">
      <c r="D315" s="56"/>
      <c r="E315" s="56"/>
      <c r="F315" s="57"/>
      <c r="H315" s="56"/>
      <c r="I315" s="58"/>
      <c r="J315" s="58"/>
    </row>
    <row r="316" spans="4:10" s="55" customFormat="1" ht="12.75">
      <c r="D316" s="56"/>
      <c r="E316" s="56"/>
      <c r="F316" s="57"/>
      <c r="H316" s="56"/>
      <c r="I316" s="58"/>
      <c r="J316" s="58"/>
    </row>
    <row r="317" spans="4:10" s="55" customFormat="1" ht="12.75">
      <c r="D317" s="56"/>
      <c r="E317" s="56"/>
      <c r="F317" s="57"/>
      <c r="H317" s="56"/>
      <c r="I317" s="58"/>
      <c r="J317" s="58"/>
    </row>
    <row r="318" spans="4:10" s="55" customFormat="1" ht="12.75">
      <c r="D318" s="56"/>
      <c r="E318" s="56"/>
      <c r="F318" s="57"/>
      <c r="H318" s="56"/>
      <c r="I318" s="58"/>
      <c r="J318" s="58"/>
    </row>
    <row r="319" spans="4:10" s="55" customFormat="1" ht="12.75">
      <c r="D319" s="56"/>
      <c r="E319" s="56"/>
      <c r="F319" s="57"/>
      <c r="H319" s="56"/>
      <c r="I319" s="58"/>
      <c r="J319" s="58"/>
    </row>
    <row r="320" spans="4:10" s="55" customFormat="1" ht="12.75">
      <c r="D320" s="56"/>
      <c r="E320" s="56"/>
      <c r="F320" s="57"/>
      <c r="H320" s="56"/>
      <c r="I320" s="58"/>
      <c r="J320" s="58"/>
    </row>
    <row r="321" spans="4:10" s="55" customFormat="1" ht="12.75">
      <c r="D321" s="56"/>
      <c r="E321" s="56"/>
      <c r="F321" s="57"/>
      <c r="H321" s="56"/>
      <c r="I321" s="58"/>
      <c r="J321" s="58"/>
    </row>
    <row r="322" spans="4:10" s="55" customFormat="1" ht="12.75">
      <c r="D322" s="56"/>
      <c r="E322" s="56"/>
      <c r="F322" s="57"/>
      <c r="H322" s="56"/>
      <c r="I322" s="58"/>
      <c r="J322" s="58"/>
    </row>
    <row r="323" spans="4:10" s="55" customFormat="1" ht="12.75">
      <c r="D323" s="56"/>
      <c r="E323" s="56"/>
      <c r="F323" s="57"/>
      <c r="H323" s="56"/>
      <c r="I323" s="58"/>
      <c r="J323" s="58"/>
    </row>
    <row r="324" spans="4:10" s="55" customFormat="1" ht="12.75">
      <c r="D324" s="56"/>
      <c r="E324" s="56"/>
      <c r="F324" s="57"/>
      <c r="H324" s="56"/>
      <c r="I324" s="58"/>
      <c r="J324" s="58"/>
    </row>
    <row r="325" spans="4:10" s="55" customFormat="1" ht="12.75">
      <c r="D325" s="56"/>
      <c r="E325" s="56"/>
      <c r="F325" s="57"/>
      <c r="H325" s="56"/>
      <c r="I325" s="58"/>
      <c r="J325" s="58"/>
    </row>
    <row r="326" spans="4:10" s="55" customFormat="1" ht="12.75">
      <c r="D326" s="56"/>
      <c r="E326" s="56"/>
      <c r="F326" s="57"/>
      <c r="H326" s="56"/>
      <c r="I326" s="58"/>
      <c r="J326" s="58"/>
    </row>
    <row r="327" spans="4:10" s="55" customFormat="1" ht="12.75">
      <c r="D327" s="56"/>
      <c r="E327" s="56"/>
      <c r="F327" s="57"/>
      <c r="H327" s="56"/>
      <c r="I327" s="58"/>
      <c r="J327" s="58"/>
    </row>
    <row r="328" spans="4:10" s="55" customFormat="1" ht="12.75">
      <c r="D328" s="56"/>
      <c r="E328" s="56"/>
      <c r="F328" s="57"/>
      <c r="H328" s="56"/>
      <c r="I328" s="58"/>
      <c r="J328" s="58"/>
    </row>
    <row r="329" spans="4:10" s="55" customFormat="1" ht="12.75">
      <c r="D329" s="56"/>
      <c r="E329" s="56"/>
      <c r="F329" s="57"/>
      <c r="H329" s="56"/>
      <c r="I329" s="58"/>
      <c r="J329" s="58"/>
    </row>
    <row r="330" spans="4:10" s="55" customFormat="1" ht="12.75">
      <c r="D330" s="56"/>
      <c r="E330" s="56"/>
      <c r="F330" s="57"/>
      <c r="H330" s="56"/>
      <c r="I330" s="58"/>
      <c r="J330" s="58"/>
    </row>
    <row r="331" spans="4:10" s="55" customFormat="1" ht="12.75">
      <c r="D331" s="56"/>
      <c r="E331" s="56"/>
      <c r="F331" s="57"/>
      <c r="H331" s="56"/>
      <c r="I331" s="58"/>
      <c r="J331" s="58"/>
    </row>
    <row r="332" spans="4:10" s="55" customFormat="1" ht="12.75">
      <c r="D332" s="56"/>
      <c r="E332" s="56"/>
      <c r="F332" s="57"/>
      <c r="H332" s="56"/>
      <c r="I332" s="58"/>
      <c r="J332" s="58"/>
    </row>
    <row r="333" spans="4:10" s="55" customFormat="1" ht="12.75">
      <c r="D333" s="56"/>
      <c r="E333" s="56"/>
      <c r="F333" s="57"/>
      <c r="H333" s="56"/>
      <c r="I333" s="58"/>
      <c r="J333" s="58"/>
    </row>
    <row r="334" spans="4:10" s="55" customFormat="1" ht="12.75">
      <c r="D334" s="56"/>
      <c r="E334" s="56"/>
      <c r="F334" s="57"/>
      <c r="H334" s="56"/>
      <c r="I334" s="58"/>
      <c r="J334" s="58"/>
    </row>
    <row r="335" spans="4:10" s="55" customFormat="1" ht="12.75">
      <c r="D335" s="56"/>
      <c r="E335" s="56"/>
      <c r="F335" s="57"/>
      <c r="H335" s="56"/>
      <c r="I335" s="58"/>
      <c r="J335" s="58"/>
    </row>
    <row r="336" spans="4:10" s="55" customFormat="1" ht="12.75">
      <c r="D336" s="56"/>
      <c r="E336" s="56"/>
      <c r="F336" s="57"/>
      <c r="H336" s="56"/>
      <c r="I336" s="58"/>
      <c r="J336" s="58"/>
    </row>
    <row r="337" spans="4:10" s="55" customFormat="1" ht="12.75">
      <c r="D337" s="56"/>
      <c r="E337" s="56"/>
      <c r="F337" s="57"/>
      <c r="H337" s="56"/>
      <c r="I337" s="58"/>
      <c r="J337" s="58"/>
    </row>
    <row r="338" spans="4:10" s="55" customFormat="1" ht="12.75">
      <c r="D338" s="56"/>
      <c r="E338" s="56"/>
      <c r="F338" s="57"/>
      <c r="H338" s="56"/>
      <c r="I338" s="58"/>
      <c r="J338" s="58"/>
    </row>
    <row r="339" spans="4:10" s="55" customFormat="1" ht="12.75">
      <c r="D339" s="56"/>
      <c r="E339" s="56"/>
      <c r="F339" s="57"/>
      <c r="H339" s="56"/>
      <c r="I339" s="58"/>
      <c r="J339" s="58"/>
    </row>
    <row r="340" spans="4:10" s="55" customFormat="1" ht="12.75">
      <c r="D340" s="56"/>
      <c r="E340" s="56"/>
      <c r="F340" s="57"/>
      <c r="H340" s="56"/>
      <c r="I340" s="58"/>
      <c r="J340" s="58"/>
    </row>
    <row r="341" spans="4:10" s="55" customFormat="1" ht="12.75">
      <c r="D341" s="56"/>
      <c r="E341" s="56"/>
      <c r="F341" s="57"/>
      <c r="H341" s="56"/>
      <c r="I341" s="58"/>
      <c r="J341" s="58"/>
    </row>
    <row r="342" spans="4:10" s="55" customFormat="1" ht="12.75">
      <c r="D342" s="56"/>
      <c r="E342" s="56"/>
      <c r="F342" s="57"/>
      <c r="H342" s="56"/>
      <c r="I342" s="58"/>
      <c r="J342" s="58"/>
    </row>
    <row r="343" spans="4:10" s="55" customFormat="1" ht="12.75">
      <c r="D343" s="56"/>
      <c r="E343" s="56"/>
      <c r="F343" s="57"/>
      <c r="H343" s="56"/>
      <c r="I343" s="58"/>
      <c r="J343" s="58"/>
    </row>
    <row r="344" spans="4:10" s="55" customFormat="1" ht="12.75">
      <c r="D344" s="56"/>
      <c r="E344" s="56"/>
      <c r="F344" s="57"/>
      <c r="H344" s="56"/>
      <c r="I344" s="58"/>
      <c r="J344" s="58"/>
    </row>
    <row r="345" spans="4:10" s="55" customFormat="1" ht="12.75">
      <c r="D345" s="56"/>
      <c r="E345" s="56"/>
      <c r="F345" s="57"/>
      <c r="H345" s="56"/>
      <c r="I345" s="58"/>
      <c r="J345" s="58"/>
    </row>
    <row r="346" spans="4:10" s="55" customFormat="1" ht="12.75">
      <c r="D346" s="56"/>
      <c r="E346" s="56"/>
      <c r="F346" s="57"/>
      <c r="H346" s="56"/>
      <c r="I346" s="58"/>
      <c r="J346" s="58"/>
    </row>
    <row r="347" spans="4:10" s="55" customFormat="1" ht="12.75">
      <c r="D347" s="56"/>
      <c r="E347" s="56"/>
      <c r="F347" s="57"/>
      <c r="H347" s="56"/>
      <c r="I347" s="58"/>
      <c r="J347" s="58"/>
    </row>
    <row r="348" spans="4:10" s="55" customFormat="1" ht="12.75">
      <c r="D348" s="56"/>
      <c r="E348" s="56"/>
      <c r="F348" s="57"/>
      <c r="H348" s="56"/>
      <c r="I348" s="58"/>
      <c r="J348" s="58"/>
    </row>
    <row r="349" spans="4:10" s="55" customFormat="1" ht="12.75">
      <c r="D349" s="56"/>
      <c r="E349" s="56"/>
      <c r="F349" s="57"/>
      <c r="H349" s="56"/>
      <c r="I349" s="58"/>
      <c r="J349" s="58"/>
    </row>
    <row r="350" spans="4:10" s="55" customFormat="1" ht="12.75">
      <c r="D350" s="56"/>
      <c r="E350" s="56"/>
      <c r="F350" s="57"/>
      <c r="H350" s="56"/>
      <c r="I350" s="58"/>
      <c r="J350" s="58"/>
    </row>
    <row r="351" spans="4:10" s="55" customFormat="1" ht="12.75">
      <c r="D351" s="56"/>
      <c r="E351" s="56"/>
      <c r="F351" s="57"/>
      <c r="H351" s="56"/>
      <c r="I351" s="58"/>
      <c r="J351" s="58"/>
    </row>
    <row r="352" spans="4:10" s="55" customFormat="1" ht="12.75">
      <c r="D352" s="56"/>
      <c r="E352" s="56"/>
      <c r="F352" s="57"/>
      <c r="H352" s="56"/>
      <c r="I352" s="58"/>
      <c r="J352" s="58"/>
    </row>
    <row r="353" spans="4:10" s="55" customFormat="1" ht="12.75">
      <c r="D353" s="56"/>
      <c r="E353" s="56"/>
      <c r="F353" s="57"/>
      <c r="H353" s="56"/>
      <c r="I353" s="58"/>
      <c r="J353" s="58"/>
    </row>
    <row r="354" spans="4:10" s="55" customFormat="1" ht="12.75">
      <c r="D354" s="56"/>
      <c r="E354" s="56"/>
      <c r="F354" s="57"/>
      <c r="H354" s="56"/>
      <c r="I354" s="58"/>
      <c r="J354" s="58"/>
    </row>
    <row r="355" spans="4:10" s="55" customFormat="1" ht="12.75">
      <c r="D355" s="56"/>
      <c r="E355" s="56"/>
      <c r="F355" s="57"/>
      <c r="H355" s="56"/>
      <c r="I355" s="58"/>
      <c r="J355" s="58"/>
    </row>
    <row r="356" spans="4:10" s="55" customFormat="1" ht="12.75">
      <c r="D356" s="56"/>
      <c r="E356" s="56"/>
      <c r="F356" s="57"/>
      <c r="H356" s="56"/>
      <c r="I356" s="58"/>
      <c r="J356" s="58"/>
    </row>
    <row r="357" spans="4:10" s="55" customFormat="1" ht="12.75">
      <c r="D357" s="56"/>
      <c r="E357" s="56"/>
      <c r="F357" s="57"/>
      <c r="H357" s="56"/>
      <c r="I357" s="58"/>
      <c r="J357" s="58"/>
    </row>
    <row r="358" spans="4:10" s="55" customFormat="1" ht="12.75">
      <c r="D358" s="56"/>
      <c r="E358" s="56"/>
      <c r="F358" s="57"/>
      <c r="H358" s="56"/>
      <c r="I358" s="58"/>
      <c r="J358" s="58"/>
    </row>
    <row r="359" spans="4:10" s="55" customFormat="1" ht="12.75">
      <c r="D359" s="56"/>
      <c r="E359" s="56"/>
      <c r="F359" s="57"/>
      <c r="H359" s="56"/>
      <c r="I359" s="58"/>
      <c r="J359" s="58"/>
    </row>
    <row r="360" spans="4:10" s="55" customFormat="1" ht="12.75">
      <c r="D360" s="56"/>
      <c r="E360" s="56"/>
      <c r="F360" s="57"/>
      <c r="H360" s="56"/>
      <c r="I360" s="58"/>
      <c r="J360" s="58"/>
    </row>
    <row r="361" spans="4:10" s="55" customFormat="1" ht="12.75">
      <c r="D361" s="56"/>
      <c r="E361" s="56"/>
      <c r="F361" s="57"/>
      <c r="H361" s="56"/>
      <c r="I361" s="58"/>
      <c r="J361" s="58"/>
    </row>
    <row r="362" spans="4:10" s="55" customFormat="1" ht="12.75">
      <c r="D362" s="56"/>
      <c r="E362" s="56"/>
      <c r="F362" s="57"/>
      <c r="H362" s="56"/>
      <c r="I362" s="58"/>
      <c r="J362" s="58"/>
    </row>
    <row r="363" spans="4:10" s="55" customFormat="1" ht="12.75">
      <c r="D363" s="56"/>
      <c r="E363" s="56"/>
      <c r="F363" s="57"/>
      <c r="H363" s="56"/>
      <c r="I363" s="58"/>
      <c r="J363" s="58"/>
    </row>
    <row r="364" spans="4:10" s="55" customFormat="1" ht="12.75">
      <c r="D364" s="56"/>
      <c r="E364" s="56"/>
      <c r="F364" s="57"/>
      <c r="H364" s="56"/>
      <c r="I364" s="58"/>
      <c r="J364" s="58"/>
    </row>
    <row r="365" spans="4:10" s="55" customFormat="1" ht="12.75">
      <c r="D365" s="56"/>
      <c r="E365" s="56"/>
      <c r="F365" s="57"/>
      <c r="H365" s="56"/>
      <c r="I365" s="58"/>
      <c r="J365" s="58"/>
    </row>
    <row r="366" spans="4:10" s="55" customFormat="1" ht="12.75">
      <c r="D366" s="56"/>
      <c r="E366" s="56"/>
      <c r="F366" s="57"/>
      <c r="H366" s="56"/>
      <c r="I366" s="58"/>
      <c r="J366" s="58"/>
    </row>
    <row r="367" spans="4:10" s="55" customFormat="1" ht="12.75">
      <c r="D367" s="56"/>
      <c r="E367" s="56"/>
      <c r="F367" s="57"/>
      <c r="H367" s="56"/>
      <c r="I367" s="58"/>
      <c r="J367" s="58"/>
    </row>
    <row r="368" spans="4:10" s="55" customFormat="1" ht="12.75">
      <c r="D368" s="56"/>
      <c r="E368" s="56"/>
      <c r="F368" s="57"/>
      <c r="H368" s="56"/>
      <c r="I368" s="58"/>
      <c r="J368" s="58"/>
    </row>
    <row r="369" spans="4:10" s="55" customFormat="1" ht="12.75">
      <c r="D369" s="56"/>
      <c r="E369" s="56"/>
      <c r="F369" s="57"/>
      <c r="H369" s="56"/>
      <c r="I369" s="58"/>
      <c r="J369" s="58"/>
    </row>
    <row r="370" spans="4:10" s="55" customFormat="1" ht="12.75">
      <c r="D370" s="56"/>
      <c r="E370" s="56"/>
      <c r="F370" s="57"/>
      <c r="H370" s="56"/>
      <c r="I370" s="58"/>
      <c r="J370" s="58"/>
    </row>
    <row r="371" spans="4:10" s="55" customFormat="1" ht="12.75">
      <c r="D371" s="56"/>
      <c r="E371" s="56"/>
      <c r="F371" s="57"/>
      <c r="H371" s="56"/>
      <c r="I371" s="58"/>
      <c r="J371" s="58"/>
    </row>
    <row r="372" spans="4:10" s="55" customFormat="1" ht="12.75">
      <c r="D372" s="56"/>
      <c r="E372" s="56"/>
      <c r="F372" s="57"/>
      <c r="H372" s="56"/>
      <c r="I372" s="58"/>
      <c r="J372" s="58"/>
    </row>
    <row r="373" spans="4:10" s="55" customFormat="1" ht="12.75">
      <c r="D373" s="56"/>
      <c r="E373" s="56"/>
      <c r="F373" s="57"/>
      <c r="H373" s="56"/>
      <c r="I373" s="58"/>
      <c r="J373" s="58"/>
    </row>
    <row r="374" spans="4:10" s="55" customFormat="1" ht="12.75">
      <c r="D374" s="56"/>
      <c r="E374" s="56"/>
      <c r="F374" s="57"/>
      <c r="H374" s="56"/>
      <c r="I374" s="58"/>
      <c r="J374" s="58"/>
    </row>
    <row r="375" spans="4:10" s="55" customFormat="1" ht="12.75">
      <c r="D375" s="56"/>
      <c r="E375" s="56"/>
      <c r="F375" s="57"/>
      <c r="H375" s="56"/>
      <c r="I375" s="58"/>
      <c r="J375" s="58"/>
    </row>
    <row r="376" spans="4:10" s="55" customFormat="1" ht="12.75">
      <c r="D376" s="56"/>
      <c r="E376" s="56"/>
      <c r="F376" s="57"/>
      <c r="H376" s="56"/>
      <c r="I376" s="58"/>
      <c r="J376" s="58"/>
    </row>
    <row r="377" spans="4:10" s="55" customFormat="1" ht="12.75">
      <c r="D377" s="56"/>
      <c r="E377" s="56"/>
      <c r="F377" s="57"/>
      <c r="H377" s="56"/>
      <c r="I377" s="58"/>
      <c r="J377" s="58"/>
    </row>
    <row r="378" spans="4:10" s="55" customFormat="1" ht="12.75">
      <c r="D378" s="56"/>
      <c r="E378" s="56"/>
      <c r="F378" s="57"/>
      <c r="H378" s="56"/>
      <c r="I378" s="58"/>
      <c r="J378" s="58"/>
    </row>
    <row r="379" spans="4:10" s="55" customFormat="1" ht="12.75">
      <c r="D379" s="56"/>
      <c r="E379" s="56"/>
      <c r="F379" s="57"/>
      <c r="H379" s="56"/>
      <c r="I379" s="58"/>
      <c r="J379" s="58"/>
    </row>
    <row r="380" spans="4:10" s="55" customFormat="1" ht="12.75">
      <c r="D380" s="56"/>
      <c r="E380" s="56"/>
      <c r="F380" s="57"/>
      <c r="H380" s="56"/>
      <c r="I380" s="58"/>
      <c r="J380" s="58"/>
    </row>
    <row r="381" spans="4:10" s="55" customFormat="1" ht="12.75">
      <c r="D381" s="56"/>
      <c r="E381" s="56"/>
      <c r="F381" s="57"/>
      <c r="H381" s="56"/>
      <c r="I381" s="58"/>
      <c r="J381" s="58"/>
    </row>
    <row r="382" spans="4:10" s="55" customFormat="1" ht="12.75">
      <c r="D382" s="56"/>
      <c r="E382" s="56"/>
      <c r="F382" s="57"/>
      <c r="H382" s="56"/>
      <c r="I382" s="58"/>
      <c r="J382" s="58"/>
    </row>
    <row r="383" spans="4:10" s="55" customFormat="1" ht="12.75">
      <c r="D383" s="56"/>
      <c r="E383" s="56"/>
      <c r="F383" s="57"/>
      <c r="H383" s="56"/>
      <c r="I383" s="58"/>
      <c r="J383" s="58"/>
    </row>
    <row r="384" spans="4:10" s="55" customFormat="1" ht="12.75">
      <c r="D384" s="56"/>
      <c r="E384" s="56"/>
      <c r="F384" s="57"/>
      <c r="H384" s="56"/>
      <c r="I384" s="58"/>
      <c r="J384" s="58"/>
    </row>
    <row r="385" spans="4:10" s="55" customFormat="1" ht="12.75">
      <c r="D385" s="56"/>
      <c r="E385" s="56"/>
      <c r="F385" s="57"/>
      <c r="H385" s="56"/>
      <c r="I385" s="58"/>
      <c r="J385" s="58"/>
    </row>
    <row r="386" spans="4:10" s="55" customFormat="1" ht="12.75">
      <c r="D386" s="56"/>
      <c r="E386" s="56"/>
      <c r="F386" s="57"/>
      <c r="H386" s="56"/>
      <c r="I386" s="58"/>
      <c r="J386" s="58"/>
    </row>
    <row r="387" spans="4:10" s="55" customFormat="1" ht="12.75">
      <c r="D387" s="56"/>
      <c r="E387" s="56"/>
      <c r="F387" s="57"/>
      <c r="H387" s="56"/>
      <c r="I387" s="58"/>
      <c r="J387" s="58"/>
    </row>
    <row r="388" spans="4:10" s="55" customFormat="1" ht="12.75">
      <c r="D388" s="56"/>
      <c r="E388" s="56"/>
      <c r="F388" s="57"/>
      <c r="H388" s="56"/>
      <c r="I388" s="58"/>
      <c r="J388" s="58"/>
    </row>
    <row r="389" spans="4:10" s="55" customFormat="1" ht="12.75">
      <c r="D389" s="56"/>
      <c r="E389" s="56"/>
      <c r="F389" s="57"/>
      <c r="H389" s="56"/>
      <c r="I389" s="58"/>
      <c r="J389" s="58"/>
    </row>
    <row r="390" spans="4:10" s="55" customFormat="1" ht="12.75">
      <c r="D390" s="56"/>
      <c r="E390" s="56"/>
      <c r="F390" s="57"/>
      <c r="H390" s="56"/>
      <c r="I390" s="58"/>
      <c r="J390" s="58"/>
    </row>
    <row r="391" spans="4:10" s="55" customFormat="1" ht="12.75">
      <c r="D391" s="56"/>
      <c r="E391" s="56"/>
      <c r="F391" s="57"/>
      <c r="H391" s="56"/>
      <c r="I391" s="58"/>
      <c r="J391" s="58"/>
    </row>
    <row r="392" spans="4:10" s="55" customFormat="1" ht="12.75">
      <c r="D392" s="56"/>
      <c r="E392" s="56"/>
      <c r="F392" s="57"/>
      <c r="H392" s="56"/>
      <c r="I392" s="58"/>
      <c r="J392" s="58"/>
    </row>
    <row r="393" spans="4:10" s="55" customFormat="1" ht="12.75">
      <c r="D393" s="56"/>
      <c r="E393" s="56"/>
      <c r="F393" s="57"/>
      <c r="H393" s="56"/>
      <c r="I393" s="58"/>
      <c r="J393" s="58"/>
    </row>
    <row r="394" spans="4:10" s="55" customFormat="1" ht="12.75">
      <c r="D394" s="56"/>
      <c r="E394" s="56"/>
      <c r="F394" s="57"/>
      <c r="H394" s="56"/>
      <c r="I394" s="58"/>
      <c r="J394" s="58"/>
    </row>
    <row r="395" spans="4:10" s="55" customFormat="1" ht="12.75">
      <c r="D395" s="56"/>
      <c r="E395" s="56"/>
      <c r="F395" s="57"/>
      <c r="H395" s="56"/>
      <c r="I395" s="58"/>
      <c r="J395" s="58"/>
    </row>
    <row r="396" spans="4:10" s="55" customFormat="1" ht="12.75">
      <c r="D396" s="56"/>
      <c r="E396" s="56"/>
      <c r="F396" s="57"/>
      <c r="H396" s="56"/>
      <c r="I396" s="58"/>
      <c r="J396" s="58"/>
    </row>
    <row r="397" spans="4:10" s="55" customFormat="1" ht="12.75">
      <c r="D397" s="56"/>
      <c r="E397" s="56"/>
      <c r="F397" s="57"/>
      <c r="H397" s="56"/>
      <c r="I397" s="58"/>
      <c r="J397" s="58"/>
    </row>
    <row r="398" spans="4:10" s="55" customFormat="1" ht="12.75">
      <c r="D398" s="56"/>
      <c r="E398" s="56"/>
      <c r="F398" s="57"/>
      <c r="H398" s="56"/>
      <c r="I398" s="58"/>
      <c r="J398" s="58"/>
    </row>
    <row r="399" spans="4:10" s="55" customFormat="1" ht="12.75">
      <c r="D399" s="56"/>
      <c r="E399" s="56"/>
      <c r="F399" s="57"/>
      <c r="H399" s="56"/>
      <c r="I399" s="58"/>
      <c r="J399" s="58"/>
    </row>
    <row r="400" spans="4:10" s="55" customFormat="1" ht="12.75">
      <c r="D400" s="56"/>
      <c r="E400" s="56"/>
      <c r="F400" s="57"/>
      <c r="H400" s="56"/>
      <c r="I400" s="58"/>
      <c r="J400" s="58"/>
    </row>
    <row r="401" spans="4:10" s="55" customFormat="1" ht="12.75">
      <c r="D401" s="56"/>
      <c r="E401" s="56"/>
      <c r="F401" s="57"/>
      <c r="H401" s="56"/>
      <c r="I401" s="58"/>
      <c r="J401" s="58"/>
    </row>
    <row r="402" spans="4:10" s="55" customFormat="1" ht="12.75">
      <c r="D402" s="56"/>
      <c r="E402" s="56"/>
      <c r="F402" s="57"/>
      <c r="H402" s="56"/>
      <c r="I402" s="58"/>
      <c r="J402" s="58"/>
    </row>
    <row r="403" spans="4:10" s="55" customFormat="1" ht="12.75">
      <c r="D403" s="56"/>
      <c r="E403" s="56"/>
      <c r="F403" s="57"/>
      <c r="H403" s="56"/>
      <c r="I403" s="58"/>
      <c r="J403" s="58"/>
    </row>
    <row r="404" spans="4:10" s="55" customFormat="1" ht="12.75">
      <c r="D404" s="56"/>
      <c r="E404" s="56"/>
      <c r="F404" s="57"/>
      <c r="H404" s="56"/>
      <c r="I404" s="58"/>
      <c r="J404" s="58"/>
    </row>
    <row r="405" spans="4:10" s="55" customFormat="1" ht="12.75">
      <c r="D405" s="56"/>
      <c r="E405" s="56"/>
      <c r="F405" s="57"/>
      <c r="H405" s="56"/>
      <c r="I405" s="58"/>
      <c r="J405" s="58"/>
    </row>
    <row r="406" spans="4:10" s="55" customFormat="1" ht="12.75">
      <c r="D406" s="56"/>
      <c r="E406" s="56"/>
      <c r="F406" s="57"/>
      <c r="H406" s="56"/>
      <c r="I406" s="58"/>
      <c r="J406" s="58"/>
    </row>
    <row r="407" spans="4:10" s="55" customFormat="1" ht="12.75">
      <c r="D407" s="56"/>
      <c r="E407" s="56"/>
      <c r="F407" s="57"/>
      <c r="H407" s="56"/>
      <c r="I407" s="58"/>
      <c r="J407" s="58"/>
    </row>
    <row r="408" spans="4:10" s="55" customFormat="1" ht="12.75">
      <c r="D408" s="56"/>
      <c r="E408" s="56"/>
      <c r="F408" s="57"/>
      <c r="H408" s="56"/>
      <c r="I408" s="58"/>
      <c r="J408" s="58"/>
    </row>
    <row r="409" spans="4:10" s="55" customFormat="1" ht="12.75">
      <c r="D409" s="56"/>
      <c r="E409" s="56"/>
      <c r="F409" s="57"/>
      <c r="H409" s="56"/>
      <c r="I409" s="58"/>
      <c r="J409" s="58"/>
    </row>
    <row r="410" spans="4:10" s="55" customFormat="1" ht="12.75">
      <c r="D410" s="56"/>
      <c r="E410" s="56"/>
      <c r="F410" s="57"/>
      <c r="H410" s="56"/>
      <c r="I410" s="58"/>
      <c r="J410" s="58"/>
    </row>
    <row r="411" spans="4:10" s="55" customFormat="1" ht="12.75">
      <c r="D411" s="56"/>
      <c r="E411" s="56"/>
      <c r="F411" s="57"/>
      <c r="H411" s="56"/>
      <c r="I411" s="58"/>
      <c r="J411" s="58"/>
    </row>
    <row r="412" spans="4:10" s="55" customFormat="1" ht="12.75">
      <c r="D412" s="56"/>
      <c r="E412" s="56"/>
      <c r="F412" s="57"/>
      <c r="H412" s="56"/>
      <c r="I412" s="58"/>
      <c r="J412" s="58"/>
    </row>
    <row r="413" spans="4:10" s="55" customFormat="1" ht="12.75">
      <c r="D413" s="56"/>
      <c r="E413" s="56"/>
      <c r="F413" s="57"/>
      <c r="H413" s="56"/>
      <c r="I413" s="58"/>
      <c r="J413" s="58"/>
    </row>
    <row r="414" spans="4:10" s="55" customFormat="1" ht="12.75">
      <c r="D414" s="56"/>
      <c r="E414" s="56"/>
      <c r="F414" s="57"/>
      <c r="H414" s="56"/>
      <c r="I414" s="58"/>
      <c r="J414" s="58"/>
    </row>
    <row r="415" spans="4:10" s="55" customFormat="1" ht="12.75">
      <c r="D415" s="56"/>
      <c r="E415" s="56"/>
      <c r="F415" s="57"/>
      <c r="H415" s="56"/>
      <c r="I415" s="58"/>
      <c r="J415" s="58"/>
    </row>
    <row r="416" spans="4:10" s="55" customFormat="1" ht="12.75">
      <c r="D416" s="56"/>
      <c r="E416" s="56"/>
      <c r="F416" s="57"/>
      <c r="H416" s="56"/>
      <c r="I416" s="58"/>
      <c r="J416" s="58"/>
    </row>
    <row r="417" spans="4:10" s="55" customFormat="1" ht="12.75">
      <c r="D417" s="56"/>
      <c r="E417" s="56"/>
      <c r="F417" s="57"/>
      <c r="H417" s="56"/>
      <c r="I417" s="58"/>
      <c r="J417" s="58"/>
    </row>
    <row r="418" spans="4:10" s="55" customFormat="1" ht="12.75">
      <c r="D418" s="56"/>
      <c r="E418" s="56"/>
      <c r="F418" s="57"/>
      <c r="H418" s="56"/>
      <c r="I418" s="58"/>
      <c r="J418" s="58"/>
    </row>
    <row r="419" spans="4:10" s="55" customFormat="1" ht="12.75">
      <c r="D419" s="56"/>
      <c r="E419" s="56"/>
      <c r="F419" s="57"/>
      <c r="H419" s="56"/>
      <c r="I419" s="58"/>
      <c r="J419" s="58"/>
    </row>
    <row r="420" spans="4:10" s="55" customFormat="1" ht="12.75">
      <c r="D420" s="56"/>
      <c r="E420" s="56"/>
      <c r="F420" s="57"/>
      <c r="H420" s="56"/>
      <c r="I420" s="58"/>
      <c r="J420" s="58"/>
    </row>
    <row r="421" spans="4:10" s="55" customFormat="1" ht="12.75">
      <c r="D421" s="56"/>
      <c r="E421" s="56"/>
      <c r="F421" s="57"/>
      <c r="H421" s="56"/>
      <c r="I421" s="58"/>
      <c r="J421" s="58"/>
    </row>
    <row r="422" spans="4:10" s="55" customFormat="1" ht="12.75">
      <c r="D422" s="56"/>
      <c r="E422" s="56"/>
      <c r="F422" s="57"/>
      <c r="H422" s="56"/>
      <c r="I422" s="58"/>
      <c r="J422" s="58"/>
    </row>
    <row r="423" spans="4:10" s="55" customFormat="1" ht="12.75">
      <c r="D423" s="56"/>
      <c r="E423" s="56"/>
      <c r="F423" s="57"/>
      <c r="H423" s="56"/>
      <c r="I423" s="58"/>
      <c r="J423" s="58"/>
    </row>
    <row r="424" spans="4:10" s="55" customFormat="1" ht="12.75">
      <c r="D424" s="56"/>
      <c r="E424" s="56"/>
      <c r="F424" s="57"/>
      <c r="H424" s="56"/>
      <c r="I424" s="58"/>
      <c r="J424" s="58"/>
    </row>
    <row r="425" spans="4:10" s="55" customFormat="1" ht="12.75">
      <c r="D425" s="56"/>
      <c r="E425" s="56"/>
      <c r="F425" s="57"/>
      <c r="H425" s="56"/>
      <c r="I425" s="58"/>
      <c r="J425" s="58"/>
    </row>
    <row r="426" spans="4:10" s="55" customFormat="1" ht="12.75">
      <c r="D426" s="56"/>
      <c r="E426" s="56"/>
      <c r="F426" s="57"/>
      <c r="H426" s="56"/>
      <c r="I426" s="58"/>
      <c r="J426" s="58"/>
    </row>
    <row r="427" spans="4:10" s="55" customFormat="1" ht="12.75">
      <c r="D427" s="56"/>
      <c r="E427" s="56"/>
      <c r="F427" s="57"/>
      <c r="H427" s="56"/>
      <c r="I427" s="58"/>
      <c r="J427" s="58"/>
    </row>
    <row r="428" spans="4:10" s="55" customFormat="1" ht="12.75">
      <c r="D428" s="56"/>
      <c r="E428" s="56"/>
      <c r="F428" s="57"/>
      <c r="H428" s="56"/>
      <c r="I428" s="58"/>
      <c r="J428" s="58"/>
    </row>
    <row r="429" spans="4:10" s="55" customFormat="1" ht="12.75">
      <c r="D429" s="56"/>
      <c r="E429" s="56"/>
      <c r="F429" s="57"/>
      <c r="H429" s="56"/>
      <c r="I429" s="58"/>
      <c r="J429" s="58"/>
    </row>
    <row r="430" spans="4:10" s="55" customFormat="1" ht="12.75">
      <c r="D430" s="56"/>
      <c r="E430" s="56"/>
      <c r="F430" s="57"/>
      <c r="H430" s="56"/>
      <c r="I430" s="58"/>
      <c r="J430" s="58"/>
    </row>
    <row r="431" spans="4:10" s="55" customFormat="1" ht="12.75">
      <c r="D431" s="56"/>
      <c r="E431" s="56"/>
      <c r="F431" s="57"/>
      <c r="H431" s="56"/>
      <c r="I431" s="58"/>
      <c r="J431" s="58"/>
    </row>
    <row r="432" spans="4:10" s="55" customFormat="1" ht="12.75">
      <c r="D432" s="56"/>
      <c r="E432" s="56"/>
      <c r="F432" s="57"/>
      <c r="H432" s="56"/>
      <c r="I432" s="58"/>
      <c r="J432" s="58"/>
    </row>
    <row r="433" spans="4:10" s="55" customFormat="1" ht="12.75">
      <c r="D433" s="56"/>
      <c r="E433" s="56"/>
      <c r="F433" s="57"/>
      <c r="H433" s="56"/>
      <c r="I433" s="58"/>
      <c r="J433" s="58"/>
    </row>
    <row r="434" spans="4:10" s="55" customFormat="1" ht="12.75">
      <c r="D434" s="56"/>
      <c r="E434" s="56"/>
      <c r="F434" s="57"/>
      <c r="H434" s="56"/>
      <c r="I434" s="58"/>
      <c r="J434" s="58"/>
    </row>
    <row r="435" spans="4:10" s="55" customFormat="1" ht="12.75">
      <c r="D435" s="56"/>
      <c r="E435" s="56"/>
      <c r="F435" s="57"/>
      <c r="H435" s="56"/>
      <c r="I435" s="58"/>
      <c r="J435" s="58"/>
    </row>
    <row r="436" spans="4:10" s="55" customFormat="1" ht="12.75">
      <c r="D436" s="56"/>
      <c r="E436" s="56"/>
      <c r="F436" s="57"/>
      <c r="H436" s="56"/>
      <c r="I436" s="58"/>
      <c r="J436" s="58"/>
    </row>
    <row r="437" spans="4:10" s="55" customFormat="1" ht="12.75">
      <c r="D437" s="56"/>
      <c r="E437" s="56"/>
      <c r="F437" s="57"/>
      <c r="H437" s="56"/>
      <c r="I437" s="58"/>
      <c r="J437" s="58"/>
    </row>
    <row r="438" spans="4:10" s="55" customFormat="1" ht="12.75">
      <c r="D438" s="56"/>
      <c r="E438" s="56"/>
      <c r="F438" s="57"/>
      <c r="H438" s="56"/>
      <c r="I438" s="58"/>
      <c r="J438" s="58"/>
    </row>
    <row r="439" spans="4:10" s="55" customFormat="1" ht="12.75">
      <c r="D439" s="56"/>
      <c r="E439" s="56"/>
      <c r="F439" s="57"/>
      <c r="H439" s="56"/>
      <c r="I439" s="58"/>
      <c r="J439" s="58"/>
    </row>
    <row r="440" spans="4:10" s="55" customFormat="1" ht="12.75">
      <c r="D440" s="56"/>
      <c r="E440" s="56"/>
      <c r="F440" s="57"/>
      <c r="H440" s="56"/>
      <c r="I440" s="58"/>
      <c r="J440" s="58"/>
    </row>
    <row r="441" spans="4:10" s="55" customFormat="1" ht="12.75">
      <c r="D441" s="56"/>
      <c r="E441" s="56"/>
      <c r="F441" s="57"/>
      <c r="H441" s="56"/>
      <c r="I441" s="58"/>
      <c r="J441" s="58"/>
    </row>
    <row r="442" spans="4:10" s="55" customFormat="1" ht="12.75">
      <c r="D442" s="56"/>
      <c r="E442" s="56"/>
      <c r="F442" s="57"/>
      <c r="H442" s="56"/>
      <c r="I442" s="58"/>
      <c r="J442" s="58"/>
    </row>
    <row r="443" spans="4:10" s="55" customFormat="1" ht="12.75">
      <c r="D443" s="56"/>
      <c r="E443" s="56"/>
      <c r="F443" s="57"/>
      <c r="H443" s="56"/>
      <c r="I443" s="58"/>
      <c r="J443" s="58"/>
    </row>
    <row r="444" spans="4:10" s="55" customFormat="1" ht="12.75">
      <c r="D444" s="56"/>
      <c r="E444" s="56"/>
      <c r="F444" s="57"/>
      <c r="H444" s="56"/>
      <c r="I444" s="58"/>
      <c r="J444" s="58"/>
    </row>
    <row r="445" spans="4:10" s="55" customFormat="1" ht="12.75">
      <c r="D445" s="56"/>
      <c r="E445" s="56"/>
      <c r="F445" s="57"/>
      <c r="H445" s="56"/>
      <c r="I445" s="58"/>
      <c r="J445" s="58"/>
    </row>
    <row r="446" spans="4:10" s="55" customFormat="1" ht="12.75">
      <c r="D446" s="56"/>
      <c r="E446" s="56"/>
      <c r="F446" s="57"/>
      <c r="H446" s="56"/>
      <c r="I446" s="58"/>
      <c r="J446" s="58"/>
    </row>
    <row r="447" spans="4:10" s="55" customFormat="1" ht="12.75">
      <c r="D447" s="56"/>
      <c r="E447" s="56"/>
      <c r="F447" s="57"/>
      <c r="H447" s="56"/>
      <c r="I447" s="58"/>
      <c r="J447" s="58"/>
    </row>
    <row r="448" spans="4:10" s="55" customFormat="1" ht="12.75">
      <c r="D448" s="56"/>
      <c r="E448" s="56"/>
      <c r="F448" s="57"/>
      <c r="H448" s="56"/>
      <c r="I448" s="58"/>
      <c r="J448" s="58"/>
    </row>
    <row r="449" spans="4:10" s="55" customFormat="1" ht="12.75">
      <c r="D449" s="56"/>
      <c r="E449" s="56"/>
      <c r="F449" s="57"/>
      <c r="H449" s="56"/>
      <c r="I449" s="58"/>
      <c r="J449" s="58"/>
    </row>
    <row r="450" spans="4:10" s="55" customFormat="1" ht="12.75">
      <c r="D450" s="56"/>
      <c r="E450" s="56"/>
      <c r="F450" s="57"/>
      <c r="H450" s="56"/>
      <c r="I450" s="58"/>
      <c r="J450" s="58"/>
    </row>
    <row r="451" spans="4:10" s="55" customFormat="1" ht="12.75">
      <c r="D451" s="56"/>
      <c r="E451" s="56"/>
      <c r="F451" s="57"/>
      <c r="H451" s="56"/>
      <c r="I451" s="58"/>
      <c r="J451" s="58"/>
    </row>
    <row r="452" spans="4:10" s="55" customFormat="1" ht="12.75">
      <c r="D452" s="56"/>
      <c r="E452" s="56"/>
      <c r="F452" s="57"/>
      <c r="H452" s="56"/>
      <c r="I452" s="58"/>
      <c r="J452" s="58"/>
    </row>
    <row r="453" spans="4:10" s="55" customFormat="1" ht="12.75">
      <c r="D453" s="56"/>
      <c r="E453" s="56"/>
      <c r="F453" s="57"/>
      <c r="H453" s="56"/>
      <c r="I453" s="58"/>
      <c r="J453" s="58"/>
    </row>
    <row r="454" spans="4:10" s="55" customFormat="1" ht="12.75">
      <c r="D454" s="56"/>
      <c r="E454" s="56"/>
      <c r="F454" s="57"/>
      <c r="H454" s="56"/>
      <c r="I454" s="58"/>
      <c r="J454" s="58"/>
    </row>
    <row r="455" spans="4:10" s="55" customFormat="1" ht="12.75">
      <c r="D455" s="56"/>
      <c r="E455" s="56"/>
      <c r="F455" s="57"/>
      <c r="H455" s="56"/>
      <c r="I455" s="58"/>
      <c r="J455" s="58"/>
    </row>
    <row r="456" spans="4:10" s="55" customFormat="1" ht="12.75">
      <c r="D456" s="56"/>
      <c r="E456" s="56"/>
      <c r="F456" s="57"/>
      <c r="H456" s="56"/>
      <c r="I456" s="58"/>
      <c r="J456" s="58"/>
    </row>
    <row r="457" spans="4:10" s="55" customFormat="1" ht="12.75">
      <c r="D457" s="56"/>
      <c r="E457" s="56"/>
      <c r="F457" s="57"/>
      <c r="H457" s="56"/>
      <c r="I457" s="58"/>
      <c r="J457" s="58"/>
    </row>
    <row r="458" spans="4:10" s="55" customFormat="1" ht="12.75">
      <c r="D458" s="56"/>
      <c r="E458" s="56"/>
      <c r="F458" s="57"/>
      <c r="H458" s="56"/>
      <c r="I458" s="58"/>
      <c r="J458" s="58"/>
    </row>
    <row r="459" spans="4:10" s="55" customFormat="1" ht="12.75">
      <c r="D459" s="56"/>
      <c r="E459" s="56"/>
      <c r="F459" s="57"/>
      <c r="H459" s="56"/>
      <c r="I459" s="58"/>
      <c r="J459" s="58"/>
    </row>
    <row r="460" spans="4:10" s="55" customFormat="1" ht="12.75">
      <c r="D460" s="56"/>
      <c r="E460" s="56"/>
      <c r="F460" s="57"/>
      <c r="H460" s="56"/>
      <c r="I460" s="58"/>
      <c r="J460" s="58"/>
    </row>
    <row r="461" spans="4:10" s="55" customFormat="1" ht="12.75">
      <c r="D461" s="56"/>
      <c r="E461" s="56"/>
      <c r="F461" s="57"/>
      <c r="H461" s="56"/>
      <c r="I461" s="58"/>
      <c r="J461" s="58"/>
    </row>
    <row r="462" spans="4:10" s="55" customFormat="1" ht="12.75">
      <c r="D462" s="56"/>
      <c r="E462" s="56"/>
      <c r="F462" s="57"/>
      <c r="H462" s="56"/>
      <c r="I462" s="58"/>
      <c r="J462" s="58"/>
    </row>
    <row r="463" spans="4:10" s="55" customFormat="1" ht="12.75">
      <c r="D463" s="56"/>
      <c r="E463" s="56"/>
      <c r="F463" s="57"/>
      <c r="H463" s="56"/>
      <c r="I463" s="58"/>
      <c r="J463" s="58"/>
    </row>
    <row r="464" spans="4:10" s="55" customFormat="1" ht="12.75">
      <c r="D464" s="56"/>
      <c r="E464" s="56"/>
      <c r="F464" s="57"/>
      <c r="H464" s="56"/>
      <c r="I464" s="58"/>
      <c r="J464" s="58"/>
    </row>
    <row r="465" spans="4:10" s="55" customFormat="1" ht="12.75">
      <c r="D465" s="56"/>
      <c r="E465" s="56"/>
      <c r="F465" s="57"/>
      <c r="H465" s="56"/>
      <c r="I465" s="58"/>
      <c r="J465" s="58"/>
    </row>
    <row r="466" spans="4:10" s="55" customFormat="1" ht="12.75">
      <c r="D466" s="56"/>
      <c r="E466" s="56"/>
      <c r="F466" s="57"/>
      <c r="H466" s="56"/>
      <c r="I466" s="58"/>
      <c r="J466" s="58"/>
    </row>
    <row r="467" spans="4:10" s="55" customFormat="1" ht="12.75">
      <c r="D467" s="56"/>
      <c r="E467" s="56"/>
      <c r="F467" s="57"/>
      <c r="H467" s="56"/>
      <c r="I467" s="58"/>
      <c r="J467" s="58"/>
    </row>
    <row r="468" spans="4:10" s="55" customFormat="1" ht="12.75">
      <c r="D468" s="56"/>
      <c r="E468" s="56"/>
      <c r="F468" s="57"/>
      <c r="H468" s="56"/>
      <c r="I468" s="58"/>
      <c r="J468" s="58"/>
    </row>
    <row r="469" spans="4:10" s="55" customFormat="1" ht="12.75">
      <c r="D469" s="56"/>
      <c r="E469" s="56"/>
      <c r="F469" s="57"/>
      <c r="H469" s="56"/>
      <c r="I469" s="58"/>
      <c r="J469" s="58"/>
    </row>
    <row r="470" spans="4:10" s="55" customFormat="1" ht="12.75">
      <c r="D470" s="56"/>
      <c r="E470" s="56"/>
      <c r="F470" s="57"/>
      <c r="H470" s="56"/>
      <c r="I470" s="58"/>
      <c r="J470" s="58"/>
    </row>
    <row r="471" spans="4:10" s="55" customFormat="1" ht="12.75">
      <c r="D471" s="56"/>
      <c r="E471" s="56"/>
      <c r="F471" s="57"/>
      <c r="H471" s="56"/>
      <c r="I471" s="58"/>
      <c r="J471" s="58"/>
    </row>
    <row r="472" spans="4:10" s="55" customFormat="1" ht="12.75">
      <c r="D472" s="56"/>
      <c r="E472" s="56"/>
      <c r="F472" s="57"/>
      <c r="H472" s="56"/>
      <c r="I472" s="58"/>
      <c r="J472" s="58"/>
    </row>
    <row r="473" spans="4:10" s="55" customFormat="1" ht="12.75">
      <c r="D473" s="56"/>
      <c r="E473" s="56"/>
      <c r="F473" s="57"/>
      <c r="H473" s="56"/>
      <c r="I473" s="58"/>
      <c r="J473" s="58"/>
    </row>
    <row r="474" spans="4:10" s="55" customFormat="1" ht="12.75">
      <c r="D474" s="56"/>
      <c r="E474" s="56"/>
      <c r="F474" s="57"/>
      <c r="H474" s="56"/>
      <c r="I474" s="58"/>
      <c r="J474" s="58"/>
    </row>
    <row r="475" spans="4:10" s="55" customFormat="1" ht="12.75">
      <c r="D475" s="56"/>
      <c r="E475" s="56"/>
      <c r="F475" s="57"/>
      <c r="H475" s="56"/>
      <c r="I475" s="58"/>
      <c r="J475" s="58"/>
    </row>
    <row r="476" spans="4:10" s="55" customFormat="1" ht="12.75">
      <c r="D476" s="56"/>
      <c r="E476" s="56"/>
      <c r="F476" s="57"/>
      <c r="H476" s="56"/>
      <c r="I476" s="58"/>
      <c r="J476" s="58"/>
    </row>
    <row r="477" spans="4:10" s="55" customFormat="1" ht="12.75">
      <c r="D477" s="56"/>
      <c r="E477" s="56"/>
      <c r="F477" s="57"/>
      <c r="H477" s="56"/>
      <c r="I477" s="58"/>
      <c r="J477" s="58"/>
    </row>
    <row r="478" spans="4:10" s="55" customFormat="1" ht="12.75">
      <c r="D478" s="56"/>
      <c r="E478" s="56"/>
      <c r="F478" s="57"/>
      <c r="H478" s="56"/>
      <c r="I478" s="58"/>
      <c r="J478" s="58"/>
    </row>
    <row r="479" spans="4:10" s="55" customFormat="1" ht="12.75">
      <c r="D479" s="56"/>
      <c r="E479" s="56"/>
      <c r="F479" s="57"/>
      <c r="H479" s="56"/>
      <c r="I479" s="58"/>
      <c r="J479" s="58"/>
    </row>
    <row r="480" spans="4:10" s="55" customFormat="1" ht="12.75">
      <c r="D480" s="56"/>
      <c r="E480" s="56"/>
      <c r="F480" s="57"/>
      <c r="H480" s="56"/>
      <c r="I480" s="58"/>
      <c r="J480" s="58"/>
    </row>
    <row r="481" spans="4:10" s="55" customFormat="1" ht="12.75">
      <c r="D481" s="56"/>
      <c r="E481" s="56"/>
      <c r="F481" s="57"/>
      <c r="H481" s="56"/>
      <c r="I481" s="58"/>
      <c r="J481" s="58"/>
    </row>
    <row r="482" spans="4:10" s="55" customFormat="1" ht="12.75">
      <c r="D482" s="56"/>
      <c r="E482" s="56"/>
      <c r="F482" s="57"/>
      <c r="H482" s="56"/>
      <c r="I482" s="58"/>
      <c r="J482" s="58"/>
    </row>
    <row r="483" spans="4:10" s="55" customFormat="1" ht="12.75">
      <c r="D483" s="56"/>
      <c r="E483" s="56"/>
      <c r="F483" s="57"/>
      <c r="H483" s="56"/>
      <c r="I483" s="58"/>
      <c r="J483" s="58"/>
    </row>
    <row r="484" spans="4:10" s="55" customFormat="1" ht="12.75">
      <c r="D484" s="56"/>
      <c r="E484" s="56"/>
      <c r="F484" s="57"/>
      <c r="H484" s="56"/>
      <c r="I484" s="58"/>
      <c r="J484" s="58"/>
    </row>
    <row r="485" spans="4:10" s="55" customFormat="1" ht="12.75">
      <c r="D485" s="56"/>
      <c r="E485" s="56"/>
      <c r="F485" s="57"/>
      <c r="H485" s="56"/>
      <c r="I485" s="58"/>
      <c r="J485" s="58"/>
    </row>
    <row r="486" spans="4:10" s="55" customFormat="1" ht="12.75">
      <c r="D486" s="56"/>
      <c r="E486" s="56"/>
      <c r="F486" s="57"/>
      <c r="H486" s="56"/>
      <c r="I486" s="58"/>
      <c r="J486" s="58"/>
    </row>
    <row r="487" spans="4:10" s="55" customFormat="1" ht="12.75">
      <c r="D487" s="56"/>
      <c r="E487" s="56"/>
      <c r="F487" s="57"/>
      <c r="H487" s="56"/>
      <c r="I487" s="58"/>
      <c r="J487" s="58"/>
    </row>
    <row r="488" spans="4:10" s="55" customFormat="1" ht="12.75">
      <c r="D488" s="56"/>
      <c r="E488" s="56"/>
      <c r="F488" s="57"/>
      <c r="H488" s="56"/>
      <c r="I488" s="58"/>
      <c r="J488" s="58"/>
    </row>
    <row r="489" spans="4:10" s="55" customFormat="1" ht="12.75">
      <c r="D489" s="56"/>
      <c r="E489" s="56"/>
      <c r="F489" s="57"/>
      <c r="H489" s="56"/>
      <c r="I489" s="58"/>
      <c r="J489" s="58"/>
    </row>
    <row r="490" spans="4:10" s="55" customFormat="1" ht="12.75">
      <c r="D490" s="56"/>
      <c r="E490" s="56"/>
      <c r="F490" s="57"/>
      <c r="H490" s="56"/>
      <c r="I490" s="58"/>
      <c r="J490" s="58"/>
    </row>
    <row r="491" spans="4:10" s="55" customFormat="1" ht="12.75">
      <c r="D491" s="56"/>
      <c r="E491" s="56"/>
      <c r="F491" s="57"/>
      <c r="H491" s="56"/>
      <c r="I491" s="58"/>
      <c r="J491" s="58"/>
    </row>
    <row r="492" spans="4:10" s="55" customFormat="1" ht="12.75">
      <c r="D492" s="56"/>
      <c r="E492" s="56"/>
      <c r="F492" s="57"/>
      <c r="H492" s="56"/>
      <c r="I492" s="58"/>
      <c r="J492" s="58"/>
    </row>
    <row r="493" spans="4:10" s="55" customFormat="1" ht="12.75">
      <c r="D493" s="56"/>
      <c r="E493" s="56"/>
      <c r="F493" s="57"/>
      <c r="H493" s="56"/>
      <c r="I493" s="58"/>
      <c r="J493" s="58"/>
    </row>
    <row r="494" spans="4:10" s="55" customFormat="1" ht="12.75">
      <c r="D494" s="56"/>
      <c r="E494" s="56"/>
      <c r="F494" s="57"/>
      <c r="H494" s="56"/>
      <c r="I494" s="58"/>
      <c r="J494" s="58"/>
    </row>
    <row r="495" spans="4:10" s="55" customFormat="1" ht="12.75">
      <c r="D495" s="56"/>
      <c r="E495" s="56"/>
      <c r="F495" s="57"/>
      <c r="H495" s="56"/>
      <c r="I495" s="58"/>
      <c r="J495" s="58"/>
    </row>
    <row r="496" spans="4:10" s="55" customFormat="1" ht="12.75">
      <c r="D496" s="56"/>
      <c r="E496" s="56"/>
      <c r="F496" s="57"/>
      <c r="H496" s="56"/>
      <c r="I496" s="58"/>
      <c r="J496" s="58"/>
    </row>
    <row r="497" spans="4:10" s="55" customFormat="1" ht="12.75">
      <c r="D497" s="56"/>
      <c r="E497" s="56"/>
      <c r="F497" s="57"/>
      <c r="H497" s="56"/>
      <c r="I497" s="58"/>
      <c r="J497" s="58"/>
    </row>
    <row r="498" spans="4:10" s="55" customFormat="1" ht="12.75">
      <c r="D498" s="56"/>
      <c r="E498" s="56"/>
      <c r="F498" s="57"/>
      <c r="H498" s="56"/>
      <c r="I498" s="58"/>
      <c r="J498" s="58"/>
    </row>
    <row r="499" spans="4:10" s="55" customFormat="1" ht="12.75">
      <c r="D499" s="56"/>
      <c r="E499" s="56"/>
      <c r="F499" s="57"/>
      <c r="H499" s="56"/>
      <c r="I499" s="58"/>
      <c r="J499" s="58"/>
    </row>
    <row r="500" spans="4:10" s="55" customFormat="1" ht="12.75">
      <c r="D500" s="56"/>
      <c r="E500" s="56"/>
      <c r="F500" s="57"/>
      <c r="H500" s="56"/>
      <c r="I500" s="58"/>
      <c r="J500" s="58"/>
    </row>
    <row r="501" spans="4:10" s="55" customFormat="1" ht="12.75">
      <c r="D501" s="56"/>
      <c r="E501" s="56"/>
      <c r="F501" s="57"/>
      <c r="H501" s="56"/>
      <c r="I501" s="58"/>
      <c r="J501" s="58"/>
    </row>
    <row r="502" spans="4:10" s="55" customFormat="1" ht="12.75">
      <c r="D502" s="56"/>
      <c r="E502" s="56"/>
      <c r="F502" s="57"/>
      <c r="H502" s="56"/>
      <c r="I502" s="58"/>
      <c r="J502" s="58"/>
    </row>
    <row r="503" spans="4:10" s="55" customFormat="1" ht="12.75">
      <c r="D503" s="56"/>
      <c r="E503" s="56"/>
      <c r="F503" s="57"/>
      <c r="H503" s="56"/>
      <c r="I503" s="58"/>
      <c r="J503" s="58"/>
    </row>
    <row r="504" spans="4:10" s="55" customFormat="1" ht="12.75">
      <c r="D504" s="56"/>
      <c r="E504" s="56"/>
      <c r="F504" s="57"/>
      <c r="H504" s="56"/>
      <c r="I504" s="58"/>
      <c r="J504" s="58"/>
    </row>
    <row r="505" spans="4:10" s="55" customFormat="1" ht="12.75">
      <c r="D505" s="56"/>
      <c r="E505" s="56"/>
      <c r="F505" s="57"/>
      <c r="H505" s="56"/>
      <c r="I505" s="58"/>
      <c r="J505" s="58"/>
    </row>
    <row r="506" spans="4:10" s="55" customFormat="1" ht="12.75">
      <c r="D506" s="56"/>
      <c r="E506" s="56"/>
      <c r="F506" s="57"/>
      <c r="H506" s="56"/>
      <c r="I506" s="58"/>
      <c r="J506" s="58"/>
    </row>
    <row r="507" spans="4:10" s="55" customFormat="1" ht="12.75">
      <c r="D507" s="56"/>
      <c r="E507" s="56"/>
      <c r="F507" s="57"/>
      <c r="H507" s="56"/>
      <c r="I507" s="58"/>
      <c r="J507" s="58"/>
    </row>
    <row r="508" spans="4:10" s="55" customFormat="1" ht="12.75">
      <c r="D508" s="56"/>
      <c r="E508" s="56"/>
      <c r="F508" s="57"/>
      <c r="H508" s="56"/>
      <c r="I508" s="58"/>
      <c r="J508" s="58"/>
    </row>
    <row r="509" spans="4:10" s="55" customFormat="1" ht="12.75">
      <c r="D509" s="56"/>
      <c r="E509" s="56"/>
      <c r="F509" s="57"/>
      <c r="H509" s="56"/>
      <c r="I509" s="58"/>
      <c r="J509" s="58"/>
    </row>
    <row r="510" spans="4:10" s="55" customFormat="1" ht="12.75">
      <c r="D510" s="56"/>
      <c r="E510" s="56"/>
      <c r="F510" s="57"/>
      <c r="H510" s="56"/>
      <c r="I510" s="58"/>
      <c r="J510" s="58"/>
    </row>
    <row r="511" spans="4:10" s="55" customFormat="1" ht="12.75">
      <c r="D511" s="56"/>
      <c r="E511" s="56"/>
      <c r="F511" s="57"/>
      <c r="H511" s="56"/>
      <c r="I511" s="58"/>
      <c r="J511" s="58"/>
    </row>
    <row r="512" spans="4:10" s="55" customFormat="1" ht="12.75">
      <c r="D512" s="56"/>
      <c r="E512" s="56"/>
      <c r="F512" s="57"/>
      <c r="H512" s="56"/>
      <c r="I512" s="58"/>
      <c r="J512" s="58"/>
    </row>
    <row r="513" spans="4:10" s="55" customFormat="1" ht="12.75">
      <c r="D513" s="56"/>
      <c r="E513" s="56"/>
      <c r="F513" s="57"/>
      <c r="H513" s="56"/>
      <c r="I513" s="58"/>
      <c r="J513" s="58"/>
    </row>
    <row r="514" spans="4:10" s="55" customFormat="1" ht="12.75">
      <c r="D514" s="56"/>
      <c r="E514" s="56"/>
      <c r="F514" s="57"/>
      <c r="H514" s="56"/>
      <c r="I514" s="58"/>
      <c r="J514" s="58"/>
    </row>
    <row r="515" spans="4:10" s="55" customFormat="1" ht="12.75">
      <c r="D515" s="56"/>
      <c r="E515" s="56"/>
      <c r="F515" s="57"/>
      <c r="H515" s="56"/>
      <c r="I515" s="58"/>
      <c r="J515" s="58"/>
    </row>
    <row r="516" spans="4:10" s="55" customFormat="1" ht="12.75">
      <c r="D516" s="56"/>
      <c r="E516" s="56"/>
      <c r="F516" s="57"/>
      <c r="H516" s="56"/>
      <c r="I516" s="58"/>
      <c r="J516" s="58"/>
    </row>
    <row r="517" spans="4:10" s="55" customFormat="1" ht="12.75">
      <c r="D517" s="56"/>
      <c r="E517" s="56"/>
      <c r="F517" s="57"/>
      <c r="H517" s="56"/>
      <c r="I517" s="58"/>
      <c r="J517" s="58"/>
    </row>
    <row r="518" spans="4:10" s="55" customFormat="1" ht="12.75">
      <c r="D518" s="56"/>
      <c r="E518" s="56"/>
      <c r="F518" s="57"/>
      <c r="H518" s="56"/>
      <c r="I518" s="58"/>
      <c r="J518" s="58"/>
    </row>
    <row r="519" spans="4:10" s="55" customFormat="1" ht="12.75">
      <c r="D519" s="56"/>
      <c r="E519" s="56"/>
      <c r="F519" s="57"/>
      <c r="H519" s="56"/>
      <c r="I519" s="58"/>
      <c r="J519" s="58"/>
    </row>
    <row r="520" spans="4:10" s="55" customFormat="1" ht="12.75">
      <c r="D520" s="56"/>
      <c r="E520" s="56"/>
      <c r="F520" s="57"/>
      <c r="H520" s="56"/>
      <c r="I520" s="58"/>
      <c r="J520" s="58"/>
    </row>
    <row r="521" spans="4:10" s="55" customFormat="1" ht="12.75">
      <c r="D521" s="56"/>
      <c r="E521" s="56"/>
      <c r="F521" s="57"/>
      <c r="H521" s="56"/>
      <c r="I521" s="58"/>
      <c r="J521" s="58"/>
    </row>
    <row r="522" spans="4:10" s="55" customFormat="1" ht="12.75">
      <c r="D522" s="56"/>
      <c r="E522" s="56"/>
      <c r="F522" s="57"/>
      <c r="H522" s="56"/>
      <c r="I522" s="58"/>
      <c r="J522" s="58"/>
    </row>
    <row r="523" spans="4:10" s="55" customFormat="1" ht="12.75">
      <c r="D523" s="56"/>
      <c r="E523" s="56"/>
      <c r="F523" s="57"/>
      <c r="H523" s="56"/>
      <c r="I523" s="58"/>
      <c r="J523" s="58"/>
    </row>
    <row r="524" spans="4:10" s="55" customFormat="1" ht="12.75">
      <c r="D524" s="56"/>
      <c r="E524" s="56"/>
      <c r="F524" s="57"/>
      <c r="H524" s="56"/>
      <c r="I524" s="58"/>
      <c r="J524" s="58"/>
    </row>
    <row r="525" spans="4:10" s="55" customFormat="1" ht="12.75">
      <c r="D525" s="56"/>
      <c r="E525" s="56"/>
      <c r="F525" s="57"/>
      <c r="H525" s="56"/>
      <c r="I525" s="58"/>
      <c r="J525" s="58"/>
    </row>
    <row r="526" spans="4:10" s="55" customFormat="1" ht="12.75">
      <c r="D526" s="56"/>
      <c r="E526" s="56"/>
      <c r="F526" s="57"/>
      <c r="H526" s="56"/>
      <c r="I526" s="58"/>
      <c r="J526" s="58"/>
    </row>
    <row r="527" spans="4:10" s="55" customFormat="1" ht="12.75">
      <c r="D527" s="56"/>
      <c r="E527" s="56"/>
      <c r="F527" s="57"/>
      <c r="H527" s="56"/>
      <c r="I527" s="58"/>
      <c r="J527" s="58"/>
    </row>
    <row r="528" spans="4:10" s="55" customFormat="1" ht="12.75">
      <c r="D528" s="56"/>
      <c r="E528" s="56"/>
      <c r="F528" s="57"/>
      <c r="H528" s="56"/>
      <c r="I528" s="58"/>
      <c r="J528" s="58"/>
    </row>
    <row r="529" spans="4:10" s="55" customFormat="1" ht="12.75">
      <c r="D529" s="56"/>
      <c r="E529" s="56"/>
      <c r="F529" s="57"/>
      <c r="H529" s="56"/>
      <c r="I529" s="58"/>
      <c r="J529" s="58"/>
    </row>
    <row r="530" spans="4:10" s="55" customFormat="1" ht="12.75">
      <c r="D530" s="56"/>
      <c r="E530" s="56"/>
      <c r="F530" s="57"/>
      <c r="H530" s="56"/>
      <c r="I530" s="58"/>
      <c r="J530" s="58"/>
    </row>
    <row r="531" spans="4:10" s="55" customFormat="1" ht="12.75">
      <c r="D531" s="56"/>
      <c r="E531" s="56"/>
      <c r="F531" s="57"/>
      <c r="H531" s="56"/>
      <c r="I531" s="58"/>
      <c r="J531" s="58"/>
    </row>
    <row r="532" spans="4:10" s="55" customFormat="1" ht="12.75">
      <c r="D532" s="56"/>
      <c r="E532" s="56"/>
      <c r="F532" s="57"/>
      <c r="H532" s="56"/>
      <c r="I532" s="58"/>
      <c r="J532" s="58"/>
    </row>
    <row r="533" spans="4:10" s="55" customFormat="1" ht="12.75">
      <c r="D533" s="56"/>
      <c r="E533" s="56"/>
      <c r="F533" s="57"/>
      <c r="H533" s="56"/>
      <c r="I533" s="58"/>
      <c r="J533" s="58"/>
    </row>
    <row r="534" spans="4:10" s="55" customFormat="1" ht="12.75">
      <c r="D534" s="56"/>
      <c r="E534" s="56"/>
      <c r="F534" s="57"/>
      <c r="H534" s="56"/>
      <c r="I534" s="58"/>
      <c r="J534" s="58"/>
    </row>
    <row r="535" spans="4:10" s="55" customFormat="1" ht="12.75">
      <c r="D535" s="56"/>
      <c r="E535" s="56"/>
      <c r="F535" s="57"/>
      <c r="H535" s="56"/>
      <c r="I535" s="58"/>
      <c r="J535" s="58"/>
    </row>
    <row r="536" spans="4:10" s="55" customFormat="1" ht="12.75">
      <c r="D536" s="56"/>
      <c r="E536" s="56"/>
      <c r="F536" s="57"/>
      <c r="H536" s="56"/>
      <c r="I536" s="58"/>
      <c r="J536" s="58"/>
    </row>
    <row r="537" spans="4:10" s="55" customFormat="1" ht="12.75">
      <c r="D537" s="56"/>
      <c r="E537" s="56"/>
      <c r="F537" s="57"/>
      <c r="H537" s="56"/>
      <c r="I537" s="58"/>
      <c r="J537" s="58"/>
    </row>
    <row r="538" spans="4:10" s="55" customFormat="1" ht="12.75">
      <c r="D538" s="56"/>
      <c r="E538" s="56"/>
      <c r="F538" s="57"/>
      <c r="H538" s="56"/>
      <c r="I538" s="58"/>
      <c r="J538" s="58"/>
    </row>
    <row r="539" spans="4:10" s="55" customFormat="1" ht="12.75">
      <c r="D539" s="56"/>
      <c r="E539" s="56"/>
      <c r="F539" s="57"/>
      <c r="H539" s="56"/>
      <c r="I539" s="58"/>
      <c r="J539" s="58"/>
    </row>
    <row r="540" spans="4:10" s="55" customFormat="1" ht="12.75">
      <c r="D540" s="56"/>
      <c r="E540" s="56"/>
      <c r="F540" s="57"/>
      <c r="H540" s="56"/>
      <c r="I540" s="58"/>
      <c r="J540" s="58"/>
    </row>
    <row r="541" spans="4:10" s="55" customFormat="1" ht="12.75">
      <c r="D541" s="56"/>
      <c r="E541" s="56"/>
      <c r="F541" s="57"/>
      <c r="H541" s="56"/>
      <c r="I541" s="58"/>
      <c r="J541" s="58"/>
    </row>
    <row r="542" spans="4:10" s="55" customFormat="1" ht="12.75">
      <c r="D542" s="56"/>
      <c r="E542" s="56"/>
      <c r="F542" s="57"/>
      <c r="H542" s="56"/>
      <c r="I542" s="58"/>
      <c r="J542" s="58"/>
    </row>
    <row r="543" spans="4:10" s="55" customFormat="1" ht="12.75">
      <c r="D543" s="56"/>
      <c r="E543" s="56"/>
      <c r="F543" s="57"/>
      <c r="H543" s="56"/>
      <c r="I543" s="58"/>
      <c r="J543" s="58"/>
    </row>
    <row r="544" spans="4:10" s="55" customFormat="1" ht="12.75">
      <c r="D544" s="56"/>
      <c r="E544" s="56"/>
      <c r="F544" s="57"/>
      <c r="H544" s="56"/>
      <c r="I544" s="58"/>
      <c r="J544" s="58"/>
    </row>
    <row r="545" spans="4:10" s="55" customFormat="1" ht="12.75">
      <c r="D545" s="56"/>
      <c r="E545" s="56"/>
      <c r="F545" s="57"/>
      <c r="H545" s="56"/>
      <c r="I545" s="58"/>
      <c r="J545" s="58"/>
    </row>
    <row r="546" spans="4:10" s="55" customFormat="1" ht="12.75">
      <c r="D546" s="56"/>
      <c r="E546" s="56"/>
      <c r="F546" s="57"/>
      <c r="H546" s="56"/>
      <c r="I546" s="58"/>
      <c r="J546" s="58"/>
    </row>
    <row r="547" spans="4:10" s="55" customFormat="1" ht="12.75">
      <c r="D547" s="56"/>
      <c r="E547" s="56"/>
      <c r="F547" s="57"/>
      <c r="H547" s="56"/>
      <c r="I547" s="58"/>
      <c r="J547" s="58"/>
    </row>
    <row r="548" spans="4:10" s="55" customFormat="1" ht="12.75">
      <c r="D548" s="56"/>
      <c r="E548" s="56"/>
      <c r="F548" s="57"/>
      <c r="H548" s="56"/>
      <c r="I548" s="58"/>
      <c r="J548" s="58"/>
    </row>
    <row r="549" spans="4:10" s="55" customFormat="1" ht="12.75">
      <c r="D549" s="56"/>
      <c r="E549" s="56"/>
      <c r="F549" s="57"/>
      <c r="H549" s="56"/>
      <c r="I549" s="58"/>
      <c r="J549" s="58"/>
    </row>
    <row r="550" spans="4:10" s="55" customFormat="1" ht="12.75">
      <c r="D550" s="56"/>
      <c r="E550" s="56"/>
      <c r="F550" s="57"/>
      <c r="H550" s="56"/>
      <c r="I550" s="58"/>
      <c r="J550" s="58"/>
    </row>
    <row r="551" spans="4:10" s="55" customFormat="1" ht="12.75">
      <c r="D551" s="56"/>
      <c r="E551" s="56"/>
      <c r="F551" s="57"/>
      <c r="H551" s="56"/>
      <c r="I551" s="58"/>
      <c r="J551" s="58"/>
    </row>
    <row r="552" spans="4:10" s="55" customFormat="1" ht="12.75">
      <c r="D552" s="56"/>
      <c r="E552" s="56"/>
      <c r="F552" s="57"/>
      <c r="H552" s="56"/>
      <c r="I552" s="58"/>
      <c r="J552" s="58"/>
    </row>
    <row r="553" spans="4:10" s="55" customFormat="1" ht="12.75">
      <c r="D553" s="56"/>
      <c r="E553" s="56"/>
      <c r="F553" s="57"/>
      <c r="H553" s="56"/>
      <c r="I553" s="58"/>
      <c r="J553" s="58"/>
    </row>
    <row r="554" spans="4:10" s="55" customFormat="1" ht="12.75">
      <c r="D554" s="56"/>
      <c r="E554" s="56"/>
      <c r="F554" s="57"/>
      <c r="H554" s="56"/>
      <c r="I554" s="58"/>
      <c r="J554" s="58"/>
    </row>
    <row r="555" spans="4:10" s="55" customFormat="1" ht="12.75">
      <c r="D555" s="56"/>
      <c r="E555" s="56"/>
      <c r="F555" s="57"/>
      <c r="H555" s="56"/>
      <c r="I555" s="58"/>
      <c r="J555" s="58"/>
    </row>
    <row r="556" spans="4:10" s="55" customFormat="1" ht="12.75">
      <c r="D556" s="56"/>
      <c r="E556" s="56"/>
      <c r="F556" s="57"/>
      <c r="H556" s="56"/>
      <c r="I556" s="58"/>
      <c r="J556" s="58"/>
    </row>
    <row r="557" spans="4:10" s="55" customFormat="1" ht="12.75">
      <c r="D557" s="56"/>
      <c r="E557" s="56"/>
      <c r="F557" s="57"/>
      <c r="H557" s="56"/>
      <c r="I557" s="58"/>
      <c r="J557" s="58"/>
    </row>
    <row r="558" spans="4:10" s="55" customFormat="1" ht="12.75">
      <c r="D558" s="56"/>
      <c r="E558" s="56"/>
      <c r="F558" s="57"/>
      <c r="H558" s="56"/>
      <c r="I558" s="58"/>
      <c r="J558" s="58"/>
    </row>
    <row r="559" spans="4:10" s="55" customFormat="1" ht="12.75">
      <c r="D559" s="56"/>
      <c r="E559" s="56"/>
      <c r="F559" s="57"/>
      <c r="H559" s="56"/>
      <c r="I559" s="58"/>
      <c r="J559" s="58"/>
    </row>
    <row r="560" spans="4:10" s="55" customFormat="1" ht="12.75">
      <c r="D560" s="56"/>
      <c r="E560" s="56"/>
      <c r="F560" s="57"/>
      <c r="H560" s="56"/>
      <c r="I560" s="58"/>
      <c r="J560" s="58"/>
    </row>
    <row r="561" spans="4:10" s="55" customFormat="1" ht="12.75">
      <c r="D561" s="56"/>
      <c r="E561" s="56"/>
      <c r="F561" s="57"/>
      <c r="H561" s="56"/>
      <c r="I561" s="58"/>
      <c r="J561" s="58"/>
    </row>
    <row r="562" spans="4:10" s="55" customFormat="1" ht="12.75">
      <c r="D562" s="56"/>
      <c r="E562" s="56"/>
      <c r="F562" s="57"/>
      <c r="H562" s="56"/>
      <c r="I562" s="58"/>
      <c r="J562" s="58"/>
    </row>
    <row r="563" spans="4:10" s="55" customFormat="1" ht="12.75">
      <c r="D563" s="56"/>
      <c r="E563" s="56"/>
      <c r="F563" s="57"/>
      <c r="H563" s="56"/>
      <c r="I563" s="58"/>
      <c r="J563" s="58"/>
    </row>
    <row r="564" spans="4:10" s="55" customFormat="1" ht="12.75">
      <c r="D564" s="56"/>
      <c r="E564" s="56"/>
      <c r="F564" s="57"/>
      <c r="H564" s="56"/>
      <c r="I564" s="58"/>
      <c r="J564" s="58"/>
    </row>
    <row r="565" spans="4:10" s="55" customFormat="1" ht="12.75">
      <c r="D565" s="56"/>
      <c r="E565" s="56"/>
      <c r="F565" s="57"/>
      <c r="H565" s="56"/>
      <c r="I565" s="58"/>
      <c r="J565" s="58"/>
    </row>
    <row r="566" spans="4:10" s="55" customFormat="1" ht="12.75">
      <c r="D566" s="56"/>
      <c r="E566" s="56"/>
      <c r="F566" s="57"/>
      <c r="H566" s="56"/>
      <c r="I566" s="58"/>
      <c r="J566" s="58"/>
    </row>
    <row r="567" spans="4:10" s="55" customFormat="1" ht="12.75">
      <c r="D567" s="56"/>
      <c r="E567" s="56"/>
      <c r="F567" s="57"/>
      <c r="H567" s="56"/>
      <c r="I567" s="58"/>
      <c r="J567" s="58"/>
    </row>
    <row r="568" spans="4:10" s="55" customFormat="1" ht="12.75">
      <c r="D568" s="56"/>
      <c r="E568" s="56"/>
      <c r="F568" s="57"/>
      <c r="H568" s="56"/>
      <c r="I568" s="58"/>
      <c r="J568" s="58"/>
    </row>
    <row r="569" spans="4:10" s="55" customFormat="1" ht="12.75">
      <c r="D569" s="56"/>
      <c r="E569" s="56"/>
      <c r="F569" s="57"/>
      <c r="H569" s="56"/>
      <c r="I569" s="58"/>
      <c r="J569" s="58"/>
    </row>
    <row r="570" spans="4:10" s="55" customFormat="1" ht="12.75">
      <c r="D570" s="56"/>
      <c r="E570" s="56"/>
      <c r="F570" s="57"/>
      <c r="H570" s="56"/>
      <c r="I570" s="58"/>
      <c r="J570" s="58"/>
    </row>
    <row r="571" spans="4:10" s="55" customFormat="1" ht="12.75">
      <c r="D571" s="56"/>
      <c r="E571" s="56"/>
      <c r="F571" s="57"/>
      <c r="H571" s="56"/>
      <c r="I571" s="58"/>
      <c r="J571" s="58"/>
    </row>
    <row r="572" spans="4:10" s="55" customFormat="1" ht="12.75">
      <c r="D572" s="56"/>
      <c r="E572" s="56"/>
      <c r="F572" s="57"/>
      <c r="H572" s="56"/>
      <c r="I572" s="58"/>
      <c r="J572" s="58"/>
    </row>
    <row r="573" spans="4:10" s="55" customFormat="1" ht="12.75">
      <c r="D573" s="56"/>
      <c r="E573" s="56"/>
      <c r="F573" s="57"/>
      <c r="H573" s="56"/>
      <c r="I573" s="58"/>
      <c r="J573" s="58"/>
    </row>
    <row r="574" spans="4:10" s="55" customFormat="1" ht="12.75">
      <c r="D574" s="56"/>
      <c r="E574" s="56"/>
      <c r="F574" s="57"/>
      <c r="H574" s="56"/>
      <c r="I574" s="58"/>
      <c r="J574" s="58"/>
    </row>
    <row r="575" spans="4:10" s="55" customFormat="1" ht="12.75">
      <c r="D575" s="56"/>
      <c r="E575" s="56"/>
      <c r="F575" s="57"/>
      <c r="H575" s="56"/>
      <c r="I575" s="58"/>
      <c r="J575" s="58"/>
    </row>
    <row r="576" spans="4:10" s="55" customFormat="1" ht="12.75">
      <c r="D576" s="56"/>
      <c r="E576" s="56"/>
      <c r="F576" s="57"/>
      <c r="H576" s="56"/>
      <c r="I576" s="58"/>
      <c r="J576" s="58"/>
    </row>
    <row r="577" spans="4:10" s="55" customFormat="1" ht="12.75">
      <c r="D577" s="56"/>
      <c r="E577" s="56"/>
      <c r="F577" s="57"/>
      <c r="H577" s="56"/>
      <c r="I577" s="58"/>
      <c r="J577" s="58"/>
    </row>
    <row r="578" spans="4:10" s="55" customFormat="1" ht="12.75">
      <c r="D578" s="56"/>
      <c r="E578" s="56"/>
      <c r="F578" s="57"/>
      <c r="H578" s="56"/>
      <c r="I578" s="58"/>
      <c r="J578" s="58"/>
    </row>
    <row r="579" spans="4:10" s="55" customFormat="1" ht="12.75">
      <c r="D579" s="56"/>
      <c r="E579" s="56"/>
      <c r="F579" s="57"/>
      <c r="H579" s="56"/>
      <c r="I579" s="58"/>
      <c r="J579" s="58"/>
    </row>
    <row r="580" spans="4:10" s="55" customFormat="1" ht="12.75">
      <c r="D580" s="56"/>
      <c r="E580" s="56"/>
      <c r="F580" s="57"/>
      <c r="H580" s="56"/>
      <c r="I580" s="58"/>
      <c r="J580" s="58"/>
    </row>
    <row r="581" spans="4:10" s="55" customFormat="1" ht="12.75">
      <c r="D581" s="56"/>
      <c r="E581" s="56"/>
      <c r="F581" s="57"/>
      <c r="H581" s="56"/>
      <c r="I581" s="58"/>
      <c r="J581" s="58"/>
    </row>
    <row r="582" spans="4:10" s="55" customFormat="1" ht="12.75">
      <c r="D582" s="56"/>
      <c r="E582" s="56"/>
      <c r="F582" s="57"/>
      <c r="H582" s="56"/>
      <c r="I582" s="58"/>
      <c r="J582" s="58"/>
    </row>
    <row r="583" spans="4:10" s="55" customFormat="1" ht="12.75">
      <c r="D583" s="56"/>
      <c r="E583" s="56"/>
      <c r="F583" s="57"/>
      <c r="H583" s="56"/>
      <c r="I583" s="58"/>
      <c r="J583" s="58"/>
    </row>
    <row r="584" spans="4:10" s="55" customFormat="1" ht="12.75">
      <c r="D584" s="56"/>
      <c r="E584" s="56"/>
      <c r="F584" s="57"/>
      <c r="H584" s="56"/>
      <c r="I584" s="58"/>
      <c r="J584" s="58"/>
    </row>
    <row r="585" spans="4:10" s="55" customFormat="1" ht="12.75">
      <c r="D585" s="56"/>
      <c r="E585" s="56"/>
      <c r="F585" s="57"/>
      <c r="H585" s="56"/>
      <c r="I585" s="58"/>
      <c r="J585" s="58"/>
    </row>
    <row r="586" spans="4:10" s="55" customFormat="1" ht="12.75">
      <c r="D586" s="56"/>
      <c r="E586" s="56"/>
      <c r="F586" s="57"/>
      <c r="H586" s="56"/>
      <c r="I586" s="58"/>
      <c r="J586" s="58"/>
    </row>
    <row r="587" spans="4:10" s="55" customFormat="1" ht="12.75">
      <c r="D587" s="56"/>
      <c r="E587" s="56"/>
      <c r="F587" s="57"/>
      <c r="H587" s="56"/>
      <c r="I587" s="58"/>
      <c r="J587" s="58"/>
    </row>
    <row r="588" spans="4:10" s="55" customFormat="1" ht="12.75">
      <c r="D588" s="56"/>
      <c r="E588" s="56"/>
      <c r="F588" s="57"/>
      <c r="H588" s="56"/>
      <c r="I588" s="58"/>
      <c r="J588" s="58"/>
    </row>
    <row r="589" spans="4:10" s="55" customFormat="1" ht="12.75">
      <c r="D589" s="56"/>
      <c r="E589" s="56"/>
      <c r="F589" s="57"/>
      <c r="H589" s="56"/>
      <c r="I589" s="58"/>
      <c r="J589" s="58"/>
    </row>
    <row r="590" spans="4:10" s="55" customFormat="1" ht="12.75">
      <c r="D590" s="56"/>
      <c r="E590" s="56"/>
      <c r="F590" s="57"/>
      <c r="H590" s="56"/>
      <c r="I590" s="58"/>
      <c r="J590" s="58"/>
    </row>
    <row r="591" spans="4:10" s="55" customFormat="1" ht="12.75">
      <c r="D591" s="56"/>
      <c r="E591" s="56"/>
      <c r="F591" s="57"/>
      <c r="H591" s="56"/>
      <c r="I591" s="58"/>
      <c r="J591" s="58"/>
    </row>
    <row r="592" spans="4:10" s="55" customFormat="1" ht="12.75">
      <c r="D592" s="56"/>
      <c r="E592" s="56"/>
      <c r="F592" s="57"/>
      <c r="H592" s="56"/>
      <c r="I592" s="58"/>
      <c r="J592" s="58"/>
    </row>
    <row r="593" spans="4:10" s="55" customFormat="1" ht="12.75">
      <c r="D593" s="56"/>
      <c r="E593" s="56"/>
      <c r="F593" s="57"/>
      <c r="H593" s="56"/>
      <c r="I593" s="58"/>
      <c r="J593" s="58"/>
    </row>
    <row r="594" spans="4:10" s="55" customFormat="1" ht="12.75">
      <c r="D594" s="56"/>
      <c r="E594" s="56"/>
      <c r="F594" s="57"/>
      <c r="H594" s="56"/>
      <c r="I594" s="58"/>
      <c r="J594" s="58"/>
    </row>
    <row r="595" spans="4:10" s="55" customFormat="1" ht="12.75">
      <c r="D595" s="56"/>
      <c r="E595" s="56"/>
      <c r="F595" s="57"/>
      <c r="H595" s="56"/>
      <c r="I595" s="58"/>
      <c r="J595" s="58"/>
    </row>
    <row r="596" spans="4:10" s="55" customFormat="1" ht="12.75">
      <c r="D596" s="56"/>
      <c r="E596" s="56"/>
      <c r="F596" s="57"/>
      <c r="H596" s="56"/>
      <c r="I596" s="58"/>
      <c r="J596" s="58"/>
    </row>
    <row r="597" spans="4:10" s="55" customFormat="1" ht="12.75">
      <c r="D597" s="56"/>
      <c r="E597" s="56"/>
      <c r="F597" s="57"/>
      <c r="H597" s="56"/>
      <c r="I597" s="58"/>
      <c r="J597" s="58"/>
    </row>
    <row r="598" spans="4:10" s="55" customFormat="1" ht="12.75">
      <c r="D598" s="56"/>
      <c r="E598" s="56"/>
      <c r="F598" s="57"/>
      <c r="H598" s="56"/>
      <c r="I598" s="58"/>
      <c r="J598" s="58"/>
    </row>
    <row r="599" spans="4:10" s="55" customFormat="1" ht="12.75">
      <c r="D599" s="56"/>
      <c r="E599" s="56"/>
      <c r="F599" s="57"/>
      <c r="H599" s="56"/>
      <c r="I599" s="58"/>
      <c r="J599" s="58"/>
    </row>
    <row r="600" spans="4:10" s="55" customFormat="1" ht="12.75">
      <c r="D600" s="56"/>
      <c r="E600" s="56"/>
      <c r="F600" s="57"/>
      <c r="H600" s="56"/>
      <c r="I600" s="58"/>
      <c r="J600" s="58"/>
    </row>
    <row r="601" spans="4:10" s="55" customFormat="1" ht="12.75">
      <c r="D601" s="56"/>
      <c r="E601" s="56"/>
      <c r="F601" s="57"/>
      <c r="H601" s="56"/>
      <c r="I601" s="58"/>
      <c r="J601" s="58"/>
    </row>
    <row r="602" spans="4:10" s="55" customFormat="1" ht="12.75">
      <c r="D602" s="56"/>
      <c r="E602" s="56"/>
      <c r="F602" s="57"/>
      <c r="H602" s="56"/>
      <c r="I602" s="58"/>
      <c r="J602" s="58"/>
    </row>
    <row r="603" spans="4:10" s="55" customFormat="1" ht="12.75">
      <c r="D603" s="56"/>
      <c r="E603" s="56"/>
      <c r="F603" s="57"/>
      <c r="H603" s="56"/>
      <c r="I603" s="58"/>
      <c r="J603" s="58"/>
    </row>
    <row r="604" spans="4:10" s="55" customFormat="1" ht="12.75">
      <c r="D604" s="56"/>
      <c r="E604" s="56"/>
      <c r="F604" s="57"/>
      <c r="H604" s="56"/>
      <c r="I604" s="58"/>
      <c r="J604" s="58"/>
    </row>
    <row r="605" spans="4:10" s="55" customFormat="1" ht="12.75">
      <c r="D605" s="56"/>
      <c r="E605" s="56"/>
      <c r="F605" s="57"/>
      <c r="H605" s="56"/>
      <c r="I605" s="58"/>
      <c r="J605" s="58"/>
    </row>
    <row r="606" spans="4:10" s="55" customFormat="1" ht="12.75">
      <c r="D606" s="56"/>
      <c r="E606" s="56"/>
      <c r="F606" s="57"/>
      <c r="H606" s="56"/>
      <c r="I606" s="58"/>
      <c r="J606" s="58"/>
    </row>
    <row r="607" spans="4:10" s="55" customFormat="1" ht="12.75">
      <c r="D607" s="56"/>
      <c r="E607" s="56"/>
      <c r="F607" s="57"/>
      <c r="H607" s="56"/>
      <c r="I607" s="58"/>
      <c r="J607" s="58"/>
    </row>
    <row r="608" spans="4:10" s="55" customFormat="1" ht="12.75">
      <c r="D608" s="56"/>
      <c r="E608" s="56"/>
      <c r="F608" s="57"/>
      <c r="H608" s="56"/>
      <c r="I608" s="58"/>
      <c r="J608" s="58"/>
    </row>
    <row r="609" spans="4:10" s="55" customFormat="1" ht="12.75">
      <c r="D609" s="56"/>
      <c r="E609" s="56"/>
      <c r="F609" s="57"/>
      <c r="H609" s="56"/>
      <c r="I609" s="58"/>
      <c r="J609" s="58"/>
    </row>
    <row r="610" spans="4:10" s="55" customFormat="1" ht="12.75">
      <c r="D610" s="56"/>
      <c r="E610" s="56"/>
      <c r="F610" s="57"/>
      <c r="H610" s="56"/>
      <c r="I610" s="58"/>
      <c r="J610" s="58"/>
    </row>
    <row r="611" spans="4:10" s="55" customFormat="1" ht="12.75">
      <c r="D611" s="56"/>
      <c r="E611" s="56"/>
      <c r="F611" s="57"/>
      <c r="H611" s="56"/>
      <c r="I611" s="58"/>
      <c r="J611" s="58"/>
    </row>
    <row r="612" spans="4:10" s="55" customFormat="1" ht="12.75">
      <c r="D612" s="56"/>
      <c r="E612" s="56"/>
      <c r="F612" s="57"/>
      <c r="H612" s="56"/>
      <c r="I612" s="58"/>
      <c r="J612" s="58"/>
    </row>
    <row r="613" spans="4:10" s="55" customFormat="1" ht="12.75">
      <c r="D613" s="56"/>
      <c r="E613" s="56"/>
      <c r="F613" s="57"/>
      <c r="H613" s="56"/>
      <c r="I613" s="58"/>
      <c r="J613" s="58"/>
    </row>
    <row r="614" spans="4:10" s="55" customFormat="1" ht="12.75">
      <c r="D614" s="56"/>
      <c r="E614" s="56"/>
      <c r="F614" s="57"/>
      <c r="H614" s="56"/>
      <c r="I614" s="58"/>
      <c r="J614" s="58"/>
    </row>
    <row r="615" spans="4:10" s="55" customFormat="1" ht="12.75">
      <c r="D615" s="56"/>
      <c r="E615" s="56"/>
      <c r="F615" s="57"/>
      <c r="H615" s="56"/>
      <c r="I615" s="58"/>
      <c r="J615" s="58"/>
    </row>
    <row r="616" spans="4:10" s="55" customFormat="1" ht="12.75">
      <c r="D616" s="56"/>
      <c r="E616" s="56"/>
      <c r="F616" s="57"/>
      <c r="H616" s="56"/>
      <c r="I616" s="58"/>
      <c r="J616" s="58"/>
    </row>
    <row r="617" spans="4:10" s="55" customFormat="1" ht="12.75">
      <c r="D617" s="56"/>
      <c r="E617" s="56"/>
      <c r="F617" s="57"/>
      <c r="H617" s="56"/>
      <c r="I617" s="58"/>
      <c r="J617" s="58"/>
    </row>
    <row r="618" spans="4:10" s="55" customFormat="1" ht="12.75">
      <c r="D618" s="56"/>
      <c r="E618" s="56"/>
      <c r="F618" s="57"/>
      <c r="H618" s="56"/>
      <c r="I618" s="58"/>
      <c r="J618" s="58"/>
    </row>
    <row r="619" spans="4:10" s="55" customFormat="1" ht="12.75">
      <c r="D619" s="56"/>
      <c r="E619" s="56"/>
      <c r="F619" s="57"/>
      <c r="H619" s="56"/>
      <c r="I619" s="58"/>
      <c r="J619" s="58"/>
    </row>
    <row r="620" spans="4:10" s="55" customFormat="1" ht="12.75">
      <c r="D620" s="56"/>
      <c r="E620" s="56"/>
      <c r="F620" s="57"/>
      <c r="H620" s="56"/>
      <c r="I620" s="58"/>
      <c r="J620" s="58"/>
    </row>
    <row r="621" spans="4:10" s="55" customFormat="1" ht="12.75">
      <c r="D621" s="56"/>
      <c r="E621" s="56"/>
      <c r="F621" s="57"/>
      <c r="H621" s="56"/>
      <c r="I621" s="58"/>
      <c r="J621" s="58"/>
    </row>
    <row r="622" spans="4:10" s="55" customFormat="1" ht="12.75">
      <c r="D622" s="56"/>
      <c r="E622" s="56"/>
      <c r="F622" s="57"/>
      <c r="H622" s="56"/>
      <c r="I622" s="58"/>
      <c r="J622" s="58"/>
    </row>
    <row r="623" spans="4:10" s="55" customFormat="1" ht="12.75">
      <c r="D623" s="56"/>
      <c r="E623" s="56"/>
      <c r="F623" s="57"/>
      <c r="H623" s="56"/>
      <c r="I623" s="58"/>
      <c r="J623" s="58"/>
    </row>
    <row r="624" spans="4:10" s="55" customFormat="1" ht="12.75">
      <c r="D624" s="56"/>
      <c r="E624" s="56"/>
      <c r="F624" s="57"/>
      <c r="H624" s="56"/>
      <c r="I624" s="58"/>
      <c r="J624" s="58"/>
    </row>
    <row r="625" spans="4:10" s="55" customFormat="1" ht="12.75">
      <c r="D625" s="56"/>
      <c r="E625" s="56"/>
      <c r="F625" s="57"/>
      <c r="H625" s="56"/>
      <c r="I625" s="58"/>
      <c r="J625" s="58"/>
    </row>
    <row r="626" spans="4:10" s="55" customFormat="1" ht="12.75">
      <c r="D626" s="56"/>
      <c r="E626" s="56"/>
      <c r="F626" s="57"/>
      <c r="H626" s="56"/>
      <c r="I626" s="58"/>
      <c r="J626" s="58"/>
    </row>
    <row r="627" spans="4:10" s="55" customFormat="1" ht="12.75">
      <c r="D627" s="56"/>
      <c r="E627" s="56"/>
      <c r="F627" s="57"/>
      <c r="H627" s="56"/>
      <c r="I627" s="58"/>
      <c r="J627" s="58"/>
    </row>
    <row r="628" spans="4:10" s="55" customFormat="1" ht="12.75">
      <c r="D628" s="56"/>
      <c r="E628" s="56"/>
      <c r="F628" s="57"/>
      <c r="H628" s="56"/>
      <c r="I628" s="58"/>
      <c r="J628" s="58"/>
    </row>
    <row r="629" spans="4:10" s="55" customFormat="1" ht="12.75">
      <c r="D629" s="56"/>
      <c r="E629" s="56"/>
      <c r="F629" s="57"/>
      <c r="H629" s="56"/>
      <c r="I629" s="58"/>
      <c r="J629" s="58"/>
    </row>
    <row r="630" spans="4:10" s="55" customFormat="1" ht="12.75">
      <c r="D630" s="56"/>
      <c r="E630" s="56"/>
      <c r="F630" s="57"/>
      <c r="H630" s="56"/>
      <c r="I630" s="58"/>
      <c r="J630" s="58"/>
    </row>
    <row r="631" spans="4:10" s="55" customFormat="1" ht="12.75">
      <c r="D631" s="56"/>
      <c r="E631" s="56"/>
      <c r="F631" s="57"/>
      <c r="H631" s="56"/>
      <c r="I631" s="58"/>
      <c r="J631" s="58"/>
    </row>
    <row r="632" spans="4:10" s="55" customFormat="1" ht="12.75">
      <c r="D632" s="56"/>
      <c r="E632" s="56"/>
      <c r="F632" s="57"/>
      <c r="H632" s="56"/>
      <c r="I632" s="58"/>
      <c r="J632" s="58"/>
    </row>
    <row r="633" spans="4:10" s="55" customFormat="1" ht="12.75">
      <c r="D633" s="56"/>
      <c r="E633" s="56"/>
      <c r="F633" s="57"/>
      <c r="H633" s="56"/>
      <c r="I633" s="58"/>
      <c r="J633" s="58"/>
    </row>
    <row r="634" spans="4:10" s="55" customFormat="1" ht="12.75">
      <c r="D634" s="56"/>
      <c r="E634" s="56"/>
      <c r="F634" s="57"/>
      <c r="H634" s="56"/>
      <c r="I634" s="58"/>
      <c r="J634" s="58"/>
    </row>
    <row r="635" spans="4:10" s="55" customFormat="1" ht="12.75">
      <c r="D635" s="56"/>
      <c r="E635" s="56"/>
      <c r="F635" s="57"/>
      <c r="H635" s="56"/>
      <c r="I635" s="58"/>
      <c r="J635" s="58"/>
    </row>
    <row r="636" spans="4:10" s="55" customFormat="1" ht="12.75">
      <c r="D636" s="56"/>
      <c r="E636" s="56"/>
      <c r="F636" s="57"/>
      <c r="H636" s="56"/>
      <c r="I636" s="58"/>
      <c r="J636" s="58"/>
    </row>
    <row r="637" spans="4:10" s="55" customFormat="1" ht="12.75">
      <c r="D637" s="56"/>
      <c r="E637" s="56"/>
      <c r="F637" s="57"/>
      <c r="H637" s="56"/>
      <c r="I637" s="58"/>
      <c r="J637" s="58"/>
    </row>
    <row r="638" spans="4:10" s="55" customFormat="1" ht="12.75">
      <c r="D638" s="56"/>
      <c r="E638" s="56"/>
      <c r="F638" s="57"/>
      <c r="H638" s="56"/>
      <c r="I638" s="58"/>
      <c r="J638" s="58"/>
    </row>
    <row r="639" spans="4:10" s="55" customFormat="1" ht="12.75">
      <c r="D639" s="56"/>
      <c r="E639" s="56"/>
      <c r="F639" s="57"/>
      <c r="H639" s="56"/>
      <c r="I639" s="58"/>
      <c r="J639" s="58"/>
    </row>
    <row r="640" spans="4:10" s="55" customFormat="1" ht="12.75">
      <c r="D640" s="56"/>
      <c r="E640" s="56"/>
      <c r="F640" s="57"/>
      <c r="H640" s="56"/>
      <c r="I640" s="58"/>
      <c r="J640" s="58"/>
    </row>
    <row r="641" spans="4:10" s="55" customFormat="1" ht="12.75">
      <c r="D641" s="56"/>
      <c r="E641" s="56"/>
      <c r="F641" s="57"/>
      <c r="H641" s="56"/>
      <c r="I641" s="58"/>
      <c r="J641" s="58"/>
    </row>
    <row r="642" spans="4:10" s="55" customFormat="1" ht="12.75">
      <c r="D642" s="56"/>
      <c r="E642" s="56"/>
      <c r="F642" s="57"/>
      <c r="H642" s="56"/>
      <c r="I642" s="58"/>
      <c r="J642" s="58"/>
    </row>
    <row r="643" spans="4:10" s="55" customFormat="1" ht="12.75">
      <c r="D643" s="56"/>
      <c r="E643" s="56"/>
      <c r="F643" s="57"/>
      <c r="H643" s="56"/>
      <c r="I643" s="58"/>
      <c r="J643" s="58"/>
    </row>
    <row r="644" spans="4:10" s="55" customFormat="1" ht="12.75">
      <c r="D644" s="56"/>
      <c r="E644" s="56"/>
      <c r="F644" s="57"/>
      <c r="H644" s="56"/>
      <c r="I644" s="58"/>
      <c r="J644" s="58"/>
    </row>
    <row r="645" spans="4:10" s="55" customFormat="1" ht="12.75">
      <c r="D645" s="56"/>
      <c r="E645" s="56"/>
      <c r="F645" s="57"/>
      <c r="H645" s="56"/>
      <c r="I645" s="58"/>
      <c r="J645" s="58"/>
    </row>
    <row r="646" spans="4:10" s="55" customFormat="1" ht="12.75">
      <c r="D646" s="56"/>
      <c r="E646" s="56"/>
      <c r="F646" s="57"/>
      <c r="H646" s="56"/>
      <c r="I646" s="58"/>
      <c r="J646" s="58"/>
    </row>
    <row r="647" spans="4:10" s="55" customFormat="1" ht="12.75">
      <c r="D647" s="56"/>
      <c r="E647" s="56"/>
      <c r="F647" s="57"/>
      <c r="H647" s="56"/>
      <c r="I647" s="58"/>
      <c r="J647" s="58"/>
    </row>
    <row r="648" spans="4:10" s="55" customFormat="1" ht="12.75">
      <c r="D648" s="56"/>
      <c r="E648" s="56"/>
      <c r="F648" s="57"/>
      <c r="H648" s="56"/>
      <c r="I648" s="58"/>
      <c r="J648" s="58"/>
    </row>
    <row r="649" spans="4:10" s="55" customFormat="1" ht="12.75">
      <c r="D649" s="56"/>
      <c r="E649" s="56"/>
      <c r="F649" s="57"/>
      <c r="H649" s="56"/>
      <c r="I649" s="58"/>
      <c r="J649" s="58"/>
    </row>
    <row r="650" spans="4:10" s="55" customFormat="1" ht="12.75">
      <c r="D650" s="56"/>
      <c r="E650" s="56"/>
      <c r="F650" s="57"/>
      <c r="H650" s="56"/>
      <c r="I650" s="58"/>
      <c r="J650" s="58"/>
    </row>
    <row r="651" spans="4:10" s="55" customFormat="1" ht="12.75">
      <c r="D651" s="56"/>
      <c r="E651" s="56"/>
      <c r="F651" s="57"/>
      <c r="H651" s="56"/>
      <c r="I651" s="58"/>
      <c r="J651" s="58"/>
    </row>
    <row r="652" spans="4:10" s="55" customFormat="1" ht="12.75">
      <c r="D652" s="56"/>
      <c r="E652" s="56"/>
      <c r="F652" s="57"/>
      <c r="H652" s="56"/>
      <c r="I652" s="58"/>
      <c r="J652" s="58"/>
    </row>
    <row r="653" spans="4:10" s="55" customFormat="1" ht="12.75">
      <c r="D653" s="56"/>
      <c r="E653" s="56"/>
      <c r="F653" s="57"/>
      <c r="H653" s="56"/>
      <c r="I653" s="58"/>
      <c r="J653" s="58"/>
    </row>
    <row r="654" spans="4:10" s="55" customFormat="1" ht="12.75">
      <c r="D654" s="56"/>
      <c r="E654" s="56"/>
      <c r="F654" s="57"/>
      <c r="H654" s="56"/>
      <c r="I654" s="58"/>
      <c r="J654" s="58"/>
    </row>
    <row r="655" spans="4:10" s="55" customFormat="1" ht="12.75">
      <c r="D655" s="56"/>
      <c r="E655" s="56"/>
      <c r="F655" s="57"/>
      <c r="H655" s="56"/>
      <c r="I655" s="58"/>
      <c r="J655" s="58"/>
    </row>
    <row r="656" spans="4:10" s="55" customFormat="1" ht="12.75">
      <c r="D656" s="56"/>
      <c r="E656" s="56"/>
      <c r="F656" s="57"/>
      <c r="H656" s="56"/>
      <c r="I656" s="58"/>
      <c r="J656" s="58"/>
    </row>
    <row r="657" spans="4:10" s="55" customFormat="1" ht="12.75">
      <c r="D657" s="56"/>
      <c r="E657" s="56"/>
      <c r="F657" s="57"/>
      <c r="H657" s="56"/>
      <c r="I657" s="58"/>
      <c r="J657" s="58"/>
    </row>
    <row r="658" spans="4:10" s="55" customFormat="1" ht="12.75">
      <c r="D658" s="56"/>
      <c r="E658" s="56"/>
      <c r="F658" s="57"/>
      <c r="H658" s="56"/>
      <c r="I658" s="58"/>
      <c r="J658" s="58"/>
    </row>
    <row r="659" spans="4:10" s="55" customFormat="1" ht="12.75">
      <c r="D659" s="56"/>
      <c r="E659" s="56"/>
      <c r="F659" s="57"/>
      <c r="H659" s="56"/>
      <c r="I659" s="58"/>
      <c r="J659" s="58"/>
    </row>
    <row r="660" spans="4:10" s="55" customFormat="1" ht="12.75">
      <c r="D660" s="56"/>
      <c r="E660" s="56"/>
      <c r="F660" s="57"/>
      <c r="H660" s="56"/>
      <c r="I660" s="58"/>
      <c r="J660" s="58"/>
    </row>
    <row r="661" spans="4:10" s="55" customFormat="1" ht="12.75">
      <c r="D661" s="56"/>
      <c r="E661" s="56"/>
      <c r="F661" s="57"/>
      <c r="H661" s="56"/>
      <c r="I661" s="58"/>
      <c r="J661" s="58"/>
    </row>
    <row r="662" spans="4:10" s="55" customFormat="1" ht="12.75">
      <c r="D662" s="56"/>
      <c r="E662" s="56"/>
      <c r="F662" s="57"/>
      <c r="H662" s="56"/>
      <c r="I662" s="58"/>
      <c r="J662" s="58"/>
    </row>
    <row r="663" spans="4:10" s="55" customFormat="1" ht="12.75">
      <c r="D663" s="56"/>
      <c r="E663" s="56"/>
      <c r="F663" s="57"/>
      <c r="H663" s="56"/>
      <c r="I663" s="58"/>
      <c r="J663" s="58"/>
    </row>
    <row r="664" spans="4:10" s="55" customFormat="1" ht="12.75">
      <c r="D664" s="56"/>
      <c r="E664" s="56"/>
      <c r="F664" s="57"/>
      <c r="H664" s="56"/>
      <c r="I664" s="58"/>
      <c r="J664" s="58"/>
    </row>
    <row r="665" spans="4:10" s="55" customFormat="1" ht="12.75">
      <c r="D665" s="56"/>
      <c r="E665" s="56"/>
      <c r="F665" s="57"/>
      <c r="H665" s="56"/>
      <c r="I665" s="58"/>
      <c r="J665" s="58"/>
    </row>
    <row r="666" spans="4:10" s="55" customFormat="1" ht="12.75">
      <c r="D666" s="56"/>
      <c r="E666" s="56"/>
      <c r="F666" s="57"/>
      <c r="H666" s="56"/>
      <c r="I666" s="58"/>
      <c r="J666" s="58"/>
    </row>
    <row r="667" spans="4:10" s="55" customFormat="1" ht="12.75">
      <c r="D667" s="56"/>
      <c r="E667" s="56"/>
      <c r="F667" s="57"/>
      <c r="H667" s="56"/>
      <c r="I667" s="58"/>
      <c r="J667" s="58"/>
    </row>
    <row r="668" spans="4:10" s="55" customFormat="1" ht="12.75">
      <c r="D668" s="56"/>
      <c r="E668" s="56"/>
      <c r="F668" s="57"/>
      <c r="H668" s="56"/>
      <c r="I668" s="58"/>
      <c r="J668" s="58"/>
    </row>
    <row r="669" spans="4:10" s="55" customFormat="1" ht="12.75">
      <c r="D669" s="56"/>
      <c r="E669" s="56"/>
      <c r="F669" s="57"/>
      <c r="H669" s="56"/>
      <c r="I669" s="58"/>
      <c r="J669" s="58"/>
    </row>
    <row r="670" spans="4:10" s="55" customFormat="1" ht="12.75">
      <c r="D670" s="56"/>
      <c r="E670" s="56"/>
      <c r="F670" s="57"/>
      <c r="H670" s="56"/>
      <c r="I670" s="58"/>
      <c r="J670" s="58"/>
    </row>
    <row r="671" spans="4:10" s="55" customFormat="1" ht="12.75">
      <c r="D671" s="56"/>
      <c r="E671" s="56"/>
      <c r="F671" s="57"/>
      <c r="H671" s="56"/>
      <c r="I671" s="58"/>
      <c r="J671" s="58"/>
    </row>
    <row r="672" spans="4:10" s="55" customFormat="1" ht="12.75">
      <c r="D672" s="56"/>
      <c r="E672" s="56"/>
      <c r="F672" s="57"/>
      <c r="H672" s="56"/>
      <c r="I672" s="58"/>
      <c r="J672" s="58"/>
    </row>
    <row r="673" spans="4:10" s="55" customFormat="1" ht="12.75">
      <c r="D673" s="56"/>
      <c r="E673" s="56"/>
      <c r="F673" s="57"/>
      <c r="H673" s="56"/>
      <c r="I673" s="58"/>
      <c r="J673" s="58"/>
    </row>
    <row r="674" spans="4:10" s="55" customFormat="1" ht="12.75">
      <c r="D674" s="56"/>
      <c r="E674" s="56"/>
      <c r="F674" s="57"/>
      <c r="H674" s="56"/>
      <c r="I674" s="58"/>
      <c r="J674" s="58"/>
    </row>
    <row r="675" spans="4:10" s="55" customFormat="1" ht="12.75">
      <c r="D675" s="56"/>
      <c r="E675" s="56"/>
      <c r="F675" s="57"/>
      <c r="H675" s="56"/>
      <c r="I675" s="58"/>
      <c r="J675" s="58"/>
    </row>
    <row r="676" spans="4:10" s="55" customFormat="1" ht="12.75">
      <c r="D676" s="56"/>
      <c r="E676" s="56"/>
      <c r="F676" s="57"/>
      <c r="H676" s="56"/>
      <c r="I676" s="58"/>
      <c r="J676" s="58"/>
    </row>
    <row r="677" spans="4:10" s="55" customFormat="1" ht="12.75">
      <c r="D677" s="56"/>
      <c r="E677" s="56"/>
      <c r="F677" s="57"/>
      <c r="H677" s="56"/>
      <c r="I677" s="58"/>
      <c r="J677" s="58"/>
    </row>
    <row r="678" spans="4:10" s="55" customFormat="1" ht="12.75">
      <c r="D678" s="56"/>
      <c r="E678" s="56"/>
      <c r="F678" s="57"/>
      <c r="H678" s="56"/>
      <c r="I678" s="58"/>
      <c r="J678" s="58"/>
    </row>
    <row r="679" spans="4:10" s="55" customFormat="1" ht="12.75">
      <c r="D679" s="56"/>
      <c r="E679" s="56"/>
      <c r="F679" s="57"/>
      <c r="H679" s="56"/>
      <c r="I679" s="58"/>
      <c r="J679" s="58"/>
    </row>
    <row r="680" spans="4:10" s="55" customFormat="1" ht="12.75">
      <c r="D680" s="56"/>
      <c r="E680" s="56"/>
      <c r="F680" s="57"/>
      <c r="H680" s="56"/>
      <c r="I680" s="58"/>
      <c r="J680" s="58"/>
    </row>
    <row r="681" spans="4:10" s="55" customFormat="1" ht="12.75">
      <c r="D681" s="56"/>
      <c r="E681" s="56"/>
      <c r="F681" s="57"/>
      <c r="H681" s="56"/>
      <c r="I681" s="58"/>
      <c r="J681" s="58"/>
    </row>
    <row r="682" spans="4:10" s="55" customFormat="1" ht="12.75">
      <c r="D682" s="56"/>
      <c r="E682" s="56"/>
      <c r="F682" s="57"/>
      <c r="H682" s="56"/>
      <c r="I682" s="58"/>
      <c r="J682" s="58"/>
    </row>
    <row r="683" spans="4:10" s="55" customFormat="1" ht="12.75">
      <c r="D683" s="56"/>
      <c r="E683" s="56"/>
      <c r="F683" s="57"/>
      <c r="H683" s="56"/>
      <c r="I683" s="58"/>
      <c r="J683" s="58"/>
    </row>
    <row r="684" spans="4:10" s="55" customFormat="1" ht="12.75">
      <c r="D684" s="56"/>
      <c r="E684" s="56"/>
      <c r="F684" s="57"/>
      <c r="H684" s="56"/>
      <c r="I684" s="58"/>
      <c r="J684" s="58"/>
    </row>
    <row r="685" spans="4:10" s="55" customFormat="1" ht="12.75">
      <c r="D685" s="56"/>
      <c r="E685" s="56"/>
      <c r="F685" s="57"/>
      <c r="H685" s="56"/>
      <c r="I685" s="58"/>
      <c r="J685" s="58"/>
    </row>
    <row r="686" spans="4:10" s="55" customFormat="1" ht="12.75">
      <c r="D686" s="56"/>
      <c r="E686" s="56"/>
      <c r="F686" s="57"/>
      <c r="H686" s="56"/>
      <c r="I686" s="58"/>
      <c r="J686" s="58"/>
    </row>
    <row r="687" spans="4:10" s="55" customFormat="1" ht="12.75">
      <c r="D687" s="56"/>
      <c r="E687" s="56"/>
      <c r="F687" s="57"/>
      <c r="H687" s="56"/>
      <c r="I687" s="58"/>
      <c r="J687" s="58"/>
    </row>
    <row r="688" spans="4:10" s="55" customFormat="1" ht="12.75">
      <c r="D688" s="56"/>
      <c r="E688" s="56"/>
      <c r="F688" s="57"/>
      <c r="H688" s="56"/>
      <c r="I688" s="58"/>
      <c r="J688" s="58"/>
    </row>
    <row r="689" spans="4:10" s="55" customFormat="1" ht="12.75">
      <c r="D689" s="56"/>
      <c r="E689" s="56"/>
      <c r="F689" s="57"/>
      <c r="H689" s="56"/>
      <c r="I689" s="58"/>
      <c r="J689" s="58"/>
    </row>
    <row r="690" spans="4:10" s="55" customFormat="1" ht="12.75">
      <c r="D690" s="56"/>
      <c r="E690" s="56"/>
      <c r="F690" s="57"/>
      <c r="H690" s="56"/>
      <c r="I690" s="58"/>
      <c r="J690" s="58"/>
    </row>
    <row r="691" spans="4:10" s="55" customFormat="1" ht="12.75">
      <c r="D691" s="56"/>
      <c r="E691" s="56"/>
      <c r="F691" s="57"/>
      <c r="H691" s="56"/>
      <c r="I691" s="58"/>
      <c r="J691" s="58"/>
    </row>
    <row r="692" spans="4:10" s="55" customFormat="1" ht="12.75">
      <c r="D692" s="56"/>
      <c r="E692" s="56"/>
      <c r="F692" s="57"/>
      <c r="H692" s="56"/>
      <c r="I692" s="58"/>
      <c r="J692" s="58"/>
    </row>
    <row r="693" spans="4:10" s="55" customFormat="1" ht="12.75">
      <c r="D693" s="56"/>
      <c r="E693" s="56"/>
      <c r="F693" s="57"/>
      <c r="H693" s="56"/>
      <c r="I693" s="58"/>
      <c r="J693" s="58"/>
    </row>
    <row r="694" spans="4:10" s="55" customFormat="1" ht="12.75">
      <c r="D694" s="56"/>
      <c r="E694" s="56"/>
      <c r="F694" s="57"/>
      <c r="H694" s="56"/>
      <c r="I694" s="58"/>
      <c r="J694" s="58"/>
    </row>
    <row r="695" spans="4:10" s="55" customFormat="1" ht="12.75">
      <c r="D695" s="56"/>
      <c r="E695" s="56"/>
      <c r="F695" s="57"/>
      <c r="H695" s="56"/>
      <c r="I695" s="58"/>
      <c r="J695" s="58"/>
    </row>
    <row r="696" spans="4:10" s="55" customFormat="1" ht="12.75">
      <c r="D696" s="56"/>
      <c r="E696" s="56"/>
      <c r="F696" s="57"/>
      <c r="H696" s="56"/>
      <c r="I696" s="58"/>
      <c r="J696" s="58"/>
    </row>
    <row r="697" spans="4:10" s="55" customFormat="1" ht="12.75">
      <c r="D697" s="56"/>
      <c r="E697" s="56"/>
      <c r="F697" s="57"/>
      <c r="H697" s="56"/>
      <c r="I697" s="58"/>
      <c r="J697" s="58"/>
    </row>
    <row r="698" spans="4:10" s="55" customFormat="1" ht="12.75">
      <c r="D698" s="56"/>
      <c r="E698" s="56"/>
      <c r="F698" s="57"/>
      <c r="H698" s="56"/>
      <c r="I698" s="58"/>
      <c r="J698" s="58"/>
    </row>
    <row r="699" spans="4:10" s="55" customFormat="1" ht="12.75">
      <c r="D699" s="56"/>
      <c r="E699" s="56"/>
      <c r="F699" s="57"/>
      <c r="H699" s="56"/>
      <c r="I699" s="58"/>
      <c r="J699" s="58"/>
    </row>
    <row r="700" spans="4:10" s="55" customFormat="1" ht="12.75">
      <c r="D700" s="56"/>
      <c r="E700" s="56"/>
      <c r="F700" s="57"/>
      <c r="H700" s="56"/>
      <c r="I700" s="58"/>
      <c r="J700" s="58"/>
    </row>
    <row r="701" spans="4:10" s="55" customFormat="1" ht="12.75">
      <c r="D701" s="56"/>
      <c r="E701" s="56"/>
      <c r="F701" s="57"/>
      <c r="H701" s="56"/>
      <c r="I701" s="58"/>
      <c r="J701" s="58"/>
    </row>
    <row r="702" spans="4:10" s="55" customFormat="1" ht="12.75">
      <c r="D702" s="56"/>
      <c r="E702" s="56"/>
      <c r="F702" s="57"/>
      <c r="H702" s="56"/>
      <c r="I702" s="58"/>
      <c r="J702" s="58"/>
    </row>
    <row r="703" spans="4:10" s="55" customFormat="1" ht="12.75">
      <c r="D703" s="56"/>
      <c r="E703" s="56"/>
      <c r="F703" s="57"/>
      <c r="H703" s="56"/>
      <c r="I703" s="58"/>
      <c r="J703" s="58"/>
    </row>
    <row r="704" spans="4:10" s="55" customFormat="1" ht="12.75">
      <c r="D704" s="56"/>
      <c r="E704" s="56"/>
      <c r="F704" s="57"/>
      <c r="H704" s="56"/>
      <c r="I704" s="58"/>
      <c r="J704" s="58"/>
    </row>
    <row r="705" spans="4:10" s="55" customFormat="1" ht="12.75">
      <c r="D705" s="56"/>
      <c r="E705" s="56"/>
      <c r="F705" s="57"/>
      <c r="H705" s="56"/>
      <c r="I705" s="58"/>
      <c r="J705" s="58"/>
    </row>
    <row r="706" spans="4:10" s="55" customFormat="1" ht="12.75">
      <c r="D706" s="56"/>
      <c r="E706" s="56"/>
      <c r="F706" s="57"/>
      <c r="H706" s="56"/>
      <c r="I706" s="58"/>
      <c r="J706" s="58"/>
    </row>
    <row r="707" spans="4:10" s="55" customFormat="1" ht="12.75">
      <c r="D707" s="56"/>
      <c r="E707" s="56"/>
      <c r="F707" s="57"/>
      <c r="H707" s="56"/>
      <c r="I707" s="58"/>
      <c r="J707" s="58"/>
    </row>
    <row r="708" spans="4:10" s="55" customFormat="1" ht="12.75">
      <c r="D708" s="56"/>
      <c r="E708" s="56"/>
      <c r="F708" s="57"/>
      <c r="H708" s="56"/>
      <c r="I708" s="58"/>
      <c r="J708" s="58"/>
    </row>
    <row r="709" spans="4:10" s="55" customFormat="1" ht="12.75">
      <c r="D709" s="56"/>
      <c r="E709" s="56"/>
      <c r="F709" s="57"/>
      <c r="H709" s="56"/>
      <c r="I709" s="58"/>
      <c r="J709" s="58"/>
    </row>
    <row r="710" spans="4:10" s="55" customFormat="1" ht="12.75">
      <c r="D710" s="56"/>
      <c r="E710" s="56"/>
      <c r="F710" s="57"/>
      <c r="H710" s="56"/>
      <c r="I710" s="58"/>
      <c r="J710" s="58"/>
    </row>
    <row r="711" spans="4:10" s="55" customFormat="1" ht="12.75">
      <c r="D711" s="56"/>
      <c r="E711" s="56"/>
      <c r="F711" s="57"/>
      <c r="H711" s="56"/>
      <c r="I711" s="58"/>
      <c r="J711" s="58"/>
    </row>
    <row r="712" spans="4:10" s="55" customFormat="1" ht="12.75">
      <c r="D712" s="56"/>
      <c r="E712" s="56"/>
      <c r="F712" s="57"/>
      <c r="H712" s="56"/>
      <c r="I712" s="58"/>
      <c r="J712" s="58"/>
    </row>
    <row r="713" spans="4:10" s="55" customFormat="1" ht="12.75">
      <c r="D713" s="56"/>
      <c r="E713" s="56"/>
      <c r="F713" s="57"/>
      <c r="H713" s="56"/>
      <c r="I713" s="58"/>
      <c r="J713" s="58"/>
    </row>
    <row r="714" spans="4:10" s="55" customFormat="1" ht="12.75">
      <c r="D714" s="56"/>
      <c r="E714" s="56"/>
      <c r="F714" s="57"/>
      <c r="H714" s="56"/>
      <c r="I714" s="58"/>
      <c r="J714" s="58"/>
    </row>
    <row r="715" spans="4:10" s="55" customFormat="1" ht="12.75">
      <c r="D715" s="56"/>
      <c r="E715" s="56"/>
      <c r="F715" s="57"/>
      <c r="H715" s="56"/>
      <c r="I715" s="58"/>
      <c r="J715" s="58"/>
    </row>
    <row r="716" spans="4:10" s="55" customFormat="1" ht="12.75">
      <c r="D716" s="56"/>
      <c r="E716" s="56"/>
      <c r="F716" s="57"/>
      <c r="H716" s="56"/>
      <c r="I716" s="58"/>
      <c r="J716" s="58"/>
    </row>
    <row r="717" spans="4:10" s="55" customFormat="1" ht="12.75">
      <c r="D717" s="56"/>
      <c r="E717" s="56"/>
      <c r="F717" s="57"/>
      <c r="H717" s="56"/>
      <c r="I717" s="58"/>
      <c r="J717" s="58"/>
    </row>
    <row r="718" spans="4:10" s="55" customFormat="1" ht="12.75">
      <c r="D718" s="56"/>
      <c r="E718" s="56"/>
      <c r="F718" s="57"/>
      <c r="H718" s="56"/>
      <c r="I718" s="58"/>
      <c r="J718" s="58"/>
    </row>
    <row r="719" spans="4:10" s="55" customFormat="1" ht="12.75">
      <c r="D719" s="56"/>
      <c r="E719" s="56"/>
      <c r="F719" s="57"/>
      <c r="H719" s="56"/>
      <c r="I719" s="58"/>
      <c r="J719" s="58"/>
    </row>
    <row r="720" spans="4:10" s="55" customFormat="1" ht="12.75">
      <c r="D720" s="56"/>
      <c r="E720" s="56"/>
      <c r="F720" s="57"/>
      <c r="H720" s="56"/>
      <c r="I720" s="58"/>
      <c r="J720" s="58"/>
    </row>
    <row r="721" spans="4:10" s="55" customFormat="1" ht="12.75">
      <c r="D721" s="56"/>
      <c r="E721" s="56"/>
      <c r="F721" s="57"/>
      <c r="H721" s="56"/>
      <c r="I721" s="58"/>
      <c r="J721" s="58"/>
    </row>
    <row r="722" spans="4:10" s="55" customFormat="1" ht="12.75">
      <c r="D722" s="56"/>
      <c r="E722" s="56"/>
      <c r="F722" s="57"/>
      <c r="H722" s="56"/>
      <c r="I722" s="58"/>
      <c r="J722" s="58"/>
    </row>
    <row r="723" spans="4:10" s="55" customFormat="1" ht="12.75">
      <c r="D723" s="56"/>
      <c r="E723" s="56"/>
      <c r="F723" s="57"/>
      <c r="H723" s="56"/>
      <c r="I723" s="58"/>
      <c r="J723" s="58"/>
    </row>
    <row r="724" spans="4:10" s="55" customFormat="1" ht="12.75">
      <c r="D724" s="56"/>
      <c r="E724" s="56"/>
      <c r="F724" s="57"/>
      <c r="H724" s="56"/>
      <c r="I724" s="58"/>
      <c r="J724" s="58"/>
    </row>
    <row r="725" spans="4:10" s="55" customFormat="1" ht="12.75">
      <c r="D725" s="56"/>
      <c r="E725" s="56"/>
      <c r="F725" s="57"/>
      <c r="H725" s="56"/>
      <c r="I725" s="58"/>
      <c r="J725" s="58"/>
    </row>
    <row r="726" spans="4:10" s="55" customFormat="1" ht="12.75">
      <c r="D726" s="56"/>
      <c r="E726" s="56"/>
      <c r="F726" s="57"/>
      <c r="H726" s="56"/>
      <c r="I726" s="58"/>
      <c r="J726" s="58"/>
    </row>
    <row r="727" spans="4:10" s="55" customFormat="1" ht="12.75">
      <c r="D727" s="56"/>
      <c r="E727" s="56"/>
      <c r="F727" s="57"/>
      <c r="H727" s="56"/>
      <c r="I727" s="58"/>
      <c r="J727" s="58"/>
    </row>
    <row r="728" spans="4:10" s="55" customFormat="1" ht="12.75">
      <c r="D728" s="56"/>
      <c r="E728" s="56"/>
      <c r="F728" s="57"/>
      <c r="H728" s="56"/>
      <c r="I728" s="58"/>
      <c r="J728" s="58"/>
    </row>
    <row r="729" spans="4:10" s="55" customFormat="1" ht="12.75">
      <c r="D729" s="56"/>
      <c r="E729" s="56"/>
      <c r="F729" s="57"/>
      <c r="H729" s="56"/>
      <c r="I729" s="58"/>
      <c r="J729" s="58"/>
    </row>
    <row r="730" spans="4:10" s="55" customFormat="1" ht="12.75">
      <c r="D730" s="56"/>
      <c r="E730" s="56"/>
      <c r="F730" s="57"/>
      <c r="H730" s="56"/>
      <c r="I730" s="58"/>
      <c r="J730" s="58"/>
    </row>
    <row r="731" spans="4:10" s="55" customFormat="1" ht="12.75">
      <c r="D731" s="56"/>
      <c r="E731" s="56"/>
      <c r="F731" s="57"/>
      <c r="H731" s="56"/>
      <c r="I731" s="58"/>
      <c r="J731" s="58"/>
    </row>
    <row r="732" spans="4:10" s="55" customFormat="1" ht="12.75">
      <c r="D732" s="56"/>
      <c r="E732" s="56"/>
      <c r="F732" s="57"/>
      <c r="H732" s="56"/>
      <c r="I732" s="58"/>
      <c r="J732" s="58"/>
    </row>
    <row r="733" spans="4:10" s="55" customFormat="1" ht="12.75">
      <c r="D733" s="56"/>
      <c r="E733" s="56"/>
      <c r="F733" s="57"/>
      <c r="H733" s="56"/>
      <c r="I733" s="58"/>
      <c r="J733" s="58"/>
    </row>
    <row r="734" spans="4:10" s="55" customFormat="1" ht="12.75">
      <c r="D734" s="56"/>
      <c r="E734" s="56"/>
      <c r="F734" s="57"/>
      <c r="H734" s="56"/>
      <c r="I734" s="58"/>
      <c r="J734" s="58"/>
    </row>
    <row r="735" spans="4:10" s="55" customFormat="1" ht="12.75">
      <c r="D735" s="56"/>
      <c r="E735" s="56"/>
      <c r="F735" s="57"/>
      <c r="H735" s="56"/>
      <c r="I735" s="58"/>
      <c r="J735" s="58"/>
    </row>
    <row r="736" spans="4:10" s="55" customFormat="1" ht="12.75">
      <c r="D736" s="56"/>
      <c r="E736" s="56"/>
      <c r="F736" s="57"/>
      <c r="H736" s="56"/>
      <c r="I736" s="58"/>
      <c r="J736" s="58"/>
    </row>
    <row r="737" spans="4:10" s="55" customFormat="1" ht="12.75">
      <c r="D737" s="56"/>
      <c r="E737" s="56"/>
      <c r="F737" s="57"/>
      <c r="H737" s="56"/>
      <c r="I737" s="58"/>
      <c r="J737" s="58"/>
    </row>
    <row r="738" spans="4:10" s="55" customFormat="1" ht="12.75">
      <c r="D738" s="56"/>
      <c r="E738" s="56"/>
      <c r="F738" s="57"/>
      <c r="H738" s="56"/>
      <c r="I738" s="58"/>
      <c r="J738" s="58"/>
    </row>
    <row r="739" spans="4:10" s="55" customFormat="1" ht="12.75">
      <c r="D739" s="56"/>
      <c r="E739" s="56"/>
      <c r="F739" s="57"/>
      <c r="H739" s="56"/>
      <c r="I739" s="58"/>
      <c r="J739" s="58"/>
    </row>
    <row r="740" spans="4:10" s="55" customFormat="1" ht="12.75">
      <c r="D740" s="56"/>
      <c r="E740" s="56"/>
      <c r="F740" s="57"/>
      <c r="H740" s="56"/>
      <c r="I740" s="58"/>
      <c r="J740" s="58"/>
    </row>
    <row r="741" spans="4:10" s="55" customFormat="1" ht="12.75">
      <c r="D741" s="56"/>
      <c r="E741" s="56"/>
      <c r="F741" s="57"/>
      <c r="H741" s="56"/>
      <c r="I741" s="58"/>
      <c r="J741" s="58"/>
    </row>
    <row r="742" spans="4:10" s="55" customFormat="1" ht="12.75">
      <c r="D742" s="56"/>
      <c r="E742" s="56"/>
      <c r="F742" s="57"/>
      <c r="H742" s="56"/>
      <c r="I742" s="58"/>
      <c r="J742" s="58"/>
    </row>
    <row r="743" spans="4:10" s="55" customFormat="1" ht="12.75">
      <c r="D743" s="56"/>
      <c r="E743" s="56"/>
      <c r="F743" s="57"/>
      <c r="H743" s="56"/>
      <c r="I743" s="58"/>
      <c r="J743" s="58"/>
    </row>
    <row r="744" spans="4:10" s="55" customFormat="1" ht="12.75">
      <c r="D744" s="56"/>
      <c r="E744" s="56"/>
      <c r="F744" s="57"/>
      <c r="H744" s="56"/>
      <c r="I744" s="58"/>
      <c r="J744" s="58"/>
    </row>
    <row r="745" spans="4:10" s="55" customFormat="1" ht="12.75">
      <c r="D745" s="56"/>
      <c r="E745" s="56"/>
      <c r="F745" s="57"/>
      <c r="H745" s="56"/>
      <c r="I745" s="58"/>
      <c r="J745" s="58"/>
    </row>
    <row r="746" spans="4:10" s="55" customFormat="1" ht="12.75">
      <c r="D746" s="56"/>
      <c r="E746" s="56"/>
      <c r="F746" s="57"/>
      <c r="H746" s="56"/>
      <c r="I746" s="58"/>
      <c r="J746" s="58"/>
    </row>
    <row r="747" spans="4:10" s="55" customFormat="1" ht="12.75">
      <c r="D747" s="56"/>
      <c r="E747" s="56"/>
      <c r="F747" s="57"/>
      <c r="H747" s="56"/>
      <c r="I747" s="58"/>
      <c r="J747" s="58"/>
    </row>
    <row r="748" spans="4:10" s="55" customFormat="1" ht="12.75">
      <c r="D748" s="56"/>
      <c r="E748" s="56"/>
      <c r="F748" s="57"/>
      <c r="H748" s="56"/>
      <c r="I748" s="58"/>
      <c r="J748" s="58"/>
    </row>
    <row r="749" spans="4:10" s="55" customFormat="1" ht="12.75">
      <c r="D749" s="56"/>
      <c r="E749" s="56"/>
      <c r="F749" s="57"/>
      <c r="H749" s="56"/>
      <c r="I749" s="58"/>
      <c r="J749" s="58"/>
    </row>
    <row r="750" spans="4:10" s="55" customFormat="1" ht="12.75">
      <c r="D750" s="56"/>
      <c r="E750" s="56"/>
      <c r="F750" s="57"/>
      <c r="H750" s="56"/>
      <c r="I750" s="58"/>
      <c r="J750" s="58"/>
    </row>
    <row r="751" spans="4:10" s="55" customFormat="1" ht="12.75">
      <c r="D751" s="56"/>
      <c r="E751" s="56"/>
      <c r="F751" s="57"/>
      <c r="H751" s="56"/>
      <c r="I751" s="58"/>
      <c r="J751" s="58"/>
    </row>
    <row r="752" spans="4:10" s="55" customFormat="1" ht="12.75">
      <c r="D752" s="56"/>
      <c r="E752" s="56"/>
      <c r="F752" s="57"/>
      <c r="H752" s="56"/>
      <c r="I752" s="58"/>
      <c r="J752" s="58"/>
    </row>
    <row r="753" spans="4:10" s="55" customFormat="1" ht="12.75">
      <c r="D753" s="56"/>
      <c r="E753" s="56"/>
      <c r="F753" s="57"/>
      <c r="H753" s="56"/>
      <c r="I753" s="58"/>
      <c r="J753" s="58"/>
    </row>
    <row r="754" spans="4:10" s="55" customFormat="1" ht="12.75">
      <c r="D754" s="56"/>
      <c r="E754" s="56"/>
      <c r="F754" s="57"/>
      <c r="H754" s="56"/>
      <c r="I754" s="58"/>
      <c r="J754" s="58"/>
    </row>
    <row r="755" spans="4:10" s="55" customFormat="1" ht="12.75">
      <c r="D755" s="56"/>
      <c r="E755" s="56"/>
      <c r="F755" s="57"/>
      <c r="H755" s="56"/>
      <c r="I755" s="58"/>
      <c r="J755" s="58"/>
    </row>
    <row r="756" spans="4:10" s="55" customFormat="1" ht="12.75">
      <c r="D756" s="56"/>
      <c r="E756" s="56"/>
      <c r="F756" s="57"/>
      <c r="H756" s="56"/>
      <c r="I756" s="58"/>
      <c r="J756" s="58"/>
    </row>
    <row r="757" spans="4:10" s="55" customFormat="1" ht="12.75">
      <c r="D757" s="56"/>
      <c r="E757" s="56"/>
      <c r="F757" s="57"/>
      <c r="H757" s="56"/>
      <c r="I757" s="58"/>
      <c r="J757" s="58"/>
    </row>
    <row r="758" spans="4:10" s="55" customFormat="1" ht="12.75">
      <c r="D758" s="56"/>
      <c r="E758" s="56"/>
      <c r="F758" s="57"/>
      <c r="H758" s="56"/>
      <c r="I758" s="58"/>
      <c r="J758" s="58"/>
    </row>
    <row r="759" spans="4:10" s="55" customFormat="1" ht="12.75">
      <c r="D759" s="56"/>
      <c r="E759" s="56"/>
      <c r="F759" s="57"/>
      <c r="H759" s="56"/>
      <c r="I759" s="58"/>
      <c r="J759" s="58"/>
    </row>
    <row r="760" spans="4:10" s="55" customFormat="1" ht="12.75">
      <c r="D760" s="56"/>
      <c r="E760" s="56"/>
      <c r="F760" s="57"/>
      <c r="H760" s="56"/>
      <c r="I760" s="58"/>
      <c r="J760" s="58"/>
    </row>
    <row r="761" spans="4:10" s="55" customFormat="1" ht="12.75">
      <c r="D761" s="56"/>
      <c r="E761" s="56"/>
      <c r="F761" s="57"/>
      <c r="H761" s="56"/>
      <c r="I761" s="58"/>
      <c r="J761" s="58"/>
    </row>
    <row r="762" spans="4:10" s="55" customFormat="1" ht="12.75">
      <c r="D762" s="56"/>
      <c r="E762" s="56"/>
      <c r="F762" s="57"/>
      <c r="H762" s="56"/>
      <c r="I762" s="58"/>
      <c r="J762" s="58"/>
    </row>
    <row r="763" spans="4:10" s="55" customFormat="1" ht="12.75">
      <c r="D763" s="56"/>
      <c r="E763" s="56"/>
      <c r="F763" s="57"/>
      <c r="H763" s="56"/>
      <c r="I763" s="58"/>
      <c r="J763" s="58"/>
    </row>
    <row r="764" spans="4:10" s="55" customFormat="1" ht="12.75">
      <c r="D764" s="56"/>
      <c r="E764" s="56"/>
      <c r="F764" s="57"/>
      <c r="H764" s="56"/>
      <c r="I764" s="58"/>
      <c r="J764" s="58"/>
    </row>
    <row r="765" spans="4:10" s="55" customFormat="1" ht="12.75">
      <c r="D765" s="56"/>
      <c r="E765" s="56"/>
      <c r="F765" s="57"/>
      <c r="H765" s="56"/>
      <c r="I765" s="58"/>
      <c r="J765" s="58"/>
    </row>
    <row r="766" spans="4:10" s="55" customFormat="1" ht="12.75">
      <c r="D766" s="56"/>
      <c r="E766" s="56"/>
      <c r="F766" s="57"/>
      <c r="H766" s="56"/>
      <c r="I766" s="58"/>
      <c r="J766" s="58"/>
    </row>
    <row r="767" spans="4:10" s="55" customFormat="1" ht="12.75">
      <c r="D767" s="56"/>
      <c r="E767" s="56"/>
      <c r="F767" s="57"/>
      <c r="H767" s="56"/>
      <c r="I767" s="58"/>
      <c r="J767" s="58"/>
    </row>
    <row r="768" spans="4:10" s="55" customFormat="1" ht="12.75">
      <c r="D768" s="56"/>
      <c r="E768" s="56"/>
      <c r="F768" s="57"/>
      <c r="H768" s="56"/>
      <c r="I768" s="58"/>
      <c r="J768" s="58"/>
    </row>
    <row r="769" spans="4:10" s="55" customFormat="1" ht="12.75">
      <c r="D769" s="56"/>
      <c r="E769" s="56"/>
      <c r="F769" s="57"/>
      <c r="H769" s="56"/>
      <c r="I769" s="58"/>
      <c r="J769" s="58"/>
    </row>
    <row r="770" spans="4:10" s="55" customFormat="1" ht="12.75">
      <c r="D770" s="56"/>
      <c r="E770" s="56"/>
      <c r="F770" s="57"/>
      <c r="H770" s="56"/>
      <c r="I770" s="58"/>
      <c r="J770" s="58"/>
    </row>
    <row r="771" spans="4:10" s="55" customFormat="1" ht="12.75">
      <c r="D771" s="56"/>
      <c r="E771" s="56"/>
      <c r="F771" s="57"/>
      <c r="H771" s="56"/>
      <c r="I771" s="58"/>
      <c r="J771" s="58"/>
    </row>
    <row r="772" spans="4:10" s="55" customFormat="1" ht="12.75">
      <c r="D772" s="56"/>
      <c r="E772" s="56"/>
      <c r="F772" s="57"/>
      <c r="H772" s="56"/>
      <c r="I772" s="58"/>
      <c r="J772" s="58"/>
    </row>
    <row r="773" spans="4:10" s="55" customFormat="1" ht="12.75">
      <c r="D773" s="56"/>
      <c r="E773" s="56"/>
      <c r="F773" s="57"/>
      <c r="H773" s="56"/>
      <c r="I773" s="58"/>
      <c r="J773" s="58"/>
    </row>
    <row r="774" spans="4:10" s="55" customFormat="1" ht="12.75">
      <c r="D774" s="56"/>
      <c r="E774" s="56"/>
      <c r="F774" s="57"/>
      <c r="H774" s="56"/>
      <c r="I774" s="58"/>
      <c r="J774" s="58"/>
    </row>
    <row r="775" spans="4:10" s="55" customFormat="1" ht="12.75">
      <c r="D775" s="56"/>
      <c r="E775" s="56"/>
      <c r="F775" s="57"/>
      <c r="H775" s="56"/>
      <c r="I775" s="58"/>
      <c r="J775" s="58"/>
    </row>
    <row r="776" spans="4:10" s="55" customFormat="1" ht="12.75">
      <c r="D776" s="56"/>
      <c r="E776" s="56"/>
      <c r="F776" s="57"/>
      <c r="H776" s="56"/>
      <c r="I776" s="58"/>
      <c r="J776" s="58"/>
    </row>
    <row r="777" spans="4:10" s="55" customFormat="1" ht="12.75">
      <c r="D777" s="56"/>
      <c r="E777" s="56"/>
      <c r="F777" s="57"/>
      <c r="H777" s="56"/>
      <c r="I777" s="58"/>
      <c r="J777" s="58"/>
    </row>
    <row r="778" spans="4:10" s="55" customFormat="1" ht="12.75">
      <c r="D778" s="56"/>
      <c r="E778" s="56"/>
      <c r="F778" s="57"/>
      <c r="H778" s="56"/>
      <c r="I778" s="58"/>
      <c r="J778" s="58"/>
    </row>
    <row r="779" spans="4:10" s="55" customFormat="1" ht="12.75">
      <c r="D779" s="56"/>
      <c r="E779" s="56"/>
      <c r="F779" s="57"/>
      <c r="H779" s="56"/>
      <c r="I779" s="58"/>
      <c r="J779" s="58"/>
    </row>
    <row r="780" spans="4:10" s="55" customFormat="1" ht="12.75">
      <c r="D780" s="56"/>
      <c r="E780" s="56"/>
      <c r="F780" s="57"/>
      <c r="H780" s="56"/>
      <c r="I780" s="58"/>
      <c r="J780" s="58"/>
    </row>
    <row r="781" spans="4:10" s="55" customFormat="1" ht="12.75">
      <c r="D781" s="56"/>
      <c r="E781" s="56"/>
      <c r="F781" s="57"/>
      <c r="H781" s="56"/>
      <c r="I781" s="58"/>
      <c r="J781" s="58"/>
    </row>
    <row r="782" spans="4:10" s="55" customFormat="1" ht="12.75">
      <c r="D782" s="56"/>
      <c r="E782" s="56"/>
      <c r="F782" s="57"/>
      <c r="H782" s="56"/>
      <c r="I782" s="58"/>
      <c r="J782" s="58"/>
    </row>
    <row r="783" spans="4:10" s="55" customFormat="1" ht="12.75">
      <c r="D783" s="56"/>
      <c r="E783" s="56"/>
      <c r="F783" s="57"/>
      <c r="H783" s="56"/>
      <c r="I783" s="58"/>
      <c r="J783" s="58"/>
    </row>
    <row r="784" spans="4:10" s="55" customFormat="1" ht="12.75">
      <c r="D784" s="56"/>
      <c r="E784" s="56"/>
      <c r="F784" s="57"/>
      <c r="H784" s="56"/>
      <c r="I784" s="58"/>
      <c r="J784" s="58"/>
    </row>
    <row r="785" spans="4:10" s="55" customFormat="1" ht="12.75">
      <c r="D785" s="56"/>
      <c r="E785" s="56"/>
      <c r="F785" s="57"/>
      <c r="H785" s="56"/>
      <c r="I785" s="58"/>
      <c r="J785" s="58"/>
    </row>
    <row r="786" spans="4:10" s="55" customFormat="1" ht="12.75">
      <c r="D786" s="56"/>
      <c r="E786" s="56"/>
      <c r="F786" s="57"/>
      <c r="H786" s="56"/>
      <c r="I786" s="58"/>
      <c r="J786" s="58"/>
    </row>
    <row r="787" spans="4:10" s="55" customFormat="1" ht="12.75">
      <c r="D787" s="56"/>
      <c r="E787" s="56"/>
      <c r="F787" s="57"/>
      <c r="H787" s="56"/>
      <c r="I787" s="58"/>
      <c r="J787" s="58"/>
    </row>
    <row r="788" spans="4:10" s="55" customFormat="1" ht="12.75">
      <c r="D788" s="56"/>
      <c r="E788" s="56"/>
      <c r="F788" s="57"/>
      <c r="H788" s="56"/>
      <c r="I788" s="58"/>
      <c r="J788" s="58"/>
    </row>
    <row r="789" spans="4:10" s="55" customFormat="1" ht="12.75">
      <c r="D789" s="56"/>
      <c r="E789" s="56"/>
      <c r="F789" s="57"/>
      <c r="H789" s="56"/>
      <c r="I789" s="58"/>
      <c r="J789" s="58"/>
    </row>
    <row r="790" spans="4:10" s="55" customFormat="1" ht="12.75">
      <c r="D790" s="56"/>
      <c r="E790" s="56"/>
      <c r="F790" s="57"/>
      <c r="H790" s="56"/>
      <c r="I790" s="58"/>
      <c r="J790" s="58"/>
    </row>
    <row r="791" spans="4:10" s="55" customFormat="1" ht="12.75">
      <c r="D791" s="56"/>
      <c r="E791" s="56"/>
      <c r="F791" s="57"/>
      <c r="H791" s="56"/>
      <c r="I791" s="58"/>
      <c r="J791" s="58"/>
    </row>
    <row r="792" spans="4:10" s="55" customFormat="1" ht="12.75">
      <c r="D792" s="56"/>
      <c r="E792" s="56"/>
      <c r="F792" s="57"/>
      <c r="H792" s="56"/>
      <c r="I792" s="58"/>
      <c r="J792" s="58"/>
    </row>
    <row r="793" spans="4:10" s="55" customFormat="1" ht="12.75">
      <c r="D793" s="56"/>
      <c r="E793" s="56"/>
      <c r="F793" s="57"/>
      <c r="H793" s="56"/>
      <c r="I793" s="58"/>
      <c r="J793" s="58"/>
    </row>
    <row r="794" spans="4:10" s="55" customFormat="1" ht="12.75">
      <c r="D794" s="56"/>
      <c r="E794" s="56"/>
      <c r="F794" s="57"/>
      <c r="H794" s="56"/>
      <c r="I794" s="58"/>
      <c r="J794" s="58"/>
    </row>
    <row r="795" spans="4:10" s="55" customFormat="1" ht="12.75">
      <c r="D795" s="56"/>
      <c r="E795" s="56"/>
      <c r="F795" s="57"/>
      <c r="H795" s="56"/>
      <c r="I795" s="58"/>
      <c r="J795" s="58"/>
    </row>
    <row r="796" spans="4:10" s="55" customFormat="1" ht="12.75">
      <c r="D796" s="56"/>
      <c r="E796" s="56"/>
      <c r="F796" s="57"/>
      <c r="H796" s="56"/>
      <c r="I796" s="58"/>
      <c r="J796" s="58"/>
    </row>
    <row r="797" spans="4:10" s="55" customFormat="1" ht="12.75">
      <c r="D797" s="56"/>
      <c r="E797" s="56"/>
      <c r="F797" s="57"/>
      <c r="H797" s="56"/>
      <c r="I797" s="58"/>
      <c r="J797" s="58"/>
    </row>
    <row r="798" spans="4:10" s="55" customFormat="1" ht="12.75">
      <c r="D798" s="56"/>
      <c r="E798" s="56"/>
      <c r="F798" s="57"/>
      <c r="H798" s="56"/>
      <c r="I798" s="58"/>
      <c r="J798" s="58"/>
    </row>
    <row r="799" spans="4:10" s="55" customFormat="1" ht="12.75">
      <c r="D799" s="56"/>
      <c r="E799" s="56"/>
      <c r="F799" s="57"/>
      <c r="H799" s="56"/>
      <c r="I799" s="58"/>
      <c r="J799" s="58"/>
    </row>
    <row r="800" spans="4:10" s="55" customFormat="1" ht="12.75">
      <c r="D800" s="56"/>
      <c r="E800" s="56"/>
      <c r="F800" s="57"/>
      <c r="H800" s="56"/>
      <c r="I800" s="58"/>
      <c r="J800" s="58"/>
    </row>
    <row r="801" spans="4:10" s="55" customFormat="1" ht="12.75">
      <c r="D801" s="56"/>
      <c r="E801" s="56"/>
      <c r="F801" s="57"/>
      <c r="H801" s="56"/>
      <c r="I801" s="58"/>
      <c r="J801" s="58"/>
    </row>
    <row r="802" spans="4:10" s="55" customFormat="1" ht="12.75">
      <c r="D802" s="56"/>
      <c r="E802" s="56"/>
      <c r="F802" s="57"/>
      <c r="H802" s="56"/>
      <c r="I802" s="58"/>
      <c r="J802" s="58"/>
    </row>
    <row r="803" spans="4:10" s="55" customFormat="1" ht="12.75">
      <c r="D803" s="56"/>
      <c r="E803" s="56"/>
      <c r="F803" s="57"/>
      <c r="H803" s="56"/>
      <c r="I803" s="58"/>
      <c r="J803" s="58"/>
    </row>
    <row r="804" spans="4:10" s="55" customFormat="1" ht="12.75">
      <c r="D804" s="56"/>
      <c r="E804" s="56"/>
      <c r="F804" s="57"/>
      <c r="H804" s="56"/>
      <c r="I804" s="58"/>
      <c r="J804" s="58"/>
    </row>
    <row r="805" spans="4:10" s="55" customFormat="1" ht="12.75">
      <c r="D805" s="56"/>
      <c r="E805" s="56"/>
      <c r="F805" s="57"/>
      <c r="H805" s="56"/>
      <c r="I805" s="58"/>
      <c r="J805" s="58"/>
    </row>
    <row r="806" spans="4:10" s="55" customFormat="1" ht="12.75">
      <c r="D806" s="56"/>
      <c r="E806" s="56"/>
      <c r="F806" s="57"/>
      <c r="H806" s="56"/>
      <c r="I806" s="58"/>
      <c r="J806" s="58"/>
    </row>
    <row r="807" spans="4:10" s="55" customFormat="1" ht="12.75">
      <c r="D807" s="56"/>
      <c r="E807" s="56"/>
      <c r="F807" s="57"/>
      <c r="H807" s="56"/>
      <c r="I807" s="58"/>
      <c r="J807" s="58"/>
    </row>
    <row r="808" spans="4:10" s="55" customFormat="1" ht="12.75">
      <c r="D808" s="56"/>
      <c r="E808" s="56"/>
      <c r="F808" s="57"/>
      <c r="H808" s="56"/>
      <c r="I808" s="58"/>
      <c r="J808" s="58"/>
    </row>
    <row r="809" spans="4:10" s="55" customFormat="1" ht="12.75">
      <c r="D809" s="56"/>
      <c r="E809" s="56"/>
      <c r="F809" s="57"/>
      <c r="H809" s="56"/>
      <c r="I809" s="58"/>
      <c r="J809" s="58"/>
    </row>
    <row r="810" spans="4:10" s="55" customFormat="1" ht="12.75">
      <c r="D810" s="56"/>
      <c r="E810" s="56"/>
      <c r="F810" s="57"/>
      <c r="H810" s="56"/>
      <c r="I810" s="58"/>
      <c r="J810" s="58"/>
    </row>
    <row r="811" spans="4:10" s="55" customFormat="1" ht="12.75">
      <c r="D811" s="56"/>
      <c r="E811" s="56"/>
      <c r="F811" s="57"/>
      <c r="H811" s="56"/>
      <c r="I811" s="58"/>
      <c r="J811" s="58"/>
    </row>
    <row r="812" spans="4:10" s="55" customFormat="1" ht="12.75">
      <c r="D812" s="56"/>
      <c r="E812" s="56"/>
      <c r="F812" s="57"/>
      <c r="H812" s="56"/>
      <c r="I812" s="58"/>
      <c r="J812" s="58"/>
    </row>
    <row r="813" spans="4:10" s="55" customFormat="1" ht="12.75">
      <c r="D813" s="56"/>
      <c r="E813" s="56"/>
      <c r="F813" s="57"/>
      <c r="H813" s="56"/>
      <c r="I813" s="58"/>
      <c r="J813" s="58"/>
    </row>
    <row r="814" spans="4:10" s="55" customFormat="1" ht="12.75">
      <c r="D814" s="56"/>
      <c r="E814" s="56"/>
      <c r="F814" s="57"/>
      <c r="H814" s="56"/>
      <c r="I814" s="58"/>
      <c r="J814" s="58"/>
    </row>
    <row r="815" spans="4:10" s="55" customFormat="1" ht="12.75">
      <c r="D815" s="56"/>
      <c r="E815" s="56"/>
      <c r="F815" s="57"/>
      <c r="H815" s="56"/>
      <c r="I815" s="58"/>
      <c r="J815" s="58"/>
    </row>
    <row r="816" spans="4:10" s="55" customFormat="1" ht="12.75">
      <c r="D816" s="56"/>
      <c r="E816" s="56"/>
      <c r="F816" s="57"/>
      <c r="H816" s="56"/>
      <c r="I816" s="58"/>
      <c r="J816" s="58"/>
    </row>
    <row r="817" spans="4:10" s="55" customFormat="1" ht="12.75">
      <c r="D817" s="56"/>
      <c r="E817" s="56"/>
      <c r="F817" s="57"/>
      <c r="H817" s="56"/>
      <c r="I817" s="58"/>
      <c r="J817" s="58"/>
    </row>
    <row r="818" spans="4:10" s="55" customFormat="1" ht="12.75">
      <c r="D818" s="56"/>
      <c r="E818" s="56"/>
      <c r="F818" s="57"/>
      <c r="H818" s="56"/>
      <c r="I818" s="58"/>
      <c r="J818" s="58"/>
    </row>
    <row r="819" spans="4:10" s="55" customFormat="1" ht="12.75">
      <c r="D819" s="56"/>
      <c r="E819" s="56"/>
      <c r="F819" s="57"/>
      <c r="H819" s="56"/>
      <c r="I819" s="58"/>
      <c r="J819" s="58"/>
    </row>
    <row r="820" spans="4:10" s="55" customFormat="1" ht="12.75">
      <c r="D820" s="56"/>
      <c r="E820" s="56"/>
      <c r="F820" s="57"/>
      <c r="H820" s="56"/>
      <c r="I820" s="58"/>
      <c r="J820" s="58"/>
    </row>
    <row r="821" spans="4:10" s="55" customFormat="1" ht="12.75">
      <c r="D821" s="56"/>
      <c r="E821" s="56"/>
      <c r="F821" s="57"/>
      <c r="H821" s="56"/>
      <c r="I821" s="58"/>
      <c r="J821" s="58"/>
    </row>
    <row r="822" spans="4:10" s="55" customFormat="1" ht="12.75">
      <c r="D822" s="56"/>
      <c r="E822" s="56"/>
      <c r="F822" s="57"/>
      <c r="H822" s="56"/>
      <c r="I822" s="58"/>
      <c r="J822" s="58"/>
    </row>
    <row r="823" spans="4:10" s="55" customFormat="1" ht="12.75">
      <c r="D823" s="56"/>
      <c r="E823" s="56"/>
      <c r="F823" s="57"/>
      <c r="H823" s="56"/>
      <c r="I823" s="58"/>
      <c r="J823" s="58"/>
    </row>
    <row r="824" spans="4:10" s="55" customFormat="1" ht="12.75">
      <c r="D824" s="56"/>
      <c r="E824" s="56"/>
      <c r="F824" s="57"/>
      <c r="H824" s="56"/>
      <c r="I824" s="58"/>
      <c r="J824" s="58"/>
    </row>
    <row r="825" spans="4:10" s="55" customFormat="1" ht="12.75">
      <c r="D825" s="56"/>
      <c r="E825" s="56"/>
      <c r="F825" s="57"/>
      <c r="H825" s="56"/>
      <c r="I825" s="58"/>
      <c r="J825" s="58"/>
    </row>
    <row r="826" spans="4:10" s="55" customFormat="1" ht="12.75">
      <c r="D826" s="56"/>
      <c r="E826" s="56"/>
      <c r="F826" s="57"/>
      <c r="H826" s="56"/>
      <c r="I826" s="58"/>
      <c r="J826" s="58"/>
    </row>
    <row r="827" spans="4:10" s="55" customFormat="1" ht="12.75">
      <c r="D827" s="56"/>
      <c r="E827" s="56"/>
      <c r="F827" s="57"/>
      <c r="H827" s="56"/>
      <c r="I827" s="58"/>
      <c r="J827" s="58"/>
    </row>
    <row r="828" spans="4:10" s="55" customFormat="1" ht="12.75">
      <c r="D828" s="56"/>
      <c r="E828" s="56"/>
      <c r="F828" s="57"/>
      <c r="H828" s="56"/>
      <c r="I828" s="58"/>
      <c r="J828" s="58"/>
    </row>
    <row r="829" spans="4:10" s="55" customFormat="1" ht="12.75">
      <c r="D829" s="56"/>
      <c r="E829" s="56"/>
      <c r="F829" s="57"/>
      <c r="H829" s="56"/>
      <c r="I829" s="58"/>
      <c r="J829" s="58"/>
    </row>
    <row r="830" spans="4:10" s="55" customFormat="1" ht="12.75">
      <c r="D830" s="56"/>
      <c r="E830" s="56"/>
      <c r="F830" s="57"/>
      <c r="H830" s="56"/>
      <c r="I830" s="58"/>
      <c r="J830" s="58"/>
    </row>
    <row r="831" spans="4:10" s="55" customFormat="1" ht="12.75">
      <c r="D831" s="56"/>
      <c r="E831" s="56"/>
      <c r="F831" s="57"/>
      <c r="H831" s="56"/>
      <c r="I831" s="58"/>
      <c r="J831" s="58"/>
    </row>
    <row r="832" spans="4:10" s="55" customFormat="1" ht="12.75">
      <c r="D832" s="56"/>
      <c r="E832" s="56"/>
      <c r="F832" s="57"/>
      <c r="H832" s="56"/>
      <c r="I832" s="58"/>
      <c r="J832" s="58"/>
    </row>
    <row r="833" spans="4:10" s="55" customFormat="1" ht="12.75">
      <c r="D833" s="56"/>
      <c r="E833" s="56"/>
      <c r="F833" s="57"/>
      <c r="H833" s="56"/>
      <c r="I833" s="58"/>
      <c r="J833" s="58"/>
    </row>
    <row r="834" spans="4:10" s="55" customFormat="1" ht="12.75">
      <c r="D834" s="56"/>
      <c r="E834" s="56"/>
      <c r="F834" s="57"/>
      <c r="H834" s="56"/>
      <c r="I834" s="58"/>
      <c r="J834" s="58"/>
    </row>
    <row r="835" spans="4:10" s="55" customFormat="1" ht="12.75">
      <c r="D835" s="56"/>
      <c r="E835" s="56"/>
      <c r="F835" s="57"/>
      <c r="H835" s="56"/>
      <c r="I835" s="58"/>
      <c r="J835" s="58"/>
    </row>
    <row r="836" spans="4:10" s="55" customFormat="1" ht="12.75">
      <c r="D836" s="56"/>
      <c r="E836" s="56"/>
      <c r="F836" s="57"/>
      <c r="H836" s="56"/>
      <c r="I836" s="58"/>
      <c r="J836" s="58"/>
    </row>
    <row r="837" spans="4:10" s="55" customFormat="1" ht="12.75">
      <c r="D837" s="56"/>
      <c r="E837" s="56"/>
      <c r="F837" s="57"/>
      <c r="H837" s="56"/>
      <c r="I837" s="58"/>
      <c r="J837" s="58"/>
    </row>
    <row r="838" spans="4:10" s="55" customFormat="1" ht="12.75">
      <c r="D838" s="56"/>
      <c r="E838" s="56"/>
      <c r="F838" s="57"/>
      <c r="H838" s="56"/>
      <c r="I838" s="58"/>
      <c r="J838" s="58"/>
    </row>
    <row r="839" spans="4:10" s="55" customFormat="1" ht="12.75">
      <c r="D839" s="56"/>
      <c r="E839" s="56"/>
      <c r="F839" s="57"/>
      <c r="H839" s="56"/>
      <c r="I839" s="58"/>
      <c r="J839" s="58"/>
    </row>
    <row r="840" spans="4:10" s="55" customFormat="1" ht="12.75">
      <c r="D840" s="56"/>
      <c r="E840" s="56"/>
      <c r="F840" s="57"/>
      <c r="H840" s="56"/>
      <c r="I840" s="58"/>
      <c r="J840" s="58"/>
    </row>
    <row r="841" spans="4:10" s="55" customFormat="1" ht="12.75">
      <c r="D841" s="56"/>
      <c r="E841" s="56"/>
      <c r="F841" s="57"/>
      <c r="H841" s="56"/>
      <c r="I841" s="58"/>
      <c r="J841" s="58"/>
    </row>
    <row r="842" spans="4:10" s="55" customFormat="1" ht="12.75">
      <c r="D842" s="56"/>
      <c r="E842" s="56"/>
      <c r="F842" s="57"/>
      <c r="H842" s="56"/>
      <c r="I842" s="58"/>
      <c r="J842" s="58"/>
    </row>
    <row r="843" spans="4:10" s="55" customFormat="1" ht="12.75">
      <c r="D843" s="56"/>
      <c r="E843" s="56"/>
      <c r="F843" s="57"/>
      <c r="H843" s="56"/>
      <c r="I843" s="58"/>
      <c r="J843" s="58"/>
    </row>
    <row r="844" spans="4:10" s="55" customFormat="1" ht="12.75">
      <c r="D844" s="56"/>
      <c r="E844" s="56"/>
      <c r="F844" s="57"/>
      <c r="H844" s="56"/>
      <c r="I844" s="58"/>
      <c r="J844" s="58"/>
    </row>
    <row r="845" spans="4:10" s="55" customFormat="1" ht="12.75">
      <c r="D845" s="56"/>
      <c r="E845" s="56"/>
      <c r="F845" s="57"/>
      <c r="H845" s="56"/>
      <c r="I845" s="58"/>
      <c r="J845" s="58"/>
    </row>
    <row r="846" spans="4:10" s="55" customFormat="1" ht="12.75">
      <c r="D846" s="56"/>
      <c r="E846" s="56"/>
      <c r="F846" s="57"/>
      <c r="H846" s="56"/>
      <c r="I846" s="58"/>
      <c r="J846" s="58"/>
    </row>
    <row r="847" spans="4:10" s="55" customFormat="1" ht="12.75">
      <c r="D847" s="56"/>
      <c r="E847" s="56"/>
      <c r="F847" s="57"/>
      <c r="H847" s="56"/>
      <c r="I847" s="58"/>
      <c r="J847" s="58"/>
    </row>
    <row r="848" spans="4:10" s="55" customFormat="1" ht="12.75">
      <c r="D848" s="56"/>
      <c r="E848" s="56"/>
      <c r="F848" s="57"/>
      <c r="H848" s="56"/>
      <c r="I848" s="58"/>
      <c r="J848" s="58"/>
    </row>
    <row r="849" spans="4:10" s="55" customFormat="1" ht="12.75">
      <c r="D849" s="56"/>
      <c r="E849" s="56"/>
      <c r="F849" s="57"/>
      <c r="H849" s="56"/>
      <c r="I849" s="58"/>
      <c r="J849" s="58"/>
    </row>
    <row r="850" spans="4:10" s="55" customFormat="1" ht="12.75">
      <c r="D850" s="56"/>
      <c r="E850" s="56"/>
      <c r="F850" s="57"/>
      <c r="H850" s="56"/>
      <c r="I850" s="58"/>
      <c r="J850" s="58"/>
    </row>
    <row r="851" spans="4:10" s="55" customFormat="1" ht="12.75">
      <c r="D851" s="56"/>
      <c r="E851" s="56"/>
      <c r="F851" s="57"/>
      <c r="H851" s="56"/>
      <c r="I851" s="58"/>
      <c r="J851" s="58"/>
    </row>
    <row r="852" spans="4:10" s="55" customFormat="1" ht="12.75">
      <c r="D852" s="56"/>
      <c r="E852" s="56"/>
      <c r="F852" s="57"/>
      <c r="H852" s="56"/>
      <c r="I852" s="58"/>
      <c r="J852" s="58"/>
    </row>
    <row r="853" spans="4:10" s="55" customFormat="1" ht="12.75">
      <c r="D853" s="56"/>
      <c r="E853" s="56"/>
      <c r="F853" s="57"/>
      <c r="H853" s="56"/>
      <c r="I853" s="58"/>
      <c r="J853" s="58"/>
    </row>
    <row r="854" spans="4:10" s="55" customFormat="1" ht="12.75">
      <c r="D854" s="56"/>
      <c r="E854" s="56"/>
      <c r="F854" s="57"/>
      <c r="H854" s="56"/>
      <c r="I854" s="58"/>
      <c r="J854" s="58"/>
    </row>
    <row r="855" spans="4:10" s="55" customFormat="1" ht="12.75">
      <c r="D855" s="56"/>
      <c r="E855" s="56"/>
      <c r="F855" s="57"/>
      <c r="H855" s="56"/>
      <c r="I855" s="58"/>
      <c r="J855" s="58"/>
    </row>
    <row r="856" spans="4:10" s="55" customFormat="1" ht="12.75">
      <c r="D856" s="56"/>
      <c r="E856" s="56"/>
      <c r="F856" s="57"/>
      <c r="H856" s="56"/>
      <c r="I856" s="58"/>
      <c r="J856" s="58"/>
    </row>
    <row r="857" spans="4:10" s="55" customFormat="1" ht="12.75">
      <c r="D857" s="56"/>
      <c r="E857" s="56"/>
      <c r="F857" s="57"/>
      <c r="H857" s="56"/>
      <c r="I857" s="58"/>
      <c r="J857" s="58"/>
    </row>
    <row r="858" spans="4:10" s="55" customFormat="1" ht="12.75">
      <c r="D858" s="56"/>
      <c r="E858" s="56"/>
      <c r="F858" s="57"/>
      <c r="H858" s="56"/>
      <c r="I858" s="58"/>
      <c r="J858" s="58"/>
    </row>
    <row r="859" spans="4:10" s="55" customFormat="1" ht="12.75">
      <c r="D859" s="56"/>
      <c r="E859" s="56"/>
      <c r="F859" s="57"/>
      <c r="H859" s="56"/>
      <c r="I859" s="58"/>
      <c r="J859" s="58"/>
    </row>
    <row r="860" spans="4:10" s="55" customFormat="1" ht="12.75">
      <c r="D860" s="56"/>
      <c r="E860" s="56"/>
      <c r="F860" s="57"/>
      <c r="H860" s="56"/>
      <c r="I860" s="58"/>
      <c r="J860" s="58"/>
    </row>
    <row r="861" spans="4:10" s="55" customFormat="1" ht="12.75">
      <c r="D861" s="56"/>
      <c r="E861" s="56"/>
      <c r="F861" s="57"/>
      <c r="H861" s="56"/>
      <c r="I861" s="58"/>
      <c r="J861" s="58"/>
    </row>
    <row r="862" spans="4:10" s="55" customFormat="1" ht="12.75">
      <c r="D862" s="56"/>
      <c r="E862" s="56"/>
      <c r="F862" s="57"/>
      <c r="H862" s="56"/>
      <c r="I862" s="58"/>
      <c r="J862" s="58"/>
    </row>
    <row r="863" spans="4:10" s="55" customFormat="1" ht="12.75">
      <c r="D863" s="56"/>
      <c r="E863" s="56"/>
      <c r="F863" s="57"/>
      <c r="H863" s="56"/>
      <c r="I863" s="58"/>
      <c r="J863" s="58"/>
    </row>
    <row r="864" spans="4:10" s="55" customFormat="1" ht="12.75">
      <c r="D864" s="56"/>
      <c r="E864" s="56"/>
      <c r="F864" s="57"/>
      <c r="H864" s="56"/>
      <c r="I864" s="58"/>
      <c r="J864" s="58"/>
    </row>
    <row r="865" spans="4:10" s="55" customFormat="1" ht="12.75">
      <c r="D865" s="56"/>
      <c r="E865" s="56"/>
      <c r="F865" s="57"/>
      <c r="H865" s="56"/>
      <c r="I865" s="58"/>
      <c r="J865" s="58"/>
    </row>
    <row r="866" spans="4:10" s="55" customFormat="1" ht="12.75">
      <c r="D866" s="56"/>
      <c r="E866" s="56"/>
      <c r="F866" s="57"/>
      <c r="H866" s="56"/>
      <c r="I866" s="58"/>
      <c r="J866" s="58"/>
    </row>
    <row r="867" spans="4:10" s="55" customFormat="1" ht="12.75">
      <c r="D867" s="56"/>
      <c r="E867" s="56"/>
      <c r="F867" s="57"/>
      <c r="H867" s="56"/>
      <c r="I867" s="58"/>
      <c r="J867" s="58"/>
    </row>
    <row r="868" spans="4:10" s="55" customFormat="1" ht="12.75">
      <c r="D868" s="56"/>
      <c r="E868" s="56"/>
      <c r="F868" s="57"/>
      <c r="H868" s="56"/>
      <c r="I868" s="58"/>
      <c r="J868" s="58"/>
    </row>
    <row r="869" spans="4:10" s="55" customFormat="1" ht="12.75">
      <c r="D869" s="56"/>
      <c r="E869" s="56"/>
      <c r="F869" s="57"/>
      <c r="H869" s="56"/>
      <c r="I869" s="58"/>
      <c r="J869" s="58"/>
    </row>
    <row r="870" spans="4:10" s="55" customFormat="1" ht="12.75">
      <c r="D870" s="56"/>
      <c r="E870" s="56"/>
      <c r="F870" s="57"/>
      <c r="H870" s="56"/>
      <c r="I870" s="58"/>
      <c r="J870" s="58"/>
    </row>
    <row r="871" spans="4:10" s="55" customFormat="1" ht="12.75">
      <c r="D871" s="56"/>
      <c r="E871" s="56"/>
      <c r="F871" s="57"/>
      <c r="H871" s="56"/>
      <c r="I871" s="58"/>
      <c r="J871" s="58"/>
    </row>
    <row r="872" spans="4:10" s="55" customFormat="1" ht="12.75">
      <c r="D872" s="56"/>
      <c r="E872" s="56"/>
      <c r="F872" s="57"/>
      <c r="H872" s="56"/>
      <c r="I872" s="58"/>
      <c r="J872" s="58"/>
    </row>
    <row r="873" spans="4:10" s="55" customFormat="1" ht="12.75">
      <c r="D873" s="56"/>
      <c r="E873" s="56"/>
      <c r="F873" s="57"/>
      <c r="H873" s="56"/>
      <c r="I873" s="58"/>
      <c r="J873" s="58"/>
    </row>
    <row r="874" spans="4:10" s="55" customFormat="1" ht="12.75">
      <c r="D874" s="56"/>
      <c r="E874" s="56"/>
      <c r="F874" s="57"/>
      <c r="H874" s="56"/>
      <c r="I874" s="58"/>
      <c r="J874" s="58"/>
    </row>
    <row r="875" spans="4:10" s="55" customFormat="1" ht="12.75">
      <c r="D875" s="56"/>
      <c r="E875" s="56"/>
      <c r="F875" s="57"/>
      <c r="H875" s="56"/>
      <c r="I875" s="58"/>
      <c r="J875" s="58"/>
    </row>
    <row r="876" spans="4:10" s="55" customFormat="1" ht="12.75">
      <c r="D876" s="56"/>
      <c r="E876" s="56"/>
      <c r="F876" s="57"/>
      <c r="H876" s="56"/>
      <c r="I876" s="58"/>
      <c r="J876" s="58"/>
    </row>
    <row r="877" spans="4:10" s="55" customFormat="1" ht="12.75">
      <c r="D877" s="56"/>
      <c r="E877" s="56"/>
      <c r="F877" s="57"/>
      <c r="H877" s="56"/>
      <c r="I877" s="58"/>
      <c r="J877" s="58"/>
    </row>
    <row r="878" spans="4:10" s="55" customFormat="1" ht="12.75">
      <c r="D878" s="56"/>
      <c r="E878" s="56"/>
      <c r="F878" s="57"/>
      <c r="H878" s="56"/>
      <c r="I878" s="58"/>
      <c r="J878" s="58"/>
    </row>
    <row r="879" spans="4:10" s="55" customFormat="1" ht="12.75">
      <c r="D879" s="56"/>
      <c r="E879" s="56"/>
      <c r="F879" s="57"/>
      <c r="H879" s="56"/>
      <c r="I879" s="58"/>
      <c r="J879" s="58"/>
    </row>
    <row r="880" spans="4:10" s="55" customFormat="1" ht="12.75">
      <c r="D880" s="56"/>
      <c r="E880" s="56"/>
      <c r="F880" s="57"/>
      <c r="H880" s="56"/>
      <c r="I880" s="58"/>
      <c r="J880" s="58"/>
    </row>
    <row r="881" spans="4:10" s="55" customFormat="1" ht="12.75">
      <c r="D881" s="56"/>
      <c r="E881" s="56"/>
      <c r="F881" s="57"/>
      <c r="H881" s="56"/>
      <c r="I881" s="58"/>
      <c r="J881" s="58"/>
    </row>
    <row r="882" spans="4:10" s="55" customFormat="1" ht="12.75">
      <c r="D882" s="56"/>
      <c r="E882" s="56"/>
      <c r="F882" s="57"/>
      <c r="H882" s="56"/>
      <c r="I882" s="58"/>
      <c r="J882" s="58"/>
    </row>
    <row r="883" spans="4:10" s="55" customFormat="1" ht="12.75">
      <c r="D883" s="56"/>
      <c r="E883" s="56"/>
      <c r="F883" s="57"/>
      <c r="H883" s="56"/>
      <c r="I883" s="58"/>
      <c r="J883" s="58"/>
    </row>
    <row r="884" spans="4:10" s="55" customFormat="1" ht="12.75">
      <c r="D884" s="56"/>
      <c r="E884" s="56"/>
      <c r="F884" s="57"/>
      <c r="H884" s="56"/>
      <c r="I884" s="58"/>
      <c r="J884" s="58"/>
    </row>
    <row r="885" spans="4:10" s="55" customFormat="1" ht="12.75">
      <c r="D885" s="56"/>
      <c r="E885" s="56"/>
      <c r="F885" s="57"/>
      <c r="H885" s="56"/>
      <c r="I885" s="58"/>
      <c r="J885" s="58"/>
    </row>
    <row r="886" spans="4:10" s="55" customFormat="1" ht="12.75">
      <c r="D886" s="56"/>
      <c r="E886" s="56"/>
      <c r="F886" s="57"/>
      <c r="H886" s="56"/>
      <c r="I886" s="58"/>
      <c r="J886" s="58"/>
    </row>
    <row r="887" spans="4:10" s="55" customFormat="1" ht="12.75">
      <c r="D887" s="56"/>
      <c r="E887" s="56"/>
      <c r="F887" s="57"/>
      <c r="H887" s="56"/>
      <c r="I887" s="58"/>
      <c r="J887" s="58"/>
    </row>
    <row r="888" spans="4:10" s="55" customFormat="1" ht="12.75">
      <c r="D888" s="56"/>
      <c r="E888" s="56"/>
      <c r="F888" s="57"/>
      <c r="H888" s="56"/>
      <c r="I888" s="58"/>
      <c r="J888" s="58"/>
    </row>
    <row r="889" spans="4:10" s="55" customFormat="1" ht="12.75">
      <c r="D889" s="56"/>
      <c r="E889" s="56"/>
      <c r="F889" s="57"/>
      <c r="H889" s="56"/>
      <c r="I889" s="58"/>
      <c r="J889" s="58"/>
    </row>
    <row r="890" spans="4:10" s="55" customFormat="1" ht="12.75">
      <c r="D890" s="56"/>
      <c r="E890" s="56"/>
      <c r="F890" s="57"/>
      <c r="H890" s="56"/>
      <c r="I890" s="58"/>
      <c r="J890" s="58"/>
    </row>
    <row r="891" spans="4:10" s="55" customFormat="1" ht="12.75">
      <c r="D891" s="56"/>
      <c r="E891" s="56"/>
      <c r="F891" s="57"/>
      <c r="H891" s="56"/>
      <c r="I891" s="58"/>
      <c r="J891" s="58"/>
    </row>
    <row r="892" spans="4:10" s="55" customFormat="1" ht="12.75">
      <c r="D892" s="56"/>
      <c r="E892" s="56"/>
      <c r="F892" s="57"/>
      <c r="H892" s="56"/>
      <c r="I892" s="58"/>
      <c r="J892" s="58"/>
    </row>
    <row r="893" spans="4:10" s="55" customFormat="1" ht="12.75">
      <c r="D893" s="56"/>
      <c r="E893" s="56"/>
      <c r="F893" s="57"/>
      <c r="H893" s="56"/>
      <c r="I893" s="58"/>
      <c r="J893" s="58"/>
    </row>
    <row r="894" spans="4:10" s="55" customFormat="1" ht="12.75">
      <c r="D894" s="56"/>
      <c r="E894" s="56"/>
      <c r="F894" s="57"/>
      <c r="H894" s="56"/>
      <c r="I894" s="58"/>
      <c r="J894" s="58"/>
    </row>
    <row r="895" spans="4:10" s="55" customFormat="1" ht="12.75">
      <c r="D895" s="56"/>
      <c r="E895" s="56"/>
      <c r="F895" s="57"/>
      <c r="H895" s="56"/>
      <c r="I895" s="58"/>
      <c r="J895" s="58"/>
    </row>
    <row r="896" spans="4:10" s="55" customFormat="1" ht="12.75">
      <c r="D896" s="56"/>
      <c r="E896" s="56"/>
      <c r="F896" s="57"/>
      <c r="H896" s="56"/>
      <c r="I896" s="58"/>
      <c r="J896" s="58"/>
    </row>
    <row r="897" spans="4:10" s="55" customFormat="1" ht="12.75">
      <c r="D897" s="56"/>
      <c r="E897" s="56"/>
      <c r="F897" s="57"/>
      <c r="H897" s="56"/>
      <c r="I897" s="58"/>
      <c r="J897" s="58"/>
    </row>
    <row r="898" spans="4:10" s="55" customFormat="1" ht="12.75">
      <c r="D898" s="56"/>
      <c r="E898" s="56"/>
      <c r="F898" s="57"/>
      <c r="H898" s="56"/>
      <c r="I898" s="58"/>
      <c r="J898" s="58"/>
    </row>
    <row r="899" spans="4:10" s="55" customFormat="1" ht="12.75">
      <c r="D899" s="56"/>
      <c r="E899" s="56"/>
      <c r="F899" s="57"/>
      <c r="H899" s="56"/>
      <c r="I899" s="58"/>
      <c r="J899" s="58"/>
    </row>
    <row r="900" spans="4:10" s="55" customFormat="1" ht="12.75">
      <c r="D900" s="56"/>
      <c r="E900" s="56"/>
      <c r="F900" s="57"/>
      <c r="H900" s="56"/>
      <c r="I900" s="58"/>
      <c r="J900" s="58"/>
    </row>
    <row r="901" spans="4:10" s="55" customFormat="1" ht="12.75">
      <c r="D901" s="56"/>
      <c r="E901" s="56"/>
      <c r="F901" s="57"/>
      <c r="H901" s="56"/>
      <c r="I901" s="58"/>
      <c r="J901" s="58"/>
    </row>
    <row r="902" spans="4:10" s="55" customFormat="1" ht="12.75">
      <c r="D902" s="56"/>
      <c r="E902" s="56"/>
      <c r="F902" s="57"/>
      <c r="H902" s="56"/>
      <c r="I902" s="58"/>
      <c r="J902" s="58"/>
    </row>
    <row r="903" spans="4:10" s="55" customFormat="1" ht="12.75">
      <c r="D903" s="56"/>
      <c r="E903" s="56"/>
      <c r="F903" s="57"/>
      <c r="H903" s="56"/>
      <c r="I903" s="58"/>
      <c r="J903" s="58"/>
    </row>
    <row r="904" spans="4:10" s="55" customFormat="1" ht="12.75">
      <c r="D904" s="56"/>
      <c r="E904" s="56"/>
      <c r="F904" s="57"/>
      <c r="H904" s="56"/>
      <c r="I904" s="58"/>
      <c r="J904" s="58"/>
    </row>
    <row r="905" spans="4:10" s="55" customFormat="1" ht="12.75">
      <c r="D905" s="56"/>
      <c r="E905" s="56"/>
      <c r="F905" s="57"/>
      <c r="H905" s="56"/>
      <c r="I905" s="58"/>
      <c r="J905" s="58"/>
    </row>
    <row r="906" spans="4:10" s="55" customFormat="1" ht="12.75">
      <c r="D906" s="56"/>
      <c r="E906" s="56"/>
      <c r="F906" s="57"/>
      <c r="H906" s="56"/>
      <c r="I906" s="58"/>
      <c r="J906" s="58"/>
    </row>
    <row r="907" spans="4:10" s="55" customFormat="1" ht="12.75">
      <c r="D907" s="56"/>
      <c r="E907" s="56"/>
      <c r="F907" s="57"/>
      <c r="H907" s="56"/>
      <c r="I907" s="58"/>
      <c r="J907" s="58"/>
    </row>
    <row r="908" spans="4:10" s="55" customFormat="1" ht="12.75">
      <c r="D908" s="56"/>
      <c r="E908" s="56"/>
      <c r="F908" s="57"/>
      <c r="H908" s="56"/>
      <c r="I908" s="58"/>
      <c r="J908" s="58"/>
    </row>
    <row r="909" spans="4:10" s="55" customFormat="1" ht="12.75">
      <c r="D909" s="56"/>
      <c r="E909" s="56"/>
      <c r="F909" s="57"/>
      <c r="H909" s="56"/>
      <c r="I909" s="58"/>
      <c r="J909" s="58"/>
    </row>
    <row r="910" spans="4:10" s="55" customFormat="1" ht="12.75">
      <c r="D910" s="56"/>
      <c r="E910" s="56"/>
      <c r="F910" s="57"/>
      <c r="H910" s="56"/>
      <c r="I910" s="58"/>
      <c r="J910" s="58"/>
    </row>
    <row r="911" spans="4:10" s="55" customFormat="1" ht="12.75">
      <c r="D911" s="56"/>
      <c r="E911" s="56"/>
      <c r="F911" s="57"/>
      <c r="H911" s="56"/>
      <c r="I911" s="58"/>
      <c r="J911" s="58"/>
    </row>
    <row r="912" spans="4:10" s="55" customFormat="1" ht="12.75">
      <c r="D912" s="56"/>
      <c r="E912" s="56"/>
      <c r="F912" s="57"/>
      <c r="H912" s="56"/>
      <c r="I912" s="58"/>
      <c r="J912" s="58"/>
    </row>
    <row r="913" spans="4:10" s="55" customFormat="1" ht="12.75">
      <c r="D913" s="56"/>
      <c r="E913" s="56"/>
      <c r="F913" s="57"/>
      <c r="H913" s="56"/>
      <c r="I913" s="58"/>
      <c r="J913" s="58"/>
    </row>
    <row r="914" spans="4:10" s="55" customFormat="1" ht="12.75">
      <c r="D914" s="56"/>
      <c r="E914" s="56"/>
      <c r="F914" s="57"/>
      <c r="H914" s="56"/>
      <c r="I914" s="58"/>
      <c r="J914" s="58"/>
    </row>
    <row r="915" spans="4:10" s="55" customFormat="1" ht="12.75">
      <c r="D915" s="56"/>
      <c r="E915" s="56"/>
      <c r="F915" s="57"/>
      <c r="H915" s="56"/>
      <c r="I915" s="58"/>
      <c r="J915" s="58"/>
    </row>
    <row r="916" spans="4:10" s="55" customFormat="1" ht="12.75">
      <c r="D916" s="56"/>
      <c r="E916" s="56"/>
      <c r="F916" s="57"/>
      <c r="H916" s="56"/>
      <c r="I916" s="58"/>
      <c r="J916" s="58"/>
    </row>
    <row r="917" spans="4:10" s="55" customFormat="1" ht="12.75">
      <c r="D917" s="56"/>
      <c r="E917" s="56"/>
      <c r="F917" s="57"/>
      <c r="H917" s="56"/>
      <c r="I917" s="58"/>
      <c r="J917" s="58"/>
    </row>
    <row r="918" spans="4:10" s="55" customFormat="1" ht="12.75">
      <c r="D918" s="56"/>
      <c r="E918" s="56"/>
      <c r="F918" s="57"/>
      <c r="H918" s="56"/>
      <c r="I918" s="58"/>
      <c r="J918" s="58"/>
    </row>
    <row r="919" spans="4:10" s="55" customFormat="1" ht="12.75">
      <c r="D919" s="56"/>
      <c r="E919" s="56"/>
      <c r="F919" s="57"/>
      <c r="H919" s="56"/>
      <c r="I919" s="58"/>
      <c r="J919" s="58"/>
    </row>
    <row r="920" spans="4:10" s="55" customFormat="1" ht="12.75">
      <c r="D920" s="56"/>
      <c r="E920" s="56"/>
      <c r="F920" s="57"/>
      <c r="H920" s="56"/>
      <c r="I920" s="58"/>
      <c r="J920" s="58"/>
    </row>
    <row r="921" spans="4:10" s="55" customFormat="1" ht="12.75">
      <c r="D921" s="56"/>
      <c r="E921" s="56"/>
      <c r="F921" s="57"/>
      <c r="H921" s="56"/>
      <c r="I921" s="58"/>
      <c r="J921" s="58"/>
    </row>
    <row r="922" spans="4:10" s="55" customFormat="1" ht="12.75">
      <c r="D922" s="56"/>
      <c r="E922" s="56"/>
      <c r="F922" s="57"/>
      <c r="H922" s="56"/>
      <c r="I922" s="58"/>
      <c r="J922" s="58"/>
    </row>
    <row r="923" spans="4:10" s="55" customFormat="1" ht="12.75">
      <c r="D923" s="56"/>
      <c r="E923" s="56"/>
      <c r="F923" s="57"/>
      <c r="H923" s="56"/>
      <c r="I923" s="58"/>
      <c r="J923" s="58"/>
    </row>
    <row r="924" spans="4:10" s="55" customFormat="1" ht="12.75">
      <c r="D924" s="56"/>
      <c r="E924" s="56"/>
      <c r="F924" s="57"/>
      <c r="H924" s="56"/>
      <c r="I924" s="58"/>
      <c r="J924" s="58"/>
    </row>
    <row r="925" spans="4:10" s="55" customFormat="1" ht="12.75">
      <c r="D925" s="56"/>
      <c r="E925" s="56"/>
      <c r="F925" s="57"/>
      <c r="H925" s="56"/>
      <c r="I925" s="58"/>
      <c r="J925" s="58"/>
    </row>
    <row r="926" spans="4:10" s="55" customFormat="1" ht="12.75">
      <c r="D926" s="56"/>
      <c r="E926" s="56"/>
      <c r="F926" s="57"/>
      <c r="H926" s="56"/>
      <c r="I926" s="58"/>
      <c r="J926" s="58"/>
    </row>
    <row r="927" spans="4:10" s="55" customFormat="1" ht="12.75">
      <c r="D927" s="56"/>
      <c r="E927" s="56"/>
      <c r="F927" s="57"/>
      <c r="H927" s="56"/>
      <c r="I927" s="58"/>
      <c r="J927" s="58"/>
    </row>
    <row r="928" spans="4:10" s="55" customFormat="1" ht="12.75">
      <c r="D928" s="56"/>
      <c r="E928" s="56"/>
      <c r="F928" s="57"/>
      <c r="H928" s="56"/>
      <c r="I928" s="58"/>
      <c r="J928" s="58"/>
    </row>
    <row r="929" spans="4:10" s="55" customFormat="1" ht="12.75">
      <c r="D929" s="56"/>
      <c r="E929" s="56"/>
      <c r="F929" s="57"/>
      <c r="H929" s="56"/>
      <c r="I929" s="58"/>
      <c r="J929" s="58"/>
    </row>
    <row r="930" spans="4:10" s="55" customFormat="1" ht="12.75">
      <c r="D930" s="56"/>
      <c r="E930" s="56"/>
      <c r="F930" s="57"/>
      <c r="H930" s="56"/>
      <c r="I930" s="58"/>
      <c r="J930" s="58"/>
    </row>
    <row r="931" spans="4:10" s="55" customFormat="1" ht="12.75">
      <c r="D931" s="56"/>
      <c r="E931" s="56"/>
      <c r="F931" s="57"/>
      <c r="H931" s="56"/>
      <c r="I931" s="58"/>
      <c r="J931" s="58"/>
    </row>
    <row r="932" spans="4:10" s="55" customFormat="1" ht="12.75">
      <c r="D932" s="56"/>
      <c r="E932" s="56"/>
      <c r="F932" s="57"/>
      <c r="H932" s="56"/>
      <c r="I932" s="58"/>
      <c r="J932" s="58"/>
    </row>
    <row r="933" spans="4:10" s="55" customFormat="1" ht="12.75">
      <c r="D933" s="56"/>
      <c r="E933" s="56"/>
      <c r="F933" s="57"/>
      <c r="H933" s="56"/>
      <c r="I933" s="58"/>
      <c r="J933" s="58"/>
    </row>
    <row r="934" spans="4:10" s="55" customFormat="1" ht="12.75">
      <c r="D934" s="56"/>
      <c r="E934" s="56"/>
      <c r="F934" s="57"/>
      <c r="H934" s="56"/>
      <c r="I934" s="58"/>
      <c r="J934" s="58"/>
    </row>
    <row r="935" spans="4:10" s="55" customFormat="1" ht="12.75">
      <c r="D935" s="56"/>
      <c r="E935" s="56"/>
      <c r="F935" s="57"/>
      <c r="H935" s="56"/>
      <c r="I935" s="58"/>
      <c r="J935" s="58"/>
    </row>
    <row r="936" spans="4:10" s="55" customFormat="1" ht="12.75">
      <c r="D936" s="56"/>
      <c r="E936" s="56"/>
      <c r="F936" s="57"/>
      <c r="H936" s="56"/>
      <c r="I936" s="58"/>
      <c r="J936" s="58"/>
    </row>
    <row r="937" spans="4:10" s="55" customFormat="1" ht="12.75">
      <c r="D937" s="56"/>
      <c r="E937" s="56"/>
      <c r="F937" s="57"/>
      <c r="H937" s="56"/>
      <c r="I937" s="58"/>
      <c r="J937" s="58"/>
    </row>
    <row r="938" spans="4:10" s="55" customFormat="1" ht="12.75">
      <c r="D938" s="56"/>
      <c r="E938" s="56"/>
      <c r="F938" s="57"/>
      <c r="H938" s="56"/>
      <c r="I938" s="58"/>
      <c r="J938" s="58"/>
    </row>
    <row r="939" spans="4:10" s="55" customFormat="1" ht="12.75">
      <c r="D939" s="56"/>
      <c r="E939" s="56"/>
      <c r="F939" s="57"/>
      <c r="H939" s="56"/>
      <c r="I939" s="58"/>
      <c r="J939" s="58"/>
    </row>
    <row r="940" spans="4:10" s="55" customFormat="1" ht="12.75">
      <c r="D940" s="56"/>
      <c r="E940" s="56"/>
      <c r="F940" s="57"/>
      <c r="H940" s="56"/>
      <c r="I940" s="58"/>
      <c r="J940" s="58"/>
    </row>
    <row r="941" spans="4:10" s="55" customFormat="1" ht="12.75">
      <c r="D941" s="56"/>
      <c r="E941" s="56"/>
      <c r="F941" s="57"/>
      <c r="H941" s="56"/>
      <c r="I941" s="58"/>
      <c r="J941" s="58"/>
    </row>
    <row r="942" spans="4:10" s="55" customFormat="1" ht="12.75">
      <c r="D942" s="56"/>
      <c r="E942" s="56"/>
      <c r="F942" s="57"/>
      <c r="H942" s="56"/>
      <c r="I942" s="58"/>
      <c r="J942" s="58"/>
    </row>
    <row r="943" spans="4:10" s="55" customFormat="1" ht="12.75">
      <c r="D943" s="56"/>
      <c r="E943" s="56"/>
      <c r="F943" s="57"/>
      <c r="H943" s="56"/>
      <c r="I943" s="58"/>
      <c r="J943" s="58"/>
    </row>
    <row r="944" spans="4:10" s="55" customFormat="1" ht="12.75">
      <c r="D944" s="56"/>
      <c r="E944" s="56"/>
      <c r="F944" s="57"/>
      <c r="H944" s="56"/>
      <c r="I944" s="58"/>
      <c r="J944" s="58"/>
    </row>
    <row r="945" spans="4:10" s="55" customFormat="1" ht="12.75">
      <c r="D945" s="56"/>
      <c r="E945" s="56"/>
      <c r="F945" s="57"/>
      <c r="H945" s="56"/>
      <c r="I945" s="58"/>
      <c r="J945" s="58"/>
    </row>
    <row r="946" spans="4:10" s="55" customFormat="1" ht="12.75">
      <c r="D946" s="56"/>
      <c r="E946" s="56"/>
      <c r="F946" s="57"/>
      <c r="H946" s="56"/>
      <c r="I946" s="58"/>
      <c r="J946" s="58"/>
    </row>
    <row r="947" spans="4:10" s="55" customFormat="1" ht="12.75">
      <c r="D947" s="56"/>
      <c r="E947" s="56"/>
      <c r="F947" s="57"/>
      <c r="H947" s="56"/>
      <c r="I947" s="58"/>
      <c r="J947" s="58"/>
    </row>
    <row r="948" spans="4:10" s="55" customFormat="1" ht="12.75">
      <c r="D948" s="56"/>
      <c r="E948" s="56"/>
      <c r="F948" s="57"/>
      <c r="H948" s="56"/>
      <c r="I948" s="58"/>
      <c r="J948" s="58"/>
    </row>
    <row r="949" spans="4:10" s="55" customFormat="1" ht="12.75">
      <c r="D949" s="56"/>
      <c r="E949" s="56"/>
      <c r="F949" s="57"/>
      <c r="H949" s="56"/>
      <c r="I949" s="58"/>
      <c r="J949" s="58"/>
    </row>
    <row r="950" spans="4:10" s="55" customFormat="1" ht="12.75">
      <c r="D950" s="56"/>
      <c r="E950" s="56"/>
      <c r="F950" s="57"/>
      <c r="H950" s="56"/>
      <c r="I950" s="58"/>
      <c r="J950" s="58"/>
    </row>
    <row r="951" spans="4:10" s="55" customFormat="1" ht="12.75">
      <c r="D951" s="56"/>
      <c r="E951" s="56"/>
      <c r="F951" s="57"/>
      <c r="H951" s="56"/>
      <c r="I951" s="58"/>
      <c r="J951" s="58"/>
    </row>
    <row r="952" spans="4:10" s="55" customFormat="1" ht="12.75">
      <c r="D952" s="56"/>
      <c r="E952" s="56"/>
      <c r="F952" s="57"/>
      <c r="H952" s="56"/>
      <c r="I952" s="58"/>
      <c r="J952" s="58"/>
    </row>
    <row r="953" spans="4:10" s="55" customFormat="1" ht="12.75">
      <c r="D953" s="56"/>
      <c r="E953" s="56"/>
      <c r="F953" s="57"/>
      <c r="H953" s="56"/>
      <c r="I953" s="58"/>
      <c r="J953" s="58"/>
    </row>
    <row r="954" spans="4:10" s="55" customFormat="1" ht="12.75">
      <c r="D954" s="56"/>
      <c r="E954" s="56"/>
      <c r="F954" s="57"/>
      <c r="H954" s="56"/>
      <c r="I954" s="58"/>
      <c r="J954" s="58"/>
    </row>
    <row r="955" spans="4:10" s="55" customFormat="1" ht="12.75">
      <c r="D955" s="56"/>
      <c r="E955" s="56"/>
      <c r="F955" s="57"/>
      <c r="H955" s="56"/>
      <c r="I955" s="58"/>
      <c r="J955" s="58"/>
    </row>
    <row r="956" spans="4:10" s="55" customFormat="1" ht="12.75">
      <c r="D956" s="56"/>
      <c r="E956" s="56"/>
      <c r="F956" s="57"/>
      <c r="H956" s="56"/>
      <c r="I956" s="58"/>
      <c r="J956" s="58"/>
    </row>
    <row r="957" spans="4:10" s="55" customFormat="1" ht="12.75">
      <c r="D957" s="56"/>
      <c r="E957" s="56"/>
      <c r="F957" s="57"/>
      <c r="H957" s="56"/>
      <c r="I957" s="58"/>
      <c r="J957" s="58"/>
    </row>
    <row r="958" spans="4:10" s="55" customFormat="1" ht="12.75">
      <c r="D958" s="56"/>
      <c r="E958" s="56"/>
      <c r="F958" s="57"/>
      <c r="H958" s="56"/>
      <c r="I958" s="58"/>
      <c r="J958" s="58"/>
    </row>
    <row r="959" spans="4:10" s="55" customFormat="1" ht="12.75">
      <c r="D959" s="56"/>
      <c r="E959" s="56"/>
      <c r="F959" s="57"/>
      <c r="H959" s="56"/>
      <c r="I959" s="58"/>
      <c r="J959" s="58"/>
    </row>
    <row r="960" spans="4:10" s="55" customFormat="1" ht="12.75">
      <c r="D960" s="56"/>
      <c r="E960" s="56"/>
      <c r="F960" s="57"/>
      <c r="H960" s="56"/>
      <c r="I960" s="58"/>
      <c r="J960" s="58"/>
    </row>
    <row r="961" spans="4:10" s="55" customFormat="1" ht="12.75">
      <c r="D961" s="56"/>
      <c r="E961" s="56"/>
      <c r="F961" s="57"/>
      <c r="H961" s="56"/>
      <c r="I961" s="58"/>
      <c r="J961" s="58"/>
    </row>
    <row r="962" spans="4:10" s="55" customFormat="1" ht="12.75">
      <c r="D962" s="56"/>
      <c r="E962" s="56"/>
      <c r="F962" s="57"/>
      <c r="H962" s="56"/>
      <c r="I962" s="58"/>
      <c r="J962" s="58"/>
    </row>
    <row r="963" spans="4:10" s="55" customFormat="1" ht="12.75">
      <c r="D963" s="56"/>
      <c r="E963" s="56"/>
      <c r="F963" s="57"/>
      <c r="H963" s="56"/>
      <c r="I963" s="58"/>
      <c r="J963" s="58"/>
    </row>
    <row r="964" spans="4:10" s="55" customFormat="1" ht="12.75">
      <c r="D964" s="56"/>
      <c r="E964" s="56"/>
      <c r="F964" s="57"/>
      <c r="H964" s="56"/>
      <c r="I964" s="58"/>
      <c r="J964" s="58"/>
    </row>
    <row r="965" spans="4:10" s="55" customFormat="1" ht="12.75">
      <c r="D965" s="56"/>
      <c r="E965" s="56"/>
      <c r="F965" s="57"/>
      <c r="H965" s="56"/>
      <c r="I965" s="58"/>
      <c r="J965" s="58"/>
    </row>
    <row r="966" spans="4:10" s="55" customFormat="1" ht="12.75">
      <c r="D966" s="56"/>
      <c r="E966" s="56"/>
      <c r="F966" s="57"/>
      <c r="H966" s="56"/>
      <c r="I966" s="58"/>
      <c r="J966" s="58"/>
    </row>
    <row r="967" spans="4:10" s="55" customFormat="1" ht="12.75">
      <c r="D967" s="56"/>
      <c r="E967" s="56"/>
      <c r="F967" s="57"/>
      <c r="H967" s="56"/>
      <c r="I967" s="58"/>
      <c r="J967" s="58"/>
    </row>
    <row r="968" spans="4:10" s="55" customFormat="1" ht="12.75">
      <c r="D968" s="56"/>
      <c r="E968" s="56"/>
      <c r="F968" s="57"/>
      <c r="H968" s="56"/>
      <c r="I968" s="58"/>
      <c r="J968" s="58"/>
    </row>
    <row r="969" spans="4:10" s="55" customFormat="1" ht="12.75">
      <c r="D969" s="56"/>
      <c r="E969" s="56"/>
      <c r="F969" s="57"/>
      <c r="H969" s="56"/>
      <c r="I969" s="58"/>
      <c r="J969" s="58"/>
    </row>
    <row r="970" spans="4:10" s="55" customFormat="1" ht="12.75">
      <c r="D970" s="56"/>
      <c r="E970" s="56"/>
      <c r="F970" s="57"/>
      <c r="H970" s="56"/>
      <c r="I970" s="58"/>
      <c r="J970" s="58"/>
    </row>
    <row r="971" spans="4:10" s="55" customFormat="1" ht="12.75">
      <c r="D971" s="56"/>
      <c r="E971" s="56"/>
      <c r="F971" s="57"/>
      <c r="H971" s="56"/>
      <c r="I971" s="58"/>
      <c r="J971" s="58"/>
    </row>
    <row r="972" spans="4:10" s="55" customFormat="1" ht="12.75">
      <c r="D972" s="56"/>
      <c r="E972" s="56"/>
      <c r="F972" s="57"/>
      <c r="H972" s="56"/>
      <c r="I972" s="58"/>
      <c r="J972" s="58"/>
    </row>
    <row r="973" spans="4:10" s="55" customFormat="1" ht="12.75">
      <c r="D973" s="56"/>
      <c r="E973" s="56"/>
      <c r="F973" s="57"/>
      <c r="H973" s="56"/>
      <c r="I973" s="58"/>
      <c r="J973" s="58"/>
    </row>
    <row r="974" spans="4:10" s="55" customFormat="1" ht="12.75">
      <c r="D974" s="56"/>
      <c r="E974" s="56"/>
      <c r="F974" s="57"/>
      <c r="H974" s="56"/>
      <c r="I974" s="58"/>
      <c r="J974" s="58"/>
    </row>
    <row r="975" spans="4:10" s="55" customFormat="1" ht="12.75">
      <c r="D975" s="56"/>
      <c r="E975" s="56"/>
      <c r="F975" s="57"/>
      <c r="H975" s="56"/>
      <c r="I975" s="58"/>
      <c r="J975" s="58"/>
    </row>
    <row r="976" spans="4:10" s="55" customFormat="1" ht="12.75">
      <c r="D976" s="56"/>
      <c r="E976" s="56"/>
      <c r="F976" s="57"/>
      <c r="H976" s="56"/>
      <c r="I976" s="58"/>
      <c r="J976" s="58"/>
    </row>
    <row r="977" spans="4:10" s="55" customFormat="1" ht="12.75">
      <c r="D977" s="56"/>
      <c r="E977" s="56"/>
      <c r="F977" s="57"/>
      <c r="H977" s="56"/>
      <c r="I977" s="58"/>
      <c r="J977" s="58"/>
    </row>
    <row r="978" spans="4:10" s="55" customFormat="1" ht="12.75">
      <c r="D978" s="56"/>
      <c r="E978" s="56"/>
      <c r="F978" s="57"/>
      <c r="H978" s="56"/>
      <c r="I978" s="58"/>
      <c r="J978" s="58"/>
    </row>
    <row r="979" spans="4:10" s="55" customFormat="1" ht="12.75">
      <c r="D979" s="56"/>
      <c r="E979" s="56"/>
      <c r="F979" s="57"/>
      <c r="H979" s="56"/>
      <c r="I979" s="58"/>
      <c r="J979" s="58"/>
    </row>
    <row r="980" spans="4:10" s="55" customFormat="1" ht="12.75">
      <c r="D980" s="56"/>
      <c r="E980" s="56"/>
      <c r="F980" s="57"/>
      <c r="H980" s="56"/>
      <c r="I980" s="58"/>
      <c r="J980" s="58"/>
    </row>
    <row r="981" spans="4:10" s="55" customFormat="1" ht="12.75">
      <c r="D981" s="56"/>
      <c r="E981" s="56"/>
      <c r="F981" s="57"/>
      <c r="H981" s="56"/>
      <c r="I981" s="58"/>
      <c r="J981" s="58"/>
    </row>
    <row r="982" spans="4:10" s="55" customFormat="1" ht="12.75">
      <c r="D982" s="56"/>
      <c r="E982" s="56"/>
      <c r="F982" s="57"/>
      <c r="H982" s="56"/>
      <c r="I982" s="58"/>
      <c r="J982" s="58"/>
    </row>
    <row r="983" spans="4:10" s="55" customFormat="1" ht="12.75">
      <c r="D983" s="56"/>
      <c r="E983" s="56"/>
      <c r="F983" s="57"/>
      <c r="H983" s="56"/>
      <c r="I983" s="58"/>
      <c r="J983" s="58"/>
    </row>
    <row r="984" spans="4:10" s="55" customFormat="1" ht="12.75">
      <c r="D984" s="56"/>
      <c r="E984" s="56"/>
      <c r="F984" s="57"/>
      <c r="H984" s="56"/>
      <c r="I984" s="58"/>
      <c r="J984" s="58"/>
    </row>
    <row r="985" spans="4:10" s="55" customFormat="1" ht="12.75">
      <c r="D985" s="56"/>
      <c r="E985" s="56"/>
      <c r="F985" s="57"/>
      <c r="H985" s="56"/>
      <c r="I985" s="58"/>
      <c r="J985" s="58"/>
    </row>
    <row r="986" spans="4:10" s="55" customFormat="1" ht="12.75">
      <c r="D986" s="56"/>
      <c r="E986" s="56"/>
      <c r="F986" s="57"/>
      <c r="H986" s="56"/>
      <c r="I986" s="58"/>
      <c r="J986" s="58"/>
    </row>
    <row r="987" spans="4:10" s="55" customFormat="1" ht="12.75">
      <c r="D987" s="56"/>
      <c r="E987" s="56"/>
      <c r="F987" s="57"/>
      <c r="H987" s="56"/>
      <c r="I987" s="58"/>
      <c r="J987" s="58"/>
    </row>
    <row r="988" spans="4:10" s="55" customFormat="1" ht="12.75">
      <c r="D988" s="56"/>
      <c r="E988" s="56"/>
      <c r="F988" s="57"/>
      <c r="H988" s="56"/>
      <c r="I988" s="58"/>
      <c r="J988" s="58"/>
    </row>
    <row r="989" spans="4:10" s="55" customFormat="1" ht="12.75">
      <c r="D989" s="56"/>
      <c r="E989" s="56"/>
      <c r="F989" s="57"/>
      <c r="H989" s="56"/>
      <c r="I989" s="58"/>
      <c r="J989" s="58"/>
    </row>
    <row r="990" spans="4:10" s="55" customFormat="1" ht="12.75">
      <c r="D990" s="56"/>
      <c r="E990" s="56"/>
      <c r="F990" s="57"/>
      <c r="H990" s="56"/>
      <c r="I990" s="58"/>
      <c r="J990" s="58"/>
    </row>
    <row r="991" spans="4:10" s="55" customFormat="1" ht="12.75">
      <c r="D991" s="56"/>
      <c r="E991" s="56"/>
      <c r="F991" s="57"/>
      <c r="H991" s="56"/>
      <c r="I991" s="58"/>
      <c r="J991" s="58"/>
    </row>
    <row r="992" spans="4:10" s="55" customFormat="1" ht="12.75">
      <c r="D992" s="56"/>
      <c r="E992" s="56"/>
      <c r="F992" s="57"/>
      <c r="H992" s="56"/>
      <c r="I992" s="58"/>
      <c r="J992" s="58"/>
    </row>
    <row r="993" spans="4:10" s="55" customFormat="1" ht="12.75">
      <c r="D993" s="56"/>
      <c r="E993" s="56"/>
      <c r="F993" s="57"/>
      <c r="H993" s="56"/>
      <c r="I993" s="58"/>
      <c r="J993" s="58"/>
    </row>
    <row r="994" spans="4:10" s="55" customFormat="1" ht="12.75">
      <c r="D994" s="56"/>
      <c r="E994" s="56"/>
      <c r="F994" s="57"/>
      <c r="H994" s="56"/>
      <c r="I994" s="58"/>
      <c r="J994" s="58"/>
    </row>
    <row r="995" spans="4:10" s="55" customFormat="1" ht="12.75">
      <c r="D995" s="56"/>
      <c r="E995" s="56"/>
      <c r="F995" s="57"/>
      <c r="H995" s="56"/>
      <c r="I995" s="58"/>
      <c r="J995" s="58"/>
    </row>
    <row r="996" spans="4:10" s="55" customFormat="1" ht="12.75">
      <c r="D996" s="56"/>
      <c r="E996" s="56"/>
      <c r="F996" s="57"/>
      <c r="H996" s="56"/>
      <c r="I996" s="58"/>
      <c r="J996" s="58"/>
    </row>
    <row r="997" spans="4:10" s="55" customFormat="1" ht="12.75">
      <c r="D997" s="56"/>
      <c r="E997" s="56"/>
      <c r="F997" s="57"/>
      <c r="H997" s="56"/>
      <c r="I997" s="58"/>
      <c r="J997" s="58"/>
    </row>
    <row r="998" spans="4:10" s="55" customFormat="1" ht="12.75">
      <c r="D998" s="56"/>
      <c r="E998" s="56"/>
      <c r="F998" s="57"/>
      <c r="H998" s="56"/>
      <c r="I998" s="58"/>
      <c r="J998" s="58"/>
    </row>
    <row r="999" spans="4:10" s="55" customFormat="1" ht="12.75">
      <c r="D999" s="56"/>
      <c r="E999" s="56"/>
      <c r="F999" s="57"/>
      <c r="H999" s="56"/>
      <c r="I999" s="58"/>
      <c r="J999" s="58"/>
    </row>
    <row r="1000" spans="4:10" s="55" customFormat="1" ht="12.75">
      <c r="D1000" s="56"/>
      <c r="E1000" s="56"/>
      <c r="F1000" s="57"/>
      <c r="H1000" s="56"/>
      <c r="I1000" s="58"/>
      <c r="J1000" s="58"/>
    </row>
    <row r="1001" spans="4:10" s="55" customFormat="1" ht="12.75">
      <c r="D1001" s="56"/>
      <c r="E1001" s="56"/>
      <c r="F1001" s="57"/>
      <c r="H1001" s="56"/>
      <c r="I1001" s="58"/>
      <c r="J1001" s="58"/>
    </row>
    <row r="1002" spans="4:10" s="55" customFormat="1" ht="12.75">
      <c r="D1002" s="56"/>
      <c r="E1002" s="56"/>
      <c r="F1002" s="57"/>
      <c r="H1002" s="56"/>
      <c r="I1002" s="58"/>
      <c r="J1002" s="58"/>
    </row>
    <row r="1003" spans="4:10" s="55" customFormat="1" ht="12.75">
      <c r="D1003" s="56"/>
      <c r="E1003" s="56"/>
      <c r="F1003" s="57"/>
      <c r="H1003" s="56"/>
      <c r="I1003" s="58"/>
      <c r="J1003" s="58"/>
    </row>
    <row r="1004" spans="4:10" s="55" customFormat="1" ht="12.75">
      <c r="D1004" s="56"/>
      <c r="E1004" s="56"/>
      <c r="F1004" s="57"/>
      <c r="H1004" s="56"/>
      <c r="I1004" s="58"/>
      <c r="J1004" s="58"/>
    </row>
    <row r="1005" spans="4:10" s="55" customFormat="1" ht="12.75">
      <c r="D1005" s="56"/>
      <c r="E1005" s="56"/>
      <c r="F1005" s="57"/>
      <c r="H1005" s="56"/>
      <c r="I1005" s="58"/>
      <c r="J1005" s="58"/>
    </row>
    <row r="1006" spans="4:10" s="55" customFormat="1" ht="12.75">
      <c r="D1006" s="56"/>
      <c r="E1006" s="56"/>
      <c r="F1006" s="57"/>
      <c r="H1006" s="56"/>
      <c r="I1006" s="58"/>
      <c r="J1006" s="58"/>
    </row>
    <row r="1007" spans="4:10" s="55" customFormat="1" ht="12.75">
      <c r="D1007" s="56"/>
      <c r="E1007" s="56"/>
      <c r="F1007" s="57"/>
      <c r="H1007" s="56"/>
      <c r="I1007" s="58"/>
      <c r="J1007" s="58"/>
    </row>
    <row r="1008" spans="4:10" s="55" customFormat="1" ht="12.75">
      <c r="D1008" s="56"/>
      <c r="E1008" s="56"/>
      <c r="F1008" s="57"/>
      <c r="H1008" s="56"/>
      <c r="I1008" s="58"/>
      <c r="J1008" s="58"/>
    </row>
    <row r="1009" spans="4:10" s="55" customFormat="1" ht="12.75">
      <c r="D1009" s="56"/>
      <c r="E1009" s="56"/>
      <c r="F1009" s="57"/>
      <c r="H1009" s="56"/>
      <c r="I1009" s="58"/>
      <c r="J1009" s="58"/>
    </row>
    <row r="1010" spans="4:10" s="55" customFormat="1" ht="12.75">
      <c r="D1010" s="56"/>
      <c r="E1010" s="56"/>
      <c r="F1010" s="57"/>
      <c r="H1010" s="56"/>
      <c r="I1010" s="58"/>
      <c r="J1010" s="58"/>
    </row>
    <row r="1011" spans="4:10" s="55" customFormat="1" ht="12.75">
      <c r="D1011" s="56"/>
      <c r="E1011" s="56"/>
      <c r="F1011" s="57"/>
      <c r="H1011" s="56"/>
      <c r="I1011" s="58"/>
      <c r="J1011" s="58"/>
    </row>
    <row r="1012" spans="4:10" s="55" customFormat="1" ht="12.75">
      <c r="D1012" s="56"/>
      <c r="E1012" s="56"/>
      <c r="F1012" s="57"/>
      <c r="H1012" s="56"/>
      <c r="I1012" s="58"/>
      <c r="J1012" s="58"/>
    </row>
    <row r="1013" spans="4:10" s="55" customFormat="1" ht="12.75">
      <c r="D1013" s="56"/>
      <c r="E1013" s="56"/>
      <c r="F1013" s="57"/>
      <c r="H1013" s="56"/>
      <c r="I1013" s="58"/>
      <c r="J1013" s="58"/>
    </row>
    <row r="1014" spans="4:10" s="55" customFormat="1" ht="12.75">
      <c r="D1014" s="56"/>
      <c r="E1014" s="56"/>
      <c r="F1014" s="57"/>
      <c r="H1014" s="56"/>
      <c r="I1014" s="58"/>
      <c r="J1014" s="58"/>
    </row>
    <row r="1015" spans="4:10" s="55" customFormat="1" ht="12.75">
      <c r="D1015" s="56"/>
      <c r="E1015" s="56"/>
      <c r="F1015" s="57"/>
      <c r="H1015" s="56"/>
      <c r="I1015" s="58"/>
      <c r="J1015" s="58"/>
    </row>
    <row r="1016" spans="4:10" s="55" customFormat="1" ht="12.75">
      <c r="D1016" s="56"/>
      <c r="E1016" s="56"/>
      <c r="F1016" s="57"/>
      <c r="H1016" s="56"/>
      <c r="I1016" s="58"/>
      <c r="J1016" s="58"/>
    </row>
    <row r="1017" spans="4:10" s="55" customFormat="1" ht="12.75">
      <c r="D1017" s="56"/>
      <c r="E1017" s="56"/>
      <c r="F1017" s="57"/>
      <c r="H1017" s="56"/>
      <c r="I1017" s="58"/>
      <c r="J1017" s="58"/>
    </row>
    <row r="1018" spans="4:10" s="55" customFormat="1" ht="12.75">
      <c r="D1018" s="56"/>
      <c r="E1018" s="56"/>
      <c r="F1018" s="57"/>
      <c r="H1018" s="56"/>
      <c r="I1018" s="58"/>
      <c r="J1018" s="58"/>
    </row>
    <row r="1019" spans="4:10" s="55" customFormat="1" ht="12.75">
      <c r="D1019" s="56"/>
      <c r="E1019" s="56"/>
      <c r="F1019" s="57"/>
      <c r="H1019" s="56"/>
      <c r="I1019" s="58"/>
      <c r="J1019" s="58"/>
    </row>
    <row r="1020" spans="4:10" s="55" customFormat="1" ht="12.75">
      <c r="D1020" s="56"/>
      <c r="E1020" s="56"/>
      <c r="F1020" s="57"/>
      <c r="H1020" s="56"/>
      <c r="I1020" s="58"/>
      <c r="J1020" s="58"/>
    </row>
    <row r="1021" spans="4:10" s="55" customFormat="1" ht="12.75">
      <c r="D1021" s="56"/>
      <c r="E1021" s="56"/>
      <c r="F1021" s="57"/>
      <c r="H1021" s="56"/>
      <c r="I1021" s="58"/>
      <c r="J1021" s="58"/>
    </row>
    <row r="1022" spans="4:10" s="55" customFormat="1" ht="12.75">
      <c r="D1022" s="56"/>
      <c r="E1022" s="56"/>
      <c r="F1022" s="57"/>
      <c r="H1022" s="56"/>
      <c r="I1022" s="58"/>
      <c r="J1022" s="58"/>
    </row>
    <row r="1023" spans="4:10" s="55" customFormat="1" ht="12.75">
      <c r="D1023" s="56"/>
      <c r="E1023" s="56"/>
      <c r="F1023" s="57"/>
      <c r="H1023" s="56"/>
      <c r="I1023" s="58"/>
      <c r="J1023" s="58"/>
    </row>
    <row r="1024" spans="4:10" s="55" customFormat="1" ht="12.75">
      <c r="D1024" s="56"/>
      <c r="E1024" s="56"/>
      <c r="F1024" s="57"/>
      <c r="H1024" s="56"/>
      <c r="I1024" s="58"/>
      <c r="J1024" s="58"/>
    </row>
    <row r="1025" spans="4:10" s="55" customFormat="1" ht="12.75">
      <c r="D1025" s="56"/>
      <c r="E1025" s="56"/>
      <c r="F1025" s="57"/>
      <c r="H1025" s="56"/>
      <c r="I1025" s="58"/>
      <c r="J1025" s="58"/>
    </row>
    <row r="1026" spans="4:10" s="55" customFormat="1" ht="12.75">
      <c r="D1026" s="56"/>
      <c r="E1026" s="56"/>
      <c r="F1026" s="57"/>
      <c r="H1026" s="56"/>
      <c r="I1026" s="58"/>
      <c r="J1026" s="58"/>
    </row>
    <row r="1027" spans="4:10" s="55" customFormat="1" ht="12.75">
      <c r="D1027" s="56"/>
      <c r="E1027" s="56"/>
      <c r="F1027" s="57"/>
      <c r="H1027" s="56"/>
      <c r="I1027" s="58"/>
      <c r="J1027" s="58"/>
    </row>
    <row r="1028" spans="4:10" s="55" customFormat="1" ht="12.75">
      <c r="D1028" s="56"/>
      <c r="E1028" s="56"/>
      <c r="F1028" s="57"/>
      <c r="H1028" s="56"/>
      <c r="I1028" s="58"/>
      <c r="J1028" s="58"/>
    </row>
    <row r="1029" spans="4:10" s="55" customFormat="1" ht="12.75">
      <c r="D1029" s="56"/>
      <c r="E1029" s="56"/>
      <c r="F1029" s="57"/>
      <c r="H1029" s="56"/>
      <c r="I1029" s="58"/>
      <c r="J1029" s="58"/>
    </row>
    <row r="1030" spans="4:10" s="55" customFormat="1" ht="12.75">
      <c r="D1030" s="56"/>
      <c r="E1030" s="56"/>
      <c r="F1030" s="57"/>
      <c r="H1030" s="56"/>
      <c r="I1030" s="58"/>
      <c r="J1030" s="58"/>
    </row>
    <row r="1031" spans="4:10" s="55" customFormat="1" ht="12.75">
      <c r="D1031" s="56"/>
      <c r="E1031" s="56"/>
      <c r="F1031" s="57"/>
      <c r="H1031" s="56"/>
      <c r="I1031" s="58"/>
      <c r="J1031" s="58"/>
    </row>
    <row r="1032" spans="4:10" s="55" customFormat="1" ht="12.75">
      <c r="D1032" s="56"/>
      <c r="E1032" s="56"/>
      <c r="F1032" s="57"/>
      <c r="H1032" s="56"/>
      <c r="I1032" s="58"/>
      <c r="J1032" s="58"/>
    </row>
    <row r="1033" spans="4:10" s="55" customFormat="1" ht="12.75">
      <c r="D1033" s="56"/>
      <c r="E1033" s="56"/>
      <c r="F1033" s="57"/>
      <c r="H1033" s="56"/>
      <c r="I1033" s="58"/>
      <c r="J1033" s="58"/>
    </row>
    <row r="1034" spans="4:10" s="55" customFormat="1" ht="12.75">
      <c r="D1034" s="56"/>
      <c r="E1034" s="56"/>
      <c r="F1034" s="57"/>
      <c r="H1034" s="56"/>
      <c r="I1034" s="58"/>
      <c r="J1034" s="58"/>
    </row>
    <row r="1035" spans="4:10" s="55" customFormat="1" ht="12.75">
      <c r="D1035" s="56"/>
      <c r="E1035" s="56"/>
      <c r="F1035" s="57"/>
      <c r="H1035" s="56"/>
      <c r="I1035" s="58"/>
      <c r="J1035" s="58"/>
    </row>
    <row r="1036" spans="4:10" s="55" customFormat="1" ht="12.75">
      <c r="D1036" s="56"/>
      <c r="E1036" s="56"/>
      <c r="F1036" s="57"/>
      <c r="H1036" s="56"/>
      <c r="I1036" s="58"/>
      <c r="J1036" s="58"/>
    </row>
    <row r="1037" spans="4:10" s="55" customFormat="1" ht="12.75">
      <c r="D1037" s="56"/>
      <c r="E1037" s="56"/>
      <c r="F1037" s="57"/>
      <c r="H1037" s="56"/>
      <c r="I1037" s="58"/>
      <c r="J1037" s="58"/>
    </row>
    <row r="1038" spans="4:10" s="55" customFormat="1" ht="12.75">
      <c r="D1038" s="56"/>
      <c r="E1038" s="56"/>
      <c r="F1038" s="57"/>
      <c r="H1038" s="56"/>
      <c r="I1038" s="58"/>
      <c r="J1038" s="58"/>
    </row>
    <row r="1039" spans="4:10" s="55" customFormat="1" ht="12.75">
      <c r="D1039" s="56"/>
      <c r="E1039" s="56"/>
      <c r="F1039" s="57"/>
      <c r="H1039" s="56"/>
      <c r="I1039" s="58"/>
      <c r="J1039" s="58"/>
    </row>
    <row r="1040" spans="4:10" s="55" customFormat="1" ht="12.75">
      <c r="D1040" s="56"/>
      <c r="E1040" s="56"/>
      <c r="F1040" s="57"/>
      <c r="H1040" s="56"/>
      <c r="I1040" s="58"/>
      <c r="J1040" s="58"/>
    </row>
    <row r="1041" spans="4:10" s="55" customFormat="1" ht="12.75">
      <c r="D1041" s="56"/>
      <c r="E1041" s="56"/>
      <c r="F1041" s="57"/>
      <c r="H1041" s="56"/>
      <c r="I1041" s="58"/>
      <c r="J1041" s="58"/>
    </row>
    <row r="1042" spans="4:10" s="55" customFormat="1" ht="12.75">
      <c r="D1042" s="56"/>
      <c r="E1042" s="56"/>
      <c r="F1042" s="57"/>
      <c r="H1042" s="56"/>
      <c r="I1042" s="58"/>
      <c r="J1042" s="58"/>
    </row>
    <row r="1043" spans="4:10" s="55" customFormat="1" ht="12.75">
      <c r="D1043" s="56"/>
      <c r="E1043" s="56"/>
      <c r="F1043" s="57"/>
      <c r="H1043" s="56"/>
      <c r="I1043" s="58"/>
      <c r="J1043" s="58"/>
    </row>
    <row r="1044" spans="4:10" s="55" customFormat="1" ht="12.75">
      <c r="D1044" s="56"/>
      <c r="E1044" s="56"/>
      <c r="F1044" s="57"/>
      <c r="H1044" s="56"/>
      <c r="I1044" s="58"/>
      <c r="J1044" s="58"/>
    </row>
    <row r="1045" spans="4:10" s="55" customFormat="1" ht="12.75">
      <c r="D1045" s="56"/>
      <c r="E1045" s="56"/>
      <c r="F1045" s="57"/>
      <c r="H1045" s="56"/>
      <c r="I1045" s="58"/>
      <c r="J1045" s="58"/>
    </row>
    <row r="1046" spans="4:10" s="55" customFormat="1" ht="12.75">
      <c r="D1046" s="56"/>
      <c r="E1046" s="56"/>
      <c r="F1046" s="57"/>
      <c r="H1046" s="56"/>
      <c r="I1046" s="58"/>
      <c r="J1046" s="58"/>
    </row>
    <row r="1047" spans="4:10" s="55" customFormat="1" ht="12.75">
      <c r="D1047" s="56"/>
      <c r="E1047" s="56"/>
      <c r="F1047" s="57"/>
      <c r="H1047" s="56"/>
      <c r="I1047" s="58"/>
      <c r="J1047" s="58"/>
    </row>
    <row r="1048" spans="4:10" s="55" customFormat="1" ht="12.75">
      <c r="D1048" s="56"/>
      <c r="E1048" s="56"/>
      <c r="F1048" s="57"/>
      <c r="H1048" s="56"/>
      <c r="I1048" s="58"/>
      <c r="J1048" s="58"/>
    </row>
    <row r="1049" spans="4:10" s="55" customFormat="1" ht="12.75">
      <c r="D1049" s="56"/>
      <c r="E1049" s="56"/>
      <c r="F1049" s="57"/>
      <c r="H1049" s="56"/>
      <c r="I1049" s="58"/>
      <c r="J1049" s="58"/>
    </row>
    <row r="1050" spans="4:10" s="55" customFormat="1" ht="12.75">
      <c r="D1050" s="56"/>
      <c r="E1050" s="56"/>
      <c r="F1050" s="57"/>
      <c r="H1050" s="56"/>
      <c r="I1050" s="58"/>
      <c r="J1050" s="58"/>
    </row>
    <row r="1051" spans="4:10" s="55" customFormat="1" ht="12.75">
      <c r="D1051" s="56"/>
      <c r="E1051" s="56"/>
      <c r="F1051" s="57"/>
      <c r="H1051" s="56"/>
      <c r="I1051" s="58"/>
      <c r="J1051" s="58"/>
    </row>
    <row r="1052" spans="4:10" s="55" customFormat="1" ht="12.75">
      <c r="D1052" s="56"/>
      <c r="E1052" s="56"/>
      <c r="F1052" s="57"/>
      <c r="H1052" s="56"/>
      <c r="I1052" s="58"/>
      <c r="J1052" s="58"/>
    </row>
    <row r="1053" spans="4:10" s="55" customFormat="1" ht="12.75">
      <c r="D1053" s="56"/>
      <c r="E1053" s="56"/>
      <c r="F1053" s="57"/>
      <c r="H1053" s="56"/>
      <c r="I1053" s="58"/>
      <c r="J1053" s="58"/>
    </row>
    <row r="1054" spans="4:10" s="55" customFormat="1" ht="12.75">
      <c r="D1054" s="56"/>
      <c r="E1054" s="56"/>
      <c r="F1054" s="57"/>
      <c r="H1054" s="56"/>
      <c r="I1054" s="58"/>
      <c r="J1054" s="58"/>
    </row>
    <row r="1055" spans="4:10" s="55" customFormat="1" ht="12.75">
      <c r="D1055" s="56"/>
      <c r="E1055" s="56"/>
      <c r="F1055" s="57"/>
      <c r="H1055" s="56"/>
      <c r="I1055" s="58"/>
      <c r="J1055" s="58"/>
    </row>
    <row r="1056" spans="4:10" s="55" customFormat="1" ht="12.75">
      <c r="D1056" s="56"/>
      <c r="E1056" s="56"/>
      <c r="F1056" s="57"/>
      <c r="H1056" s="56"/>
      <c r="I1056" s="58"/>
      <c r="J1056" s="58"/>
    </row>
    <row r="1057" spans="4:10" s="55" customFormat="1" ht="12.75">
      <c r="D1057" s="56"/>
      <c r="E1057" s="56"/>
      <c r="F1057" s="57"/>
      <c r="H1057" s="56"/>
      <c r="I1057" s="58"/>
      <c r="J1057" s="58"/>
    </row>
    <row r="1058" spans="4:10" s="55" customFormat="1" ht="12.75">
      <c r="D1058" s="56"/>
      <c r="E1058" s="56"/>
      <c r="F1058" s="57"/>
      <c r="H1058" s="56"/>
      <c r="I1058" s="58"/>
      <c r="J1058" s="58"/>
    </row>
    <row r="1059" spans="4:10" s="55" customFormat="1" ht="12.75">
      <c r="D1059" s="56"/>
      <c r="E1059" s="56"/>
      <c r="F1059" s="57"/>
      <c r="H1059" s="56"/>
      <c r="I1059" s="58"/>
      <c r="J1059" s="58"/>
    </row>
    <row r="1060" spans="4:10" s="55" customFormat="1" ht="12.75">
      <c r="D1060" s="56"/>
      <c r="E1060" s="56"/>
      <c r="F1060" s="57"/>
      <c r="H1060" s="56"/>
      <c r="I1060" s="58"/>
      <c r="J1060" s="58"/>
    </row>
    <row r="1061" spans="4:10" s="55" customFormat="1" ht="12.75">
      <c r="D1061" s="56"/>
      <c r="E1061" s="56"/>
      <c r="F1061" s="57"/>
      <c r="H1061" s="56"/>
      <c r="I1061" s="58"/>
      <c r="J1061" s="58"/>
    </row>
    <row r="1062" spans="4:10" s="55" customFormat="1" ht="12.75">
      <c r="D1062" s="56"/>
      <c r="E1062" s="56"/>
      <c r="F1062" s="57"/>
      <c r="H1062" s="56"/>
      <c r="I1062" s="58"/>
      <c r="J1062" s="58"/>
    </row>
    <row r="1063" spans="4:10" s="55" customFormat="1" ht="12.75">
      <c r="D1063" s="56"/>
      <c r="E1063" s="56"/>
      <c r="F1063" s="57"/>
      <c r="H1063" s="56"/>
      <c r="I1063" s="58"/>
      <c r="J1063" s="58"/>
    </row>
    <row r="1064" spans="4:10" s="55" customFormat="1" ht="12.75">
      <c r="D1064" s="56"/>
      <c r="E1064" s="56"/>
      <c r="F1064" s="57"/>
      <c r="H1064" s="56"/>
      <c r="I1064" s="58"/>
      <c r="J1064" s="58"/>
    </row>
    <row r="1065" spans="4:10" s="55" customFormat="1" ht="12.75">
      <c r="D1065" s="56"/>
      <c r="E1065" s="56"/>
      <c r="F1065" s="57"/>
      <c r="H1065" s="56"/>
      <c r="I1065" s="58"/>
      <c r="J1065" s="58"/>
    </row>
    <row r="1066" spans="4:10" s="55" customFormat="1" ht="12.75">
      <c r="D1066" s="56"/>
      <c r="E1066" s="56"/>
      <c r="F1066" s="57"/>
      <c r="H1066" s="56"/>
      <c r="I1066" s="58"/>
      <c r="J1066" s="58"/>
    </row>
    <row r="1067" spans="4:10" s="55" customFormat="1" ht="12.75">
      <c r="D1067" s="56"/>
      <c r="E1067" s="56"/>
      <c r="F1067" s="57"/>
      <c r="H1067" s="56"/>
      <c r="I1067" s="58"/>
      <c r="J1067" s="58"/>
    </row>
    <row r="1068" spans="4:10" s="55" customFormat="1" ht="12.75">
      <c r="D1068" s="56"/>
      <c r="E1068" s="56"/>
      <c r="F1068" s="57"/>
      <c r="H1068" s="56"/>
      <c r="I1068" s="58"/>
      <c r="J1068" s="58"/>
    </row>
    <row r="1069" spans="4:10" s="55" customFormat="1" ht="12.75">
      <c r="D1069" s="56"/>
      <c r="E1069" s="56"/>
      <c r="F1069" s="57"/>
      <c r="H1069" s="56"/>
      <c r="I1069" s="58"/>
      <c r="J1069" s="58"/>
    </row>
    <row r="1070" spans="4:10" s="55" customFormat="1" ht="12.75">
      <c r="D1070" s="56"/>
      <c r="E1070" s="56"/>
      <c r="F1070" s="57"/>
      <c r="H1070" s="56"/>
      <c r="I1070" s="58"/>
      <c r="J1070" s="58"/>
    </row>
    <row r="1071" spans="4:10" s="55" customFormat="1" ht="12.75">
      <c r="D1071" s="56"/>
      <c r="E1071" s="56"/>
      <c r="F1071" s="57"/>
      <c r="H1071" s="56"/>
      <c r="I1071" s="58"/>
      <c r="J1071" s="58"/>
    </row>
    <row r="1072" spans="4:10" s="55" customFormat="1" ht="12.75">
      <c r="D1072" s="56"/>
      <c r="E1072" s="56"/>
      <c r="F1072" s="57"/>
      <c r="H1072" s="56"/>
      <c r="I1072" s="58"/>
      <c r="J1072" s="58"/>
    </row>
    <row r="1073" spans="4:10" s="55" customFormat="1" ht="12.75">
      <c r="D1073" s="56"/>
      <c r="E1073" s="56"/>
      <c r="F1073" s="57"/>
      <c r="H1073" s="56"/>
      <c r="I1073" s="58"/>
      <c r="J1073" s="58"/>
    </row>
    <row r="1074" spans="4:10" s="55" customFormat="1" ht="12.75">
      <c r="D1074" s="56"/>
      <c r="E1074" s="56"/>
      <c r="F1074" s="57"/>
      <c r="H1074" s="56"/>
      <c r="I1074" s="58"/>
      <c r="J1074" s="58"/>
    </row>
    <row r="1075" spans="4:10" s="55" customFormat="1" ht="12.75">
      <c r="D1075" s="56"/>
      <c r="E1075" s="56"/>
      <c r="F1075" s="57"/>
      <c r="H1075" s="56"/>
      <c r="I1075" s="58"/>
      <c r="J1075" s="58"/>
    </row>
    <row r="1076" spans="4:10" s="55" customFormat="1" ht="12.75">
      <c r="D1076" s="56"/>
      <c r="E1076" s="56"/>
      <c r="F1076" s="57"/>
      <c r="H1076" s="56"/>
      <c r="I1076" s="58"/>
      <c r="J1076" s="58"/>
    </row>
    <row r="1077" spans="4:10" s="55" customFormat="1" ht="12.75">
      <c r="D1077" s="56"/>
      <c r="E1077" s="56"/>
      <c r="F1077" s="57"/>
      <c r="H1077" s="56"/>
      <c r="I1077" s="58"/>
      <c r="J1077" s="58"/>
    </row>
    <row r="1078" spans="4:10" s="55" customFormat="1" ht="12.75">
      <c r="D1078" s="56"/>
      <c r="E1078" s="56"/>
      <c r="F1078" s="57"/>
      <c r="H1078" s="56"/>
      <c r="I1078" s="58"/>
      <c r="J1078" s="58"/>
    </row>
    <row r="1079" spans="4:10" s="55" customFormat="1" ht="12.75">
      <c r="D1079" s="56"/>
      <c r="E1079" s="56"/>
      <c r="F1079" s="57"/>
      <c r="H1079" s="56"/>
      <c r="I1079" s="58"/>
      <c r="J1079" s="58"/>
    </row>
    <row r="1080" spans="4:10" s="55" customFormat="1" ht="12.75">
      <c r="D1080" s="56"/>
      <c r="E1080" s="56"/>
      <c r="F1080" s="57"/>
      <c r="H1080" s="56"/>
      <c r="I1080" s="58"/>
      <c r="J1080" s="58"/>
    </row>
    <row r="1081" spans="4:10" s="55" customFormat="1" ht="12.75">
      <c r="D1081" s="56"/>
      <c r="E1081" s="56"/>
      <c r="F1081" s="57"/>
      <c r="H1081" s="56"/>
      <c r="I1081" s="58"/>
      <c r="J1081" s="58"/>
    </row>
    <row r="1082" spans="4:10" s="55" customFormat="1" ht="12.75">
      <c r="D1082" s="56"/>
      <c r="E1082" s="56"/>
      <c r="F1082" s="57"/>
      <c r="H1082" s="56"/>
      <c r="I1082" s="58"/>
      <c r="J1082" s="58"/>
    </row>
    <row r="1083" spans="4:10" s="55" customFormat="1" ht="12.75">
      <c r="D1083" s="56"/>
      <c r="E1083" s="56"/>
      <c r="F1083" s="57"/>
      <c r="H1083" s="56"/>
      <c r="I1083" s="58"/>
      <c r="J1083" s="58"/>
    </row>
    <row r="1084" spans="4:10" s="55" customFormat="1" ht="12.75">
      <c r="D1084" s="56"/>
      <c r="E1084" s="56"/>
      <c r="F1084" s="57"/>
      <c r="H1084" s="56"/>
      <c r="I1084" s="58"/>
      <c r="J1084" s="58"/>
    </row>
    <row r="1085" spans="4:10" s="55" customFormat="1" ht="12.75">
      <c r="D1085" s="56"/>
      <c r="E1085" s="56"/>
      <c r="F1085" s="57"/>
      <c r="H1085" s="56"/>
      <c r="I1085" s="58"/>
      <c r="J1085" s="58"/>
    </row>
    <row r="1086" spans="4:10" s="55" customFormat="1" ht="12.75">
      <c r="D1086" s="56"/>
      <c r="E1086" s="56"/>
      <c r="F1086" s="57"/>
      <c r="H1086" s="56"/>
      <c r="I1086" s="58"/>
      <c r="J1086" s="58"/>
    </row>
    <row r="1087" spans="4:10" s="55" customFormat="1" ht="12.75">
      <c r="D1087" s="56"/>
      <c r="E1087" s="56"/>
      <c r="F1087" s="57"/>
      <c r="H1087" s="56"/>
      <c r="I1087" s="58"/>
      <c r="J1087" s="58"/>
    </row>
    <row r="1088" spans="4:10" s="55" customFormat="1" ht="12.75">
      <c r="D1088" s="56"/>
      <c r="E1088" s="56"/>
      <c r="F1088" s="57"/>
      <c r="H1088" s="56"/>
      <c r="I1088" s="58"/>
      <c r="J1088" s="58"/>
    </row>
    <row r="1089" spans="4:10" s="55" customFormat="1" ht="12.75">
      <c r="D1089" s="56"/>
      <c r="E1089" s="56"/>
      <c r="F1089" s="57"/>
      <c r="H1089" s="56"/>
      <c r="I1089" s="58"/>
      <c r="J1089" s="58"/>
    </row>
    <row r="1090" spans="4:10" s="55" customFormat="1" ht="12.75">
      <c r="D1090" s="56"/>
      <c r="E1090" s="56"/>
      <c r="F1090" s="57"/>
      <c r="H1090" s="56"/>
      <c r="I1090" s="58"/>
      <c r="J1090" s="58"/>
    </row>
    <row r="1091" spans="4:10" s="55" customFormat="1" ht="12.75">
      <c r="D1091" s="56"/>
      <c r="E1091" s="56"/>
      <c r="F1091" s="57"/>
      <c r="H1091" s="56"/>
      <c r="I1091" s="58"/>
      <c r="J1091" s="58"/>
    </row>
    <row r="1092" spans="4:10" s="55" customFormat="1" ht="12.75">
      <c r="D1092" s="56"/>
      <c r="E1092" s="56"/>
      <c r="F1092" s="57"/>
      <c r="H1092" s="56"/>
      <c r="I1092" s="58"/>
      <c r="J1092" s="58"/>
    </row>
    <row r="1093" spans="4:10" s="55" customFormat="1" ht="12.75">
      <c r="D1093" s="56"/>
      <c r="E1093" s="56"/>
      <c r="F1093" s="57"/>
      <c r="H1093" s="56"/>
      <c r="I1093" s="58"/>
      <c r="J1093" s="58"/>
    </row>
    <row r="1094" spans="4:10" s="55" customFormat="1" ht="12.75">
      <c r="D1094" s="56"/>
      <c r="E1094" s="56"/>
      <c r="F1094" s="57"/>
      <c r="H1094" s="56"/>
      <c r="I1094" s="58"/>
      <c r="J1094" s="58"/>
    </row>
    <row r="1095" spans="4:10" s="55" customFormat="1" ht="12.75">
      <c r="D1095" s="56"/>
      <c r="E1095" s="56"/>
      <c r="F1095" s="57"/>
      <c r="H1095" s="56"/>
      <c r="I1095" s="58"/>
      <c r="J1095" s="58"/>
    </row>
    <row r="1096" spans="4:10" s="55" customFormat="1" ht="12.75">
      <c r="D1096" s="56"/>
      <c r="E1096" s="56"/>
      <c r="F1096" s="57"/>
      <c r="H1096" s="56"/>
      <c r="I1096" s="58"/>
      <c r="J1096" s="58"/>
    </row>
    <row r="1097" spans="4:10" s="55" customFormat="1" ht="12.75">
      <c r="D1097" s="56"/>
      <c r="E1097" s="56"/>
      <c r="F1097" s="57"/>
      <c r="H1097" s="56"/>
      <c r="I1097" s="58"/>
      <c r="J1097" s="58"/>
    </row>
    <row r="1098" spans="4:10" s="55" customFormat="1" ht="12.75">
      <c r="D1098" s="56"/>
      <c r="E1098" s="56"/>
      <c r="F1098" s="57"/>
      <c r="H1098" s="56"/>
      <c r="I1098" s="58"/>
      <c r="J1098" s="58"/>
    </row>
    <row r="1099" spans="4:10" s="55" customFormat="1" ht="12.75">
      <c r="D1099" s="56"/>
      <c r="E1099" s="56"/>
      <c r="F1099" s="57"/>
      <c r="H1099" s="56"/>
      <c r="I1099" s="58"/>
      <c r="J1099" s="58"/>
    </row>
    <row r="1100" spans="4:10" s="55" customFormat="1" ht="12.75">
      <c r="D1100" s="56"/>
      <c r="E1100" s="56"/>
      <c r="F1100" s="57"/>
      <c r="H1100" s="56"/>
      <c r="I1100" s="58"/>
      <c r="J1100" s="58"/>
    </row>
    <row r="1101" spans="4:10" s="55" customFormat="1" ht="12.75">
      <c r="D1101" s="56"/>
      <c r="E1101" s="56"/>
      <c r="F1101" s="57"/>
      <c r="H1101" s="56"/>
      <c r="I1101" s="58"/>
      <c r="J1101" s="58"/>
    </row>
    <row r="1102" spans="4:10" s="55" customFormat="1" ht="12.75">
      <c r="D1102" s="56"/>
      <c r="E1102" s="56"/>
      <c r="F1102" s="57"/>
      <c r="H1102" s="56"/>
      <c r="I1102" s="58"/>
      <c r="J1102" s="58"/>
    </row>
    <row r="1103" spans="4:10" s="55" customFormat="1" ht="12.75">
      <c r="D1103" s="56"/>
      <c r="E1103" s="56"/>
      <c r="F1103" s="57"/>
      <c r="H1103" s="56"/>
      <c r="I1103" s="58"/>
      <c r="J1103" s="58"/>
    </row>
    <row r="1104" spans="4:10" s="55" customFormat="1" ht="12.75">
      <c r="D1104" s="56"/>
      <c r="E1104" s="56"/>
      <c r="F1104" s="57"/>
      <c r="H1104" s="56"/>
      <c r="I1104" s="58"/>
      <c r="J1104" s="58"/>
    </row>
    <row r="1105" spans="4:10" s="55" customFormat="1" ht="12.75">
      <c r="D1105" s="56"/>
      <c r="E1105" s="56"/>
      <c r="F1105" s="57"/>
      <c r="H1105" s="56"/>
      <c r="I1105" s="58"/>
      <c r="J1105" s="58"/>
    </row>
    <row r="1106" spans="4:10" s="55" customFormat="1" ht="12.75">
      <c r="D1106" s="56"/>
      <c r="E1106" s="56"/>
      <c r="F1106" s="57"/>
      <c r="H1106" s="56"/>
      <c r="I1106" s="58"/>
      <c r="J1106" s="58"/>
    </row>
    <row r="1107" spans="4:10" s="55" customFormat="1" ht="12.75">
      <c r="D1107" s="56"/>
      <c r="E1107" s="56"/>
      <c r="F1107" s="57"/>
      <c r="H1107" s="56"/>
      <c r="I1107" s="58"/>
      <c r="J1107" s="58"/>
    </row>
    <row r="1108" spans="4:10" s="55" customFormat="1" ht="12.75">
      <c r="D1108" s="56"/>
      <c r="E1108" s="56"/>
      <c r="F1108" s="57"/>
      <c r="H1108" s="56"/>
      <c r="I1108" s="58"/>
      <c r="J1108" s="58"/>
    </row>
    <row r="1109" spans="4:10" s="55" customFormat="1" ht="12.75">
      <c r="D1109" s="56"/>
      <c r="E1109" s="56"/>
      <c r="F1109" s="57"/>
      <c r="H1109" s="56"/>
      <c r="I1109" s="58"/>
      <c r="J1109" s="58"/>
    </row>
    <row r="1110" spans="4:10" s="55" customFormat="1" ht="12.75">
      <c r="D1110" s="56"/>
      <c r="E1110" s="56"/>
      <c r="F1110" s="57"/>
      <c r="H1110" s="56"/>
      <c r="I1110" s="58"/>
      <c r="J1110" s="58"/>
    </row>
    <row r="1111" spans="4:10" s="55" customFormat="1" ht="12.75">
      <c r="D1111" s="56"/>
      <c r="E1111" s="56"/>
      <c r="F1111" s="57"/>
      <c r="H1111" s="56"/>
      <c r="I1111" s="58"/>
      <c r="J1111" s="58"/>
    </row>
    <row r="1112" spans="4:10" s="55" customFormat="1" ht="12.75">
      <c r="D1112" s="56"/>
      <c r="E1112" s="56"/>
      <c r="F1112" s="57"/>
      <c r="H1112" s="56"/>
      <c r="I1112" s="58"/>
      <c r="J1112" s="58"/>
    </row>
    <row r="1113" spans="4:10" s="55" customFormat="1" ht="12.75">
      <c r="D1113" s="56"/>
      <c r="E1113" s="56"/>
      <c r="F1113" s="57"/>
      <c r="H1113" s="56"/>
      <c r="I1113" s="58"/>
      <c r="J1113" s="58"/>
    </row>
    <row r="1114" spans="4:10" s="55" customFormat="1" ht="12.75">
      <c r="D1114" s="56"/>
      <c r="E1114" s="56"/>
      <c r="F1114" s="57"/>
      <c r="H1114" s="56"/>
      <c r="I1114" s="58"/>
      <c r="J1114" s="58"/>
    </row>
    <row r="1115" spans="4:10" s="55" customFormat="1" ht="12.75">
      <c r="D1115" s="56"/>
      <c r="E1115" s="56"/>
      <c r="F1115" s="57"/>
      <c r="H1115" s="56"/>
      <c r="I1115" s="58"/>
      <c r="J1115" s="58"/>
    </row>
    <row r="1116" spans="4:10" s="55" customFormat="1" ht="12.75">
      <c r="D1116" s="56"/>
      <c r="E1116" s="56"/>
      <c r="F1116" s="57"/>
      <c r="H1116" s="56"/>
      <c r="I1116" s="58"/>
      <c r="J1116" s="58"/>
    </row>
    <row r="1117" spans="4:10" s="55" customFormat="1" ht="12.75">
      <c r="D1117" s="56"/>
      <c r="E1117" s="56"/>
      <c r="F1117" s="57"/>
      <c r="H1117" s="56"/>
      <c r="I1117" s="58"/>
      <c r="J1117" s="58"/>
    </row>
    <row r="1118" spans="4:10" s="55" customFormat="1" ht="12.75">
      <c r="D1118" s="56"/>
      <c r="E1118" s="56"/>
      <c r="F1118" s="57"/>
      <c r="H1118" s="56"/>
      <c r="I1118" s="58"/>
      <c r="J1118" s="58"/>
    </row>
    <row r="1119" spans="4:10" s="55" customFormat="1" ht="12.75">
      <c r="D1119" s="56"/>
      <c r="E1119" s="56"/>
      <c r="F1119" s="57"/>
      <c r="H1119" s="56"/>
      <c r="I1119" s="58"/>
      <c r="J1119" s="58"/>
    </row>
    <row r="1120" spans="4:10" s="55" customFormat="1" ht="12.75">
      <c r="D1120" s="56"/>
      <c r="E1120" s="56"/>
      <c r="F1120" s="57"/>
      <c r="H1120" s="56"/>
      <c r="I1120" s="58"/>
      <c r="J1120" s="58"/>
    </row>
    <row r="1121" spans="4:10" s="55" customFormat="1" ht="12.75">
      <c r="D1121" s="56"/>
      <c r="E1121" s="56"/>
      <c r="F1121" s="57"/>
      <c r="H1121" s="56"/>
      <c r="I1121" s="58"/>
      <c r="J1121" s="58"/>
    </row>
    <row r="1122" spans="4:10" s="55" customFormat="1" ht="12.75">
      <c r="D1122" s="56"/>
      <c r="E1122" s="56"/>
      <c r="F1122" s="57"/>
      <c r="H1122" s="56"/>
      <c r="I1122" s="58"/>
      <c r="J1122" s="58"/>
    </row>
    <row r="1123" spans="4:10" s="55" customFormat="1" ht="12.75">
      <c r="D1123" s="56"/>
      <c r="E1123" s="56"/>
      <c r="F1123" s="57"/>
      <c r="H1123" s="56"/>
      <c r="I1123" s="58"/>
      <c r="J1123" s="58"/>
    </row>
    <row r="1124" spans="4:10" s="55" customFormat="1" ht="12.75">
      <c r="D1124" s="56"/>
      <c r="E1124" s="56"/>
      <c r="F1124" s="57"/>
      <c r="H1124" s="56"/>
      <c r="I1124" s="58"/>
      <c r="J1124" s="58"/>
    </row>
    <row r="1125" spans="4:10" s="55" customFormat="1" ht="12.75">
      <c r="D1125" s="56"/>
      <c r="E1125" s="56"/>
      <c r="F1125" s="57"/>
      <c r="H1125" s="56"/>
      <c r="I1125" s="58"/>
      <c r="J1125" s="58"/>
    </row>
    <row r="1126" spans="4:10" s="55" customFormat="1" ht="12.75">
      <c r="D1126" s="56"/>
      <c r="E1126" s="56"/>
      <c r="F1126" s="57"/>
      <c r="H1126" s="56"/>
      <c r="I1126" s="58"/>
      <c r="J1126" s="58"/>
    </row>
    <row r="1127" spans="4:10" s="55" customFormat="1" ht="12.75">
      <c r="D1127" s="56"/>
      <c r="E1127" s="56"/>
      <c r="F1127" s="57"/>
      <c r="H1127" s="56"/>
      <c r="I1127" s="58"/>
      <c r="J1127" s="58"/>
    </row>
    <row r="1128" spans="4:10" s="55" customFormat="1" ht="12.75">
      <c r="D1128" s="56"/>
      <c r="E1128" s="56"/>
      <c r="F1128" s="57"/>
      <c r="H1128" s="56"/>
      <c r="I1128" s="58"/>
      <c r="J1128" s="58"/>
    </row>
    <row r="1129" spans="4:10" s="55" customFormat="1" ht="12.75">
      <c r="D1129" s="56"/>
      <c r="E1129" s="56"/>
      <c r="F1129" s="57"/>
      <c r="H1129" s="56"/>
      <c r="I1129" s="58"/>
      <c r="J1129" s="58"/>
    </row>
    <row r="1130" spans="4:10" s="55" customFormat="1" ht="12.75">
      <c r="D1130" s="56"/>
      <c r="E1130" s="56"/>
      <c r="F1130" s="57"/>
      <c r="H1130" s="56"/>
      <c r="I1130" s="58"/>
      <c r="J1130" s="58"/>
    </row>
    <row r="1131" spans="4:10" s="55" customFormat="1" ht="12.75">
      <c r="D1131" s="56"/>
      <c r="E1131" s="56"/>
      <c r="F1131" s="57"/>
      <c r="H1131" s="56"/>
      <c r="I1131" s="58"/>
      <c r="J1131" s="58"/>
    </row>
    <row r="1132" spans="4:10" s="55" customFormat="1" ht="12.75">
      <c r="D1132" s="56"/>
      <c r="E1132" s="56"/>
      <c r="F1132" s="57"/>
      <c r="H1132" s="56"/>
      <c r="I1132" s="58"/>
      <c r="J1132" s="58"/>
    </row>
    <row r="1133" spans="4:10" s="55" customFormat="1" ht="12.75">
      <c r="D1133" s="56"/>
      <c r="E1133" s="56"/>
      <c r="F1133" s="57"/>
      <c r="H1133" s="56"/>
      <c r="I1133" s="58"/>
      <c r="J1133" s="58"/>
    </row>
    <row r="1134" spans="4:10" s="55" customFormat="1" ht="12.75">
      <c r="D1134" s="56"/>
      <c r="E1134" s="56"/>
      <c r="F1134" s="57"/>
      <c r="H1134" s="56"/>
      <c r="I1134" s="58"/>
      <c r="J1134" s="58"/>
    </row>
    <row r="1135" spans="4:10" s="55" customFormat="1" ht="12.75">
      <c r="D1135" s="56"/>
      <c r="E1135" s="56"/>
      <c r="F1135" s="57"/>
      <c r="H1135" s="56"/>
      <c r="I1135" s="58"/>
      <c r="J1135" s="58"/>
    </row>
    <row r="1136" spans="4:10" s="55" customFormat="1" ht="12.75">
      <c r="D1136" s="56"/>
      <c r="E1136" s="56"/>
      <c r="F1136" s="57"/>
      <c r="H1136" s="56"/>
      <c r="I1136" s="58"/>
      <c r="J1136" s="58"/>
    </row>
    <row r="1137" spans="4:10" s="55" customFormat="1" ht="12.75">
      <c r="D1137" s="56"/>
      <c r="E1137" s="56"/>
      <c r="F1137" s="57"/>
      <c r="H1137" s="56"/>
      <c r="I1137" s="58"/>
      <c r="J1137" s="58"/>
    </row>
    <row r="1138" spans="4:10" s="55" customFormat="1" ht="12.75">
      <c r="D1138" s="56"/>
      <c r="E1138" s="56"/>
      <c r="F1138" s="57"/>
      <c r="H1138" s="56"/>
      <c r="I1138" s="58"/>
      <c r="J1138" s="58"/>
    </row>
    <row r="1139" spans="4:10" s="55" customFormat="1" ht="12.75">
      <c r="D1139" s="56"/>
      <c r="E1139" s="56"/>
      <c r="F1139" s="57"/>
      <c r="H1139" s="56"/>
      <c r="I1139" s="58"/>
      <c r="J1139" s="58"/>
    </row>
    <row r="1140" spans="4:10" s="55" customFormat="1" ht="12.75">
      <c r="D1140" s="56"/>
      <c r="E1140" s="56"/>
      <c r="F1140" s="57"/>
      <c r="H1140" s="56"/>
      <c r="I1140" s="58"/>
      <c r="J1140" s="58"/>
    </row>
    <row r="1141" spans="4:10" s="55" customFormat="1" ht="12.75">
      <c r="D1141" s="56"/>
      <c r="E1141" s="56"/>
      <c r="F1141" s="57"/>
      <c r="H1141" s="56"/>
      <c r="I1141" s="58"/>
      <c r="J1141" s="58"/>
    </row>
    <row r="1142" spans="4:10" s="55" customFormat="1" ht="12.75">
      <c r="D1142" s="56"/>
      <c r="E1142" s="56"/>
      <c r="F1142" s="57"/>
      <c r="H1142" s="56"/>
      <c r="I1142" s="58"/>
      <c r="J1142" s="58"/>
    </row>
    <row r="1143" spans="4:10" s="55" customFormat="1" ht="12.75">
      <c r="D1143" s="56"/>
      <c r="E1143" s="56"/>
      <c r="F1143" s="57"/>
      <c r="H1143" s="56"/>
      <c r="I1143" s="58"/>
      <c r="J1143" s="58"/>
    </row>
    <row r="1144" spans="4:10" s="55" customFormat="1" ht="12.75">
      <c r="D1144" s="56"/>
      <c r="E1144" s="56"/>
      <c r="F1144" s="57"/>
      <c r="H1144" s="56"/>
      <c r="I1144" s="58"/>
      <c r="J1144" s="58"/>
    </row>
    <row r="1145" spans="4:10" s="55" customFormat="1" ht="12.75">
      <c r="D1145" s="56"/>
      <c r="E1145" s="56"/>
      <c r="F1145" s="57"/>
      <c r="H1145" s="56"/>
      <c r="I1145" s="58"/>
      <c r="J1145" s="58"/>
    </row>
    <row r="1146" spans="4:10" s="55" customFormat="1" ht="12.75">
      <c r="D1146" s="56"/>
      <c r="E1146" s="56"/>
      <c r="F1146" s="57"/>
      <c r="H1146" s="56"/>
      <c r="I1146" s="58"/>
      <c r="J1146" s="58"/>
    </row>
    <row r="1147" spans="4:10" s="55" customFormat="1" ht="12.75">
      <c r="D1147" s="56"/>
      <c r="E1147" s="56"/>
      <c r="F1147" s="57"/>
      <c r="H1147" s="56"/>
      <c r="I1147" s="58"/>
      <c r="J1147" s="58"/>
    </row>
    <row r="1148" spans="4:10" s="55" customFormat="1" ht="12.75">
      <c r="D1148" s="56"/>
      <c r="E1148" s="56"/>
      <c r="F1148" s="57"/>
      <c r="H1148" s="56"/>
      <c r="I1148" s="58"/>
      <c r="J1148" s="58"/>
    </row>
    <row r="1149" spans="4:10" s="55" customFormat="1" ht="12.75">
      <c r="D1149" s="56"/>
      <c r="E1149" s="56"/>
      <c r="F1149" s="57"/>
      <c r="H1149" s="56"/>
      <c r="I1149" s="58"/>
      <c r="J1149" s="58"/>
    </row>
    <row r="1150" spans="4:10" s="55" customFormat="1" ht="12.75">
      <c r="D1150" s="56"/>
      <c r="E1150" s="56"/>
      <c r="F1150" s="57"/>
      <c r="H1150" s="56"/>
      <c r="I1150" s="58"/>
      <c r="J1150" s="58"/>
    </row>
    <row r="1151" spans="4:10" s="55" customFormat="1" ht="12.75">
      <c r="D1151" s="56"/>
      <c r="E1151" s="56"/>
      <c r="F1151" s="57"/>
      <c r="H1151" s="56"/>
      <c r="I1151" s="58"/>
      <c r="J1151" s="58"/>
    </row>
    <row r="1152" spans="4:10" s="55" customFormat="1" ht="12.75">
      <c r="D1152" s="56"/>
      <c r="E1152" s="56"/>
      <c r="F1152" s="57"/>
      <c r="H1152" s="56"/>
      <c r="I1152" s="58"/>
      <c r="J1152" s="58"/>
    </row>
    <row r="1153" spans="4:10" s="55" customFormat="1" ht="12.75">
      <c r="D1153" s="56"/>
      <c r="E1153" s="56"/>
      <c r="F1153" s="57"/>
      <c r="H1153" s="56"/>
      <c r="I1153" s="58"/>
      <c r="J1153" s="58"/>
    </row>
    <row r="1154" spans="4:10" s="55" customFormat="1" ht="12.75">
      <c r="D1154" s="56"/>
      <c r="E1154" s="56"/>
      <c r="F1154" s="57"/>
      <c r="H1154" s="56"/>
      <c r="I1154" s="58"/>
      <c r="J1154" s="58"/>
    </row>
    <row r="1155" spans="4:10" s="55" customFormat="1" ht="12.75">
      <c r="D1155" s="56"/>
      <c r="E1155" s="56"/>
      <c r="F1155" s="57"/>
      <c r="H1155" s="56"/>
      <c r="I1155" s="58"/>
      <c r="J1155" s="58"/>
    </row>
    <row r="1156" spans="4:10" s="55" customFormat="1" ht="12.75">
      <c r="D1156" s="56"/>
      <c r="E1156" s="56"/>
      <c r="F1156" s="57"/>
      <c r="H1156" s="56"/>
      <c r="I1156" s="58"/>
      <c r="J1156" s="58"/>
    </row>
    <row r="1157" spans="4:10" s="55" customFormat="1" ht="12.75">
      <c r="D1157" s="56"/>
      <c r="E1157" s="56"/>
      <c r="F1157" s="57"/>
      <c r="H1157" s="56"/>
      <c r="I1157" s="58"/>
      <c r="J1157" s="58"/>
    </row>
    <row r="1158" spans="4:10" s="55" customFormat="1" ht="12.75">
      <c r="D1158" s="56"/>
      <c r="E1158" s="56"/>
      <c r="F1158" s="57"/>
      <c r="H1158" s="56"/>
      <c r="I1158" s="58"/>
      <c r="J1158" s="58"/>
    </row>
    <row r="1159" spans="4:10" s="55" customFormat="1" ht="12.75">
      <c r="D1159" s="56"/>
      <c r="E1159" s="56"/>
      <c r="F1159" s="57"/>
      <c r="H1159" s="56"/>
      <c r="I1159" s="58"/>
      <c r="J1159" s="58"/>
    </row>
    <row r="1160" spans="4:10" s="55" customFormat="1" ht="12.75">
      <c r="D1160" s="56"/>
      <c r="E1160" s="56"/>
      <c r="F1160" s="57"/>
      <c r="H1160" s="56"/>
      <c r="I1160" s="58"/>
      <c r="J1160" s="58"/>
    </row>
    <row r="1161" spans="4:10" s="55" customFormat="1" ht="12.75">
      <c r="D1161" s="56"/>
      <c r="E1161" s="56"/>
      <c r="F1161" s="57"/>
      <c r="H1161" s="56"/>
      <c r="I1161" s="58"/>
      <c r="J1161" s="58"/>
    </row>
    <row r="1162" spans="4:10" s="55" customFormat="1" ht="12.75">
      <c r="D1162" s="56"/>
      <c r="E1162" s="56"/>
      <c r="F1162" s="57"/>
      <c r="H1162" s="56"/>
      <c r="I1162" s="58"/>
      <c r="J1162" s="58"/>
    </row>
    <row r="1163" spans="4:10" s="55" customFormat="1" ht="12.75">
      <c r="D1163" s="56"/>
      <c r="E1163" s="56"/>
      <c r="F1163" s="57"/>
      <c r="H1163" s="56"/>
      <c r="I1163" s="58"/>
      <c r="J1163" s="58"/>
    </row>
    <row r="1164" spans="4:10" s="55" customFormat="1" ht="12.75">
      <c r="D1164" s="56"/>
      <c r="E1164" s="56"/>
      <c r="F1164" s="57"/>
      <c r="H1164" s="56"/>
      <c r="I1164" s="58"/>
      <c r="J1164" s="58"/>
    </row>
    <row r="1165" spans="4:10" s="55" customFormat="1" ht="12.75">
      <c r="D1165" s="56"/>
      <c r="E1165" s="56"/>
      <c r="F1165" s="57"/>
      <c r="H1165" s="56"/>
      <c r="I1165" s="58"/>
      <c r="J1165" s="58"/>
    </row>
    <row r="1166" spans="4:10" s="55" customFormat="1" ht="12.75">
      <c r="D1166" s="56"/>
      <c r="E1166" s="56"/>
      <c r="F1166" s="57"/>
      <c r="H1166" s="56"/>
      <c r="I1166" s="58"/>
      <c r="J1166" s="58"/>
    </row>
    <row r="1167" spans="4:10" s="55" customFormat="1" ht="12.75">
      <c r="D1167" s="56"/>
      <c r="E1167" s="56"/>
      <c r="F1167" s="57"/>
      <c r="H1167" s="56"/>
      <c r="I1167" s="58"/>
      <c r="J1167" s="58"/>
    </row>
    <row r="1168" spans="4:10" s="55" customFormat="1" ht="12.75">
      <c r="D1168" s="56"/>
      <c r="E1168" s="56"/>
      <c r="F1168" s="57"/>
      <c r="H1168" s="56"/>
      <c r="I1168" s="58"/>
      <c r="J1168" s="58"/>
    </row>
    <row r="1169" spans="4:10" s="55" customFormat="1" ht="12.75">
      <c r="D1169" s="56"/>
      <c r="E1169" s="56"/>
      <c r="F1169" s="57"/>
      <c r="H1169" s="56"/>
      <c r="I1169" s="58"/>
      <c r="J1169" s="58"/>
    </row>
    <row r="1170" spans="4:10" s="55" customFormat="1" ht="12.75">
      <c r="D1170" s="56"/>
      <c r="E1170" s="56"/>
      <c r="F1170" s="57"/>
      <c r="H1170" s="56"/>
      <c r="I1170" s="58"/>
      <c r="J1170" s="58"/>
    </row>
    <row r="1171" spans="4:10" s="55" customFormat="1" ht="12.75">
      <c r="D1171" s="56"/>
      <c r="E1171" s="56"/>
      <c r="F1171" s="57"/>
      <c r="H1171" s="56"/>
      <c r="I1171" s="58"/>
      <c r="J1171" s="58"/>
    </row>
    <row r="1172" spans="4:10" s="55" customFormat="1" ht="12.75">
      <c r="D1172" s="56"/>
      <c r="E1172" s="56"/>
      <c r="F1172" s="57"/>
      <c r="H1172" s="56"/>
      <c r="I1172" s="58"/>
      <c r="J1172" s="58"/>
    </row>
    <row r="1173" spans="4:10" s="55" customFormat="1" ht="12.75">
      <c r="D1173" s="56"/>
      <c r="E1173" s="56"/>
      <c r="F1173" s="57"/>
      <c r="H1173" s="56"/>
      <c r="I1173" s="58"/>
      <c r="J1173" s="58"/>
    </row>
    <row r="1174" spans="4:10" s="55" customFormat="1" ht="12.75">
      <c r="D1174" s="56"/>
      <c r="E1174" s="56"/>
      <c r="F1174" s="57"/>
      <c r="H1174" s="56"/>
      <c r="I1174" s="58"/>
      <c r="J1174" s="58"/>
    </row>
    <row r="1175" spans="4:10" s="55" customFormat="1" ht="12.75">
      <c r="D1175" s="56"/>
      <c r="E1175" s="56"/>
      <c r="F1175" s="57"/>
      <c r="H1175" s="56"/>
      <c r="I1175" s="58"/>
      <c r="J1175" s="58"/>
    </row>
    <row r="1176" spans="4:10" s="55" customFormat="1" ht="12.75">
      <c r="D1176" s="56"/>
      <c r="E1176" s="56"/>
      <c r="F1176" s="57"/>
      <c r="H1176" s="56"/>
      <c r="I1176" s="58"/>
      <c r="J1176" s="58"/>
    </row>
    <row r="1177" spans="4:10" s="55" customFormat="1" ht="12.75">
      <c r="D1177" s="56"/>
      <c r="E1177" s="56"/>
      <c r="F1177" s="57"/>
      <c r="H1177" s="56"/>
      <c r="I1177" s="58"/>
      <c r="J1177" s="58"/>
    </row>
    <row r="1178" spans="4:10" s="55" customFormat="1" ht="12.75">
      <c r="D1178" s="56"/>
      <c r="E1178" s="56"/>
      <c r="F1178" s="57"/>
      <c r="H1178" s="56"/>
      <c r="I1178" s="58"/>
      <c r="J1178" s="58"/>
    </row>
    <row r="1179" spans="4:10" s="55" customFormat="1" ht="12.75">
      <c r="D1179" s="56"/>
      <c r="E1179" s="56"/>
      <c r="F1179" s="57"/>
      <c r="H1179" s="56"/>
      <c r="I1179" s="58"/>
      <c r="J1179" s="58"/>
    </row>
    <row r="1180" spans="4:10" s="55" customFormat="1" ht="12.75">
      <c r="D1180" s="56"/>
      <c r="E1180" s="56"/>
      <c r="F1180" s="57"/>
      <c r="H1180" s="56"/>
      <c r="I1180" s="58"/>
      <c r="J1180" s="58"/>
    </row>
    <row r="1181" spans="4:10" s="55" customFormat="1" ht="12.75">
      <c r="D1181" s="56"/>
      <c r="E1181" s="56"/>
      <c r="F1181" s="57"/>
      <c r="H1181" s="56"/>
      <c r="I1181" s="58"/>
      <c r="J1181" s="58"/>
    </row>
    <row r="1182" spans="4:10" s="55" customFormat="1" ht="12.75">
      <c r="D1182" s="56"/>
      <c r="E1182" s="56"/>
      <c r="F1182" s="57"/>
      <c r="H1182" s="56"/>
      <c r="I1182" s="58"/>
      <c r="J1182" s="58"/>
    </row>
    <row r="1183" spans="4:10" s="55" customFormat="1" ht="12.75">
      <c r="D1183" s="56"/>
      <c r="E1183" s="56"/>
      <c r="F1183" s="57"/>
      <c r="H1183" s="56"/>
      <c r="I1183" s="58"/>
      <c r="J1183" s="58"/>
    </row>
    <row r="1184" spans="4:10" s="55" customFormat="1" ht="12.75">
      <c r="D1184" s="56"/>
      <c r="E1184" s="56"/>
      <c r="F1184" s="57"/>
      <c r="H1184" s="56"/>
      <c r="I1184" s="58"/>
      <c r="J1184" s="58"/>
    </row>
    <row r="1185" spans="4:10" s="55" customFormat="1" ht="12.75">
      <c r="D1185" s="56"/>
      <c r="E1185" s="56"/>
      <c r="F1185" s="57"/>
      <c r="H1185" s="56"/>
      <c r="I1185" s="58"/>
      <c r="J1185" s="58"/>
    </row>
    <row r="1186" spans="4:10" s="55" customFormat="1" ht="12.75">
      <c r="D1186" s="56"/>
      <c r="E1186" s="56"/>
      <c r="F1186" s="57"/>
      <c r="H1186" s="56"/>
      <c r="I1186" s="58"/>
      <c r="J1186" s="58"/>
    </row>
    <row r="1187" spans="4:10" s="55" customFormat="1" ht="12.75">
      <c r="D1187" s="56"/>
      <c r="E1187" s="56"/>
      <c r="F1187" s="57"/>
      <c r="H1187" s="56"/>
      <c r="I1187" s="58"/>
      <c r="J1187" s="58"/>
    </row>
    <row r="1188" spans="4:10" s="55" customFormat="1" ht="12.75">
      <c r="D1188" s="56"/>
      <c r="E1188" s="56"/>
      <c r="F1188" s="57"/>
      <c r="H1188" s="56"/>
      <c r="I1188" s="58"/>
      <c r="J1188" s="58"/>
    </row>
    <row r="1189" spans="4:10" s="55" customFormat="1" ht="12.75">
      <c r="D1189" s="56"/>
      <c r="E1189" s="56"/>
      <c r="F1189" s="57"/>
      <c r="H1189" s="56"/>
      <c r="I1189" s="58"/>
      <c r="J1189" s="58"/>
    </row>
    <row r="1190" spans="4:10" s="55" customFormat="1" ht="12.75">
      <c r="D1190" s="56"/>
      <c r="E1190" s="56"/>
      <c r="F1190" s="57"/>
      <c r="H1190" s="56"/>
      <c r="I1190" s="58"/>
      <c r="J1190" s="58"/>
    </row>
    <row r="1191" spans="4:10" s="55" customFormat="1" ht="12.75">
      <c r="D1191" s="56"/>
      <c r="E1191" s="56"/>
      <c r="F1191" s="57"/>
      <c r="H1191" s="56"/>
      <c r="I1191" s="58"/>
      <c r="J1191" s="58"/>
    </row>
    <row r="1192" spans="4:10" s="55" customFormat="1" ht="12.75">
      <c r="D1192" s="56"/>
      <c r="E1192" s="56"/>
      <c r="F1192" s="57"/>
      <c r="H1192" s="56"/>
      <c r="I1192" s="58"/>
      <c r="J1192" s="58"/>
    </row>
    <row r="1193" spans="4:10" s="55" customFormat="1" ht="12.75">
      <c r="D1193" s="56"/>
      <c r="E1193" s="56"/>
      <c r="F1193" s="57"/>
      <c r="H1193" s="56"/>
      <c r="I1193" s="58"/>
      <c r="J1193" s="58"/>
    </row>
    <row r="1194" spans="4:10" s="55" customFormat="1" ht="12.75">
      <c r="D1194" s="56"/>
      <c r="E1194" s="56"/>
      <c r="F1194" s="57"/>
      <c r="H1194" s="56"/>
      <c r="I1194" s="58"/>
      <c r="J1194" s="58"/>
    </row>
    <row r="1195" spans="4:10" s="55" customFormat="1" ht="12.75">
      <c r="D1195" s="56"/>
      <c r="E1195" s="56"/>
      <c r="F1195" s="57"/>
      <c r="H1195" s="56"/>
      <c r="I1195" s="58"/>
      <c r="J1195" s="58"/>
    </row>
    <row r="1196" spans="4:10" s="55" customFormat="1" ht="12.75">
      <c r="D1196" s="56"/>
      <c r="E1196" s="56"/>
      <c r="F1196" s="57"/>
      <c r="H1196" s="56"/>
      <c r="I1196" s="58"/>
      <c r="J1196" s="58"/>
    </row>
    <row r="1197" spans="4:10" s="55" customFormat="1" ht="12.75">
      <c r="D1197" s="56"/>
      <c r="E1197" s="56"/>
      <c r="F1197" s="57"/>
      <c r="H1197" s="56"/>
      <c r="I1197" s="58"/>
      <c r="J1197" s="58"/>
    </row>
    <row r="1198" spans="4:10" s="55" customFormat="1" ht="12.75">
      <c r="D1198" s="56"/>
      <c r="E1198" s="56"/>
      <c r="F1198" s="57"/>
      <c r="H1198" s="56"/>
      <c r="I1198" s="58"/>
      <c r="J1198" s="58"/>
    </row>
    <row r="1199" spans="4:10" s="55" customFormat="1" ht="12.75">
      <c r="D1199" s="56"/>
      <c r="E1199" s="56"/>
      <c r="F1199" s="57"/>
      <c r="H1199" s="56"/>
      <c r="I1199" s="58"/>
      <c r="J1199" s="58"/>
    </row>
    <row r="1200" spans="4:10" s="55" customFormat="1" ht="12.75">
      <c r="D1200" s="56"/>
      <c r="E1200" s="56"/>
      <c r="F1200" s="57"/>
      <c r="H1200" s="56"/>
      <c r="I1200" s="58"/>
      <c r="J1200" s="58"/>
    </row>
    <row r="1201" spans="4:10" s="55" customFormat="1" ht="12.75">
      <c r="D1201" s="56"/>
      <c r="E1201" s="56"/>
      <c r="F1201" s="57"/>
      <c r="H1201" s="56"/>
      <c r="I1201" s="58"/>
      <c r="J1201" s="58"/>
    </row>
    <row r="1202" spans="4:10" s="55" customFormat="1" ht="12.75">
      <c r="D1202" s="56"/>
      <c r="E1202" s="56"/>
      <c r="F1202" s="57"/>
      <c r="H1202" s="56"/>
      <c r="I1202" s="58"/>
      <c r="J1202" s="58"/>
    </row>
    <row r="1203" spans="4:10" s="55" customFormat="1" ht="12.75">
      <c r="D1203" s="56"/>
      <c r="E1203" s="56"/>
      <c r="F1203" s="57"/>
      <c r="H1203" s="56"/>
      <c r="I1203" s="58"/>
      <c r="J1203" s="58"/>
    </row>
    <row r="1204" spans="4:10" s="55" customFormat="1" ht="12.75">
      <c r="D1204" s="56"/>
      <c r="E1204" s="56"/>
      <c r="F1204" s="57"/>
      <c r="H1204" s="56"/>
      <c r="I1204" s="58"/>
      <c r="J1204" s="58"/>
    </row>
    <row r="1205" spans="4:10" s="55" customFormat="1" ht="12.75">
      <c r="D1205" s="56"/>
      <c r="E1205" s="56"/>
      <c r="F1205" s="57"/>
      <c r="H1205" s="56"/>
      <c r="I1205" s="58"/>
      <c r="J1205" s="58"/>
    </row>
    <row r="1206" spans="4:10" s="55" customFormat="1" ht="12.75">
      <c r="D1206" s="56"/>
      <c r="E1206" s="56"/>
      <c r="F1206" s="57"/>
      <c r="H1206" s="56"/>
      <c r="I1206" s="58"/>
      <c r="J1206" s="58"/>
    </row>
    <row r="1207" spans="4:10" s="55" customFormat="1" ht="12.75">
      <c r="D1207" s="56"/>
      <c r="E1207" s="56"/>
      <c r="F1207" s="57"/>
      <c r="H1207" s="56"/>
      <c r="I1207" s="58"/>
      <c r="J1207" s="58"/>
    </row>
    <row r="1208" spans="4:10" s="55" customFormat="1" ht="12.75">
      <c r="D1208" s="56"/>
      <c r="E1208" s="56"/>
      <c r="F1208" s="57"/>
      <c r="H1208" s="56"/>
      <c r="I1208" s="58"/>
      <c r="J1208" s="58"/>
    </row>
    <row r="1209" spans="4:10" s="55" customFormat="1" ht="12.75">
      <c r="D1209" s="56"/>
      <c r="E1209" s="56"/>
      <c r="F1209" s="57"/>
      <c r="H1209" s="56"/>
      <c r="I1209" s="58"/>
      <c r="J1209" s="58"/>
    </row>
    <row r="1210" spans="4:10" s="55" customFormat="1" ht="12.75">
      <c r="D1210" s="56"/>
      <c r="E1210" s="56"/>
      <c r="F1210" s="57"/>
      <c r="H1210" s="56"/>
      <c r="I1210" s="58"/>
      <c r="J1210" s="58"/>
    </row>
    <row r="1211" spans="4:10" s="55" customFormat="1" ht="12.75">
      <c r="D1211" s="56"/>
      <c r="E1211" s="56"/>
      <c r="F1211" s="57"/>
      <c r="H1211" s="56"/>
      <c r="I1211" s="58"/>
      <c r="J1211" s="58"/>
    </row>
    <row r="1212" spans="4:10" s="55" customFormat="1" ht="12.75">
      <c r="D1212" s="56"/>
      <c r="E1212" s="56"/>
      <c r="F1212" s="57"/>
      <c r="H1212" s="56"/>
      <c r="I1212" s="58"/>
      <c r="J1212" s="58"/>
    </row>
    <row r="1213" spans="4:10" s="55" customFormat="1" ht="12.75">
      <c r="D1213" s="56"/>
      <c r="E1213" s="56"/>
      <c r="F1213" s="57"/>
      <c r="H1213" s="56"/>
      <c r="I1213" s="58"/>
      <c r="J1213" s="58"/>
    </row>
    <row r="1214" spans="4:10" s="55" customFormat="1" ht="12.75">
      <c r="D1214" s="56"/>
      <c r="E1214" s="56"/>
      <c r="F1214" s="57"/>
      <c r="H1214" s="56"/>
      <c r="I1214" s="58"/>
      <c r="J1214" s="58"/>
    </row>
    <row r="1215" spans="4:10" s="55" customFormat="1" ht="12.75">
      <c r="D1215" s="56"/>
      <c r="E1215" s="56"/>
      <c r="F1215" s="57"/>
      <c r="H1215" s="56"/>
      <c r="I1215" s="58"/>
      <c r="J1215" s="58"/>
    </row>
    <row r="1216" spans="4:10" s="55" customFormat="1" ht="12.75">
      <c r="D1216" s="56"/>
      <c r="E1216" s="56"/>
      <c r="F1216" s="57"/>
      <c r="H1216" s="56"/>
      <c r="I1216" s="58"/>
      <c r="J1216" s="58"/>
    </row>
    <row r="1217" spans="4:10" s="55" customFormat="1" ht="12.75">
      <c r="D1217" s="56"/>
      <c r="E1217" s="56"/>
      <c r="F1217" s="57"/>
      <c r="H1217" s="56"/>
      <c r="I1217" s="58"/>
      <c r="J1217" s="58"/>
    </row>
    <row r="1218" spans="4:10" s="55" customFormat="1" ht="12.75">
      <c r="D1218" s="56"/>
      <c r="E1218" s="56"/>
      <c r="F1218" s="57"/>
      <c r="H1218" s="56"/>
      <c r="I1218" s="58"/>
      <c r="J1218" s="58"/>
    </row>
    <row r="1219" spans="4:10" s="55" customFormat="1" ht="12.75">
      <c r="D1219" s="56"/>
      <c r="E1219" s="56"/>
      <c r="F1219" s="57"/>
      <c r="H1219" s="56"/>
      <c r="I1219" s="58"/>
      <c r="J1219" s="58"/>
    </row>
    <row r="1220" spans="4:10" s="55" customFormat="1" ht="12.75">
      <c r="D1220" s="56"/>
      <c r="E1220" s="56"/>
      <c r="F1220" s="57"/>
      <c r="H1220" s="56"/>
      <c r="I1220" s="58"/>
      <c r="J1220" s="58"/>
    </row>
    <row r="1221" spans="4:10" s="55" customFormat="1" ht="12.75">
      <c r="D1221" s="56"/>
      <c r="E1221" s="56"/>
      <c r="F1221" s="57"/>
      <c r="H1221" s="56"/>
      <c r="I1221" s="58"/>
      <c r="J1221" s="58"/>
    </row>
    <row r="1222" spans="4:10" s="55" customFormat="1" ht="12.75">
      <c r="D1222" s="56"/>
      <c r="E1222" s="56"/>
      <c r="F1222" s="57"/>
      <c r="H1222" s="56"/>
      <c r="I1222" s="58"/>
      <c r="J1222" s="58"/>
    </row>
    <row r="1223" spans="4:10" s="55" customFormat="1" ht="12.75">
      <c r="D1223" s="56"/>
      <c r="E1223" s="56"/>
      <c r="F1223" s="57"/>
      <c r="H1223" s="56"/>
      <c r="I1223" s="58"/>
      <c r="J1223" s="58"/>
    </row>
    <row r="1224" spans="4:10" s="55" customFormat="1" ht="12.75">
      <c r="D1224" s="56"/>
      <c r="E1224" s="56"/>
      <c r="F1224" s="57"/>
      <c r="H1224" s="56"/>
      <c r="I1224" s="58"/>
      <c r="J1224" s="58"/>
    </row>
    <row r="1225" spans="4:10" s="55" customFormat="1" ht="12.75">
      <c r="D1225" s="56"/>
      <c r="E1225" s="56"/>
      <c r="F1225" s="57"/>
      <c r="H1225" s="56"/>
      <c r="I1225" s="58"/>
      <c r="J1225" s="58"/>
    </row>
    <row r="1226" spans="4:10" s="55" customFormat="1" ht="12.75">
      <c r="D1226" s="56"/>
      <c r="E1226" s="56"/>
      <c r="F1226" s="57"/>
      <c r="H1226" s="56"/>
      <c r="I1226" s="58"/>
      <c r="J1226" s="58"/>
    </row>
    <row r="1227" spans="4:10" s="55" customFormat="1" ht="12.75">
      <c r="D1227" s="56"/>
      <c r="E1227" s="56"/>
      <c r="F1227" s="57"/>
      <c r="H1227" s="56"/>
      <c r="I1227" s="58"/>
      <c r="J1227" s="58"/>
    </row>
    <row r="1228" spans="4:10" s="55" customFormat="1" ht="12.75">
      <c r="D1228" s="56"/>
      <c r="E1228" s="56"/>
      <c r="F1228" s="57"/>
      <c r="H1228" s="56"/>
      <c r="I1228" s="58"/>
      <c r="J1228" s="58"/>
    </row>
    <row r="1229" spans="4:10" s="55" customFormat="1" ht="12.75">
      <c r="D1229" s="56"/>
      <c r="E1229" s="56"/>
      <c r="F1229" s="57"/>
      <c r="H1229" s="56"/>
      <c r="I1229" s="58"/>
      <c r="J1229" s="58"/>
    </row>
    <row r="1230" spans="4:10" s="55" customFormat="1" ht="12.75">
      <c r="D1230" s="56"/>
      <c r="E1230" s="56"/>
      <c r="F1230" s="57"/>
      <c r="H1230" s="56"/>
      <c r="I1230" s="58"/>
      <c r="J1230" s="58"/>
    </row>
    <row r="1231" spans="4:10" s="55" customFormat="1" ht="12.75">
      <c r="D1231" s="56"/>
      <c r="E1231" s="56"/>
      <c r="F1231" s="57"/>
      <c r="H1231" s="56"/>
      <c r="I1231" s="58"/>
      <c r="J1231" s="58"/>
    </row>
    <row r="1232" spans="4:10" s="55" customFormat="1" ht="12.75">
      <c r="D1232" s="56"/>
      <c r="E1232" s="56"/>
      <c r="F1232" s="57"/>
      <c r="H1232" s="56"/>
      <c r="I1232" s="58"/>
      <c r="J1232" s="58"/>
    </row>
    <row r="1233" spans="4:10" s="55" customFormat="1" ht="12.75">
      <c r="D1233" s="56"/>
      <c r="E1233" s="56"/>
      <c r="F1233" s="57"/>
      <c r="H1233" s="56"/>
      <c r="I1233" s="58"/>
      <c r="J1233" s="58"/>
    </row>
    <row r="1234" spans="4:10" s="55" customFormat="1" ht="12.75">
      <c r="D1234" s="56"/>
      <c r="E1234" s="56"/>
      <c r="F1234" s="57"/>
      <c r="H1234" s="56"/>
      <c r="I1234" s="58"/>
      <c r="J1234" s="58"/>
    </row>
    <row r="1235" spans="4:10" s="55" customFormat="1" ht="12.75">
      <c r="D1235" s="56"/>
      <c r="E1235" s="56"/>
      <c r="F1235" s="57"/>
      <c r="H1235" s="56"/>
      <c r="I1235" s="58"/>
      <c r="J1235" s="58"/>
    </row>
    <row r="1236" spans="4:10" s="55" customFormat="1" ht="12.75">
      <c r="D1236" s="56"/>
      <c r="E1236" s="56"/>
      <c r="F1236" s="57"/>
      <c r="H1236" s="56"/>
      <c r="I1236" s="58"/>
      <c r="J1236" s="58"/>
    </row>
    <row r="1237" spans="4:10" s="55" customFormat="1" ht="12.75">
      <c r="D1237" s="56"/>
      <c r="E1237" s="56"/>
      <c r="F1237" s="57"/>
      <c r="H1237" s="56"/>
      <c r="I1237" s="58"/>
      <c r="J1237" s="58"/>
    </row>
    <row r="1238" spans="4:10" s="55" customFormat="1" ht="12.75">
      <c r="D1238" s="56"/>
      <c r="E1238" s="56"/>
      <c r="F1238" s="57"/>
      <c r="H1238" s="56"/>
      <c r="I1238" s="58"/>
      <c r="J1238" s="58"/>
    </row>
    <row r="1239" spans="4:10" s="55" customFormat="1" ht="12.75">
      <c r="D1239" s="56"/>
      <c r="E1239" s="56"/>
      <c r="F1239" s="57"/>
      <c r="H1239" s="56"/>
      <c r="I1239" s="58"/>
      <c r="J1239" s="58"/>
    </row>
    <row r="1240" spans="4:10" s="55" customFormat="1" ht="12.75">
      <c r="D1240" s="56"/>
      <c r="E1240" s="56"/>
      <c r="F1240" s="57"/>
      <c r="H1240" s="56"/>
      <c r="I1240" s="58"/>
      <c r="J1240" s="58"/>
    </row>
    <row r="1241" spans="4:10" s="55" customFormat="1" ht="12.75">
      <c r="D1241" s="56"/>
      <c r="E1241" s="56"/>
      <c r="F1241" s="57"/>
      <c r="H1241" s="56"/>
      <c r="I1241" s="58"/>
      <c r="J1241" s="58"/>
    </row>
    <row r="1242" spans="4:10" s="55" customFormat="1" ht="12.75">
      <c r="D1242" s="56"/>
      <c r="E1242" s="56"/>
      <c r="F1242" s="57"/>
      <c r="H1242" s="56"/>
      <c r="I1242" s="58"/>
      <c r="J1242" s="58"/>
    </row>
    <row r="1243" spans="4:10" s="55" customFormat="1" ht="12.75">
      <c r="D1243" s="56"/>
      <c r="E1243" s="56"/>
      <c r="F1243" s="57"/>
      <c r="H1243" s="56"/>
      <c r="I1243" s="58"/>
      <c r="J1243" s="58"/>
    </row>
    <row r="1244" spans="4:10" s="55" customFormat="1" ht="12.75">
      <c r="D1244" s="56"/>
      <c r="E1244" s="56"/>
      <c r="F1244" s="57"/>
      <c r="H1244" s="56"/>
      <c r="I1244" s="58"/>
      <c r="J1244" s="58"/>
    </row>
    <row r="1245" spans="4:10" s="55" customFormat="1" ht="12.75">
      <c r="D1245" s="56"/>
      <c r="E1245" s="56"/>
      <c r="F1245" s="57"/>
      <c r="H1245" s="56"/>
      <c r="I1245" s="58"/>
      <c r="J1245" s="58"/>
    </row>
    <row r="1246" spans="4:10" s="55" customFormat="1" ht="12.75">
      <c r="D1246" s="56"/>
      <c r="E1246" s="56"/>
      <c r="F1246" s="57"/>
      <c r="H1246" s="56"/>
      <c r="I1246" s="58"/>
      <c r="J1246" s="58"/>
    </row>
    <row r="1247" spans="4:10" s="55" customFormat="1" ht="12.75">
      <c r="D1247" s="56"/>
      <c r="E1247" s="56"/>
      <c r="F1247" s="57"/>
      <c r="H1247" s="56"/>
      <c r="I1247" s="58"/>
      <c r="J1247" s="58"/>
    </row>
    <row r="1248" spans="4:10" s="55" customFormat="1" ht="12.75">
      <c r="D1248" s="56"/>
      <c r="E1248" s="56"/>
      <c r="F1248" s="57"/>
      <c r="H1248" s="56"/>
      <c r="I1248" s="58"/>
      <c r="J1248" s="58"/>
    </row>
    <row r="1249" spans="4:10" s="55" customFormat="1" ht="12.75">
      <c r="D1249" s="56"/>
      <c r="E1249" s="56"/>
      <c r="F1249" s="57"/>
      <c r="H1249" s="56"/>
      <c r="I1249" s="58"/>
      <c r="J1249" s="58"/>
    </row>
    <row r="1250" spans="4:10" s="55" customFormat="1" ht="12.75">
      <c r="D1250" s="56"/>
      <c r="E1250" s="56"/>
      <c r="F1250" s="57"/>
      <c r="H1250" s="56"/>
      <c r="I1250" s="58"/>
      <c r="J1250" s="58"/>
    </row>
    <row r="1251" spans="4:10" s="55" customFormat="1" ht="12.75">
      <c r="D1251" s="56"/>
      <c r="E1251" s="56"/>
      <c r="F1251" s="57"/>
      <c r="H1251" s="56"/>
      <c r="I1251" s="58"/>
      <c r="J1251" s="58"/>
    </row>
    <row r="1252" spans="4:10" s="55" customFormat="1" ht="12.75">
      <c r="D1252" s="56"/>
      <c r="E1252" s="56"/>
      <c r="F1252" s="57"/>
      <c r="H1252" s="56"/>
      <c r="I1252" s="58"/>
      <c r="J1252" s="58"/>
    </row>
    <row r="1253" spans="4:10" s="55" customFormat="1" ht="12.75">
      <c r="D1253" s="56"/>
      <c r="E1253" s="56"/>
      <c r="F1253" s="57"/>
      <c r="H1253" s="56"/>
      <c r="I1253" s="58"/>
      <c r="J1253" s="58"/>
    </row>
    <row r="1254" spans="4:10" s="55" customFormat="1" ht="12.75">
      <c r="D1254" s="56"/>
      <c r="E1254" s="56"/>
      <c r="F1254" s="57"/>
      <c r="H1254" s="56"/>
      <c r="I1254" s="58"/>
      <c r="J1254" s="58"/>
    </row>
    <row r="1255" spans="4:10" s="55" customFormat="1" ht="12.75">
      <c r="D1255" s="56"/>
      <c r="E1255" s="56"/>
      <c r="F1255" s="57"/>
      <c r="H1255" s="56"/>
      <c r="I1255" s="58"/>
      <c r="J1255" s="58"/>
    </row>
    <row r="1256" spans="4:10" s="55" customFormat="1" ht="12.75">
      <c r="D1256" s="56"/>
      <c r="E1256" s="56"/>
      <c r="F1256" s="57"/>
      <c r="H1256" s="56"/>
      <c r="I1256" s="58"/>
      <c r="J1256" s="58"/>
    </row>
    <row r="1257" spans="4:10" s="55" customFormat="1" ht="12.75">
      <c r="D1257" s="56"/>
      <c r="E1257" s="56"/>
      <c r="F1257" s="57"/>
      <c r="H1257" s="56"/>
      <c r="I1257" s="58"/>
      <c r="J1257" s="58"/>
    </row>
    <row r="1258" spans="4:10" s="55" customFormat="1" ht="12.75">
      <c r="D1258" s="56"/>
      <c r="E1258" s="56"/>
      <c r="F1258" s="57"/>
      <c r="H1258" s="56"/>
      <c r="I1258" s="58"/>
      <c r="J1258" s="58"/>
    </row>
    <row r="1259" spans="4:10" s="55" customFormat="1" ht="12.75">
      <c r="D1259" s="56"/>
      <c r="E1259" s="56"/>
      <c r="F1259" s="57"/>
      <c r="H1259" s="56"/>
      <c r="I1259" s="58"/>
      <c r="J1259" s="58"/>
    </row>
    <row r="1260" spans="4:10" s="55" customFormat="1" ht="12.75">
      <c r="D1260" s="56"/>
      <c r="E1260" s="56"/>
      <c r="F1260" s="57"/>
      <c r="H1260" s="56"/>
      <c r="I1260" s="58"/>
      <c r="J1260" s="58"/>
    </row>
    <row r="1261" spans="4:10" s="55" customFormat="1" ht="12.75">
      <c r="D1261" s="56"/>
      <c r="E1261" s="56"/>
      <c r="F1261" s="57"/>
      <c r="H1261" s="56"/>
      <c r="I1261" s="58"/>
      <c r="J1261" s="58"/>
    </row>
    <row r="1262" spans="4:10" s="55" customFormat="1" ht="12.75">
      <c r="D1262" s="56"/>
      <c r="E1262" s="56"/>
      <c r="F1262" s="57"/>
      <c r="H1262" s="56"/>
      <c r="I1262" s="58"/>
      <c r="J1262" s="58"/>
    </row>
    <row r="1263" spans="4:10" s="55" customFormat="1" ht="12.75">
      <c r="D1263" s="56"/>
      <c r="E1263" s="56"/>
      <c r="F1263" s="57"/>
      <c r="H1263" s="56"/>
      <c r="I1263" s="58"/>
      <c r="J1263" s="58"/>
    </row>
    <row r="1264" spans="4:10" s="55" customFormat="1" ht="12.75">
      <c r="D1264" s="56"/>
      <c r="E1264" s="56"/>
      <c r="F1264" s="57"/>
      <c r="H1264" s="56"/>
      <c r="I1264" s="58"/>
      <c r="J1264" s="58"/>
    </row>
    <row r="1265" spans="4:10" s="55" customFormat="1" ht="12.75">
      <c r="D1265" s="56"/>
      <c r="E1265" s="56"/>
      <c r="F1265" s="57"/>
      <c r="H1265" s="56"/>
      <c r="I1265" s="58"/>
      <c r="J1265" s="58"/>
    </row>
    <row r="1266" spans="4:10" s="55" customFormat="1" ht="12.75">
      <c r="D1266" s="56"/>
      <c r="E1266" s="56"/>
      <c r="F1266" s="57"/>
      <c r="H1266" s="56"/>
      <c r="I1266" s="58"/>
      <c r="J1266" s="58"/>
    </row>
    <row r="1267" spans="4:10" s="55" customFormat="1" ht="12.75">
      <c r="D1267" s="56"/>
      <c r="E1267" s="56"/>
      <c r="F1267" s="57"/>
      <c r="H1267" s="56"/>
      <c r="I1267" s="58"/>
      <c r="J1267" s="58"/>
    </row>
    <row r="1268" spans="4:10" s="55" customFormat="1" ht="12.75">
      <c r="D1268" s="56"/>
      <c r="E1268" s="56"/>
      <c r="F1268" s="57"/>
      <c r="H1268" s="56"/>
      <c r="I1268" s="58"/>
      <c r="J1268" s="58"/>
    </row>
    <row r="1269" spans="4:10" s="55" customFormat="1" ht="12.75">
      <c r="D1269" s="56"/>
      <c r="E1269" s="56"/>
      <c r="F1269" s="57"/>
      <c r="H1269" s="56"/>
      <c r="I1269" s="58"/>
      <c r="J1269" s="58"/>
    </row>
    <row r="1270" spans="4:10" s="55" customFormat="1" ht="12.75">
      <c r="D1270" s="56"/>
      <c r="E1270" s="56"/>
      <c r="F1270" s="57"/>
      <c r="H1270" s="56"/>
      <c r="I1270" s="58"/>
      <c r="J1270" s="58"/>
    </row>
    <row r="1271" spans="4:10" s="55" customFormat="1" ht="12.75">
      <c r="D1271" s="56"/>
      <c r="E1271" s="56"/>
      <c r="F1271" s="57"/>
      <c r="H1271" s="56"/>
      <c r="I1271" s="58"/>
      <c r="J1271" s="58"/>
    </row>
    <row r="1272" spans="4:10" s="55" customFormat="1" ht="12.75">
      <c r="D1272" s="56"/>
      <c r="E1272" s="56"/>
      <c r="F1272" s="57"/>
      <c r="H1272" s="56"/>
      <c r="I1272" s="58"/>
      <c r="J1272" s="58"/>
    </row>
    <row r="1273" spans="4:10" s="55" customFormat="1" ht="12.75">
      <c r="D1273" s="56"/>
      <c r="E1273" s="56"/>
      <c r="F1273" s="57"/>
      <c r="H1273" s="56"/>
      <c r="I1273" s="58"/>
      <c r="J1273" s="58"/>
    </row>
    <row r="1274" spans="4:10" s="55" customFormat="1" ht="12.75">
      <c r="D1274" s="56"/>
      <c r="E1274" s="56"/>
      <c r="F1274" s="57"/>
      <c r="H1274" s="56"/>
      <c r="I1274" s="58"/>
      <c r="J1274" s="58"/>
    </row>
    <row r="1275" spans="4:10" s="55" customFormat="1" ht="12.75">
      <c r="D1275" s="56"/>
      <c r="E1275" s="56"/>
      <c r="F1275" s="57"/>
      <c r="H1275" s="56"/>
      <c r="I1275" s="58"/>
      <c r="J1275" s="58"/>
    </row>
    <row r="1276" spans="4:10" s="55" customFormat="1" ht="12.75">
      <c r="D1276" s="56"/>
      <c r="E1276" s="56"/>
      <c r="F1276" s="57"/>
      <c r="H1276" s="56"/>
      <c r="I1276" s="58"/>
      <c r="J1276" s="58"/>
    </row>
    <row r="1277" spans="4:10" s="55" customFormat="1" ht="12.75">
      <c r="D1277" s="56"/>
      <c r="E1277" s="56"/>
      <c r="F1277" s="57"/>
      <c r="H1277" s="56"/>
      <c r="I1277" s="58"/>
      <c r="J1277" s="58"/>
    </row>
    <row r="1278" spans="4:10" s="55" customFormat="1" ht="12.75">
      <c r="D1278" s="56"/>
      <c r="E1278" s="56"/>
      <c r="F1278" s="57"/>
      <c r="H1278" s="56"/>
      <c r="I1278" s="58"/>
      <c r="J1278" s="58"/>
    </row>
    <row r="1279" spans="4:10" s="55" customFormat="1" ht="12.75">
      <c r="D1279" s="56"/>
      <c r="E1279" s="56"/>
      <c r="F1279" s="57"/>
      <c r="H1279" s="56"/>
      <c r="I1279" s="58"/>
      <c r="J1279" s="58"/>
    </row>
    <row r="1280" spans="4:10" s="55" customFormat="1" ht="12.75">
      <c r="D1280" s="56"/>
      <c r="E1280" s="56"/>
      <c r="F1280" s="57"/>
      <c r="H1280" s="56"/>
      <c r="I1280" s="58"/>
      <c r="J1280" s="58"/>
    </row>
    <row r="1281" spans="4:10" s="55" customFormat="1" ht="12.75">
      <c r="D1281" s="56"/>
      <c r="E1281" s="56"/>
      <c r="F1281" s="57"/>
      <c r="H1281" s="56"/>
      <c r="I1281" s="58"/>
      <c r="J1281" s="58"/>
    </row>
    <row r="1282" spans="4:10" s="55" customFormat="1" ht="12.75">
      <c r="D1282" s="56"/>
      <c r="E1282" s="56"/>
      <c r="F1282" s="57"/>
      <c r="H1282" s="56"/>
      <c r="I1282" s="58"/>
      <c r="J1282" s="58"/>
    </row>
    <row r="1283" spans="4:10" s="55" customFormat="1" ht="12.75">
      <c r="D1283" s="56"/>
      <c r="E1283" s="56"/>
      <c r="F1283" s="57"/>
      <c r="H1283" s="56"/>
      <c r="I1283" s="58"/>
      <c r="J1283" s="58"/>
    </row>
    <row r="1284" spans="4:10" s="55" customFormat="1" ht="12.75">
      <c r="D1284" s="56"/>
      <c r="E1284" s="56"/>
      <c r="F1284" s="57"/>
      <c r="H1284" s="56"/>
      <c r="I1284" s="58"/>
      <c r="J1284" s="58"/>
    </row>
    <row r="1285" spans="4:10" s="55" customFormat="1" ht="12.75">
      <c r="D1285" s="56"/>
      <c r="E1285" s="56"/>
      <c r="F1285" s="57"/>
      <c r="H1285" s="56"/>
      <c r="I1285" s="58"/>
      <c r="J1285" s="58"/>
    </row>
    <row r="1286" spans="4:10" s="55" customFormat="1" ht="12.75">
      <c r="D1286" s="56"/>
      <c r="E1286" s="56"/>
      <c r="F1286" s="57"/>
      <c r="H1286" s="56"/>
      <c r="I1286" s="58"/>
      <c r="J1286" s="58"/>
    </row>
    <row r="1287" spans="4:10" s="55" customFormat="1" ht="12.75">
      <c r="D1287" s="56"/>
      <c r="E1287" s="56"/>
      <c r="F1287" s="57"/>
      <c r="H1287" s="56"/>
      <c r="I1287" s="58"/>
      <c r="J1287" s="58"/>
    </row>
    <row r="1288" spans="4:10" s="55" customFormat="1" ht="12.75">
      <c r="D1288" s="56"/>
      <c r="E1288" s="56"/>
      <c r="F1288" s="57"/>
      <c r="H1288" s="56"/>
      <c r="I1288" s="58"/>
      <c r="J1288" s="58"/>
    </row>
    <row r="1289" spans="4:10" s="55" customFormat="1" ht="12.75">
      <c r="D1289" s="56"/>
      <c r="E1289" s="56"/>
      <c r="F1289" s="57"/>
      <c r="H1289" s="56"/>
      <c r="I1289" s="58"/>
      <c r="J1289" s="58"/>
    </row>
    <row r="1290" spans="4:10" s="55" customFormat="1" ht="12.75">
      <c r="D1290" s="56"/>
      <c r="E1290" s="56"/>
      <c r="F1290" s="57"/>
      <c r="H1290" s="56"/>
      <c r="I1290" s="58"/>
      <c r="J1290" s="58"/>
    </row>
    <row r="1291" spans="4:10" s="55" customFormat="1" ht="12.75">
      <c r="D1291" s="56"/>
      <c r="E1291" s="56"/>
      <c r="F1291" s="57"/>
      <c r="H1291" s="56"/>
      <c r="I1291" s="58"/>
      <c r="J1291" s="58"/>
    </row>
    <row r="1292" spans="4:10" s="55" customFormat="1" ht="12.75">
      <c r="D1292" s="56"/>
      <c r="E1292" s="56"/>
      <c r="F1292" s="57"/>
      <c r="H1292" s="56"/>
      <c r="I1292" s="58"/>
      <c r="J1292" s="58"/>
    </row>
    <row r="1293" spans="4:10" s="55" customFormat="1" ht="12.75">
      <c r="D1293" s="56"/>
      <c r="E1293" s="56"/>
      <c r="F1293" s="57"/>
      <c r="H1293" s="56"/>
      <c r="I1293" s="58"/>
      <c r="J1293" s="58"/>
    </row>
    <row r="1294" spans="4:10" s="55" customFormat="1" ht="12.75">
      <c r="D1294" s="56"/>
      <c r="E1294" s="56"/>
      <c r="F1294" s="57"/>
      <c r="H1294" s="56"/>
      <c r="I1294" s="58"/>
      <c r="J1294" s="58"/>
    </row>
    <row r="1295" spans="4:10" s="55" customFormat="1" ht="12.75">
      <c r="D1295" s="56"/>
      <c r="E1295" s="56"/>
      <c r="F1295" s="57"/>
      <c r="H1295" s="56"/>
      <c r="I1295" s="58"/>
      <c r="J1295" s="58"/>
    </row>
    <row r="1296" spans="4:10" s="55" customFormat="1" ht="12.75">
      <c r="D1296" s="56"/>
      <c r="E1296" s="56"/>
      <c r="F1296" s="57"/>
      <c r="H1296" s="56"/>
      <c r="I1296" s="58"/>
      <c r="J1296" s="58"/>
    </row>
    <row r="1297" spans="4:10" s="55" customFormat="1" ht="12.75">
      <c r="D1297" s="56"/>
      <c r="E1297" s="56"/>
      <c r="F1297" s="57"/>
      <c r="H1297" s="56"/>
      <c r="I1297" s="58"/>
      <c r="J1297" s="58"/>
    </row>
    <row r="1298" spans="4:10" s="55" customFormat="1" ht="12.75">
      <c r="D1298" s="56"/>
      <c r="E1298" s="56"/>
      <c r="F1298" s="57"/>
      <c r="H1298" s="56"/>
      <c r="I1298" s="58"/>
      <c r="J1298" s="58"/>
    </row>
    <row r="1299" spans="4:10" s="55" customFormat="1" ht="12.75">
      <c r="D1299" s="56"/>
      <c r="E1299" s="56"/>
      <c r="F1299" s="57"/>
      <c r="H1299" s="56"/>
      <c r="I1299" s="58"/>
      <c r="J1299" s="58"/>
    </row>
    <row r="1300" spans="4:10" s="55" customFormat="1" ht="12.75">
      <c r="D1300" s="56"/>
      <c r="E1300" s="56"/>
      <c r="F1300" s="57"/>
      <c r="H1300" s="56"/>
      <c r="I1300" s="58"/>
      <c r="J1300" s="58"/>
    </row>
    <row r="1301" spans="4:10" s="55" customFormat="1" ht="12.75">
      <c r="D1301" s="56"/>
      <c r="E1301" s="56"/>
      <c r="F1301" s="57"/>
      <c r="H1301" s="56"/>
      <c r="I1301" s="58"/>
      <c r="J1301" s="58"/>
    </row>
    <row r="1302" spans="4:10" s="55" customFormat="1" ht="12.75">
      <c r="D1302" s="56"/>
      <c r="E1302" s="56"/>
      <c r="F1302" s="57"/>
      <c r="H1302" s="56"/>
      <c r="I1302" s="58"/>
      <c r="J1302" s="58"/>
    </row>
    <row r="1303" spans="4:10" s="55" customFormat="1" ht="12.75">
      <c r="D1303" s="56"/>
      <c r="E1303" s="56"/>
      <c r="F1303" s="57"/>
      <c r="H1303" s="56"/>
      <c r="I1303" s="58"/>
      <c r="J1303" s="58"/>
    </row>
    <row r="1304" spans="4:10" s="55" customFormat="1" ht="12.75">
      <c r="D1304" s="56"/>
      <c r="E1304" s="56"/>
      <c r="F1304" s="57"/>
      <c r="H1304" s="56"/>
      <c r="I1304" s="58"/>
      <c r="J1304" s="58"/>
    </row>
    <row r="1305" spans="4:10" s="55" customFormat="1" ht="12.75">
      <c r="D1305" s="56"/>
      <c r="E1305" s="56"/>
      <c r="F1305" s="57"/>
      <c r="H1305" s="56"/>
      <c r="I1305" s="58"/>
      <c r="J1305" s="58"/>
    </row>
    <row r="1306" spans="4:10" s="55" customFormat="1" ht="12.75">
      <c r="D1306" s="56"/>
      <c r="E1306" s="56"/>
      <c r="F1306" s="57"/>
      <c r="H1306" s="56"/>
      <c r="I1306" s="58"/>
      <c r="J1306" s="58"/>
    </row>
    <row r="1307" spans="4:10" s="55" customFormat="1" ht="12.75">
      <c r="D1307" s="56"/>
      <c r="E1307" s="56"/>
      <c r="F1307" s="57"/>
      <c r="H1307" s="56"/>
      <c r="I1307" s="58"/>
      <c r="J1307" s="58"/>
    </row>
    <row r="1308" spans="4:10" s="55" customFormat="1" ht="12.75">
      <c r="D1308" s="56"/>
      <c r="E1308" s="56"/>
      <c r="F1308" s="57"/>
      <c r="H1308" s="56"/>
      <c r="I1308" s="58"/>
      <c r="J1308" s="58"/>
    </row>
    <row r="1309" spans="4:10" s="55" customFormat="1" ht="12.75">
      <c r="D1309" s="56"/>
      <c r="E1309" s="56"/>
      <c r="F1309" s="57"/>
      <c r="H1309" s="56"/>
      <c r="I1309" s="58"/>
      <c r="J1309" s="58"/>
    </row>
    <row r="1310" spans="4:10" s="55" customFormat="1" ht="12.75">
      <c r="D1310" s="56"/>
      <c r="E1310" s="56"/>
      <c r="F1310" s="57"/>
      <c r="H1310" s="56"/>
      <c r="I1310" s="58"/>
      <c r="J1310" s="58"/>
    </row>
    <row r="1311" spans="4:10" s="55" customFormat="1" ht="12.75">
      <c r="D1311" s="56"/>
      <c r="E1311" s="56"/>
      <c r="F1311" s="57"/>
      <c r="H1311" s="56"/>
      <c r="I1311" s="58"/>
      <c r="J1311" s="58"/>
    </row>
    <row r="1312" spans="4:10" s="55" customFormat="1" ht="12.75">
      <c r="D1312" s="56"/>
      <c r="E1312" s="56"/>
      <c r="F1312" s="57"/>
      <c r="H1312" s="56"/>
      <c r="I1312" s="58"/>
      <c r="J1312" s="58"/>
    </row>
    <row r="1313" spans="4:10" s="55" customFormat="1" ht="12.75">
      <c r="D1313" s="56"/>
      <c r="E1313" s="56"/>
      <c r="F1313" s="57"/>
      <c r="H1313" s="56"/>
      <c r="I1313" s="58"/>
      <c r="J1313" s="58"/>
    </row>
    <row r="1314" spans="4:10" s="55" customFormat="1" ht="12.75">
      <c r="D1314" s="56"/>
      <c r="E1314" s="56"/>
      <c r="F1314" s="57"/>
      <c r="H1314" s="56"/>
      <c r="I1314" s="58"/>
      <c r="J1314" s="58"/>
    </row>
    <row r="1315" spans="4:10" s="55" customFormat="1" ht="12.75">
      <c r="D1315" s="56"/>
      <c r="E1315" s="56"/>
      <c r="F1315" s="57"/>
      <c r="H1315" s="56"/>
      <c r="I1315" s="58"/>
      <c r="J1315" s="58"/>
    </row>
    <row r="1316" spans="4:10" s="55" customFormat="1" ht="12.75">
      <c r="D1316" s="56"/>
      <c r="E1316" s="56"/>
      <c r="F1316" s="57"/>
      <c r="H1316" s="56"/>
      <c r="I1316" s="58"/>
      <c r="J1316" s="58"/>
    </row>
    <row r="1317" spans="4:10" s="55" customFormat="1" ht="12.75">
      <c r="D1317" s="56"/>
      <c r="E1317" s="56"/>
      <c r="F1317" s="57"/>
      <c r="H1317" s="56"/>
      <c r="I1317" s="58"/>
      <c r="J1317" s="58"/>
    </row>
    <row r="1318" spans="4:10" s="55" customFormat="1" ht="12.75">
      <c r="D1318" s="56"/>
      <c r="E1318" s="56"/>
      <c r="F1318" s="57"/>
      <c r="H1318" s="56"/>
      <c r="I1318" s="58"/>
      <c r="J1318" s="58"/>
    </row>
    <row r="1319" spans="4:10" s="55" customFormat="1" ht="12.75">
      <c r="D1319" s="56"/>
      <c r="E1319" s="56"/>
      <c r="F1319" s="57"/>
      <c r="H1319" s="56"/>
      <c r="I1319" s="58"/>
      <c r="J1319" s="58"/>
    </row>
    <row r="1320" spans="4:10" s="55" customFormat="1" ht="12.75">
      <c r="D1320" s="56"/>
      <c r="E1320" s="56"/>
      <c r="F1320" s="57"/>
      <c r="H1320" s="56"/>
      <c r="I1320" s="58"/>
      <c r="J1320" s="58"/>
    </row>
    <row r="1321" spans="4:10" s="55" customFormat="1" ht="12.75">
      <c r="D1321" s="56"/>
      <c r="E1321" s="56"/>
      <c r="F1321" s="57"/>
      <c r="H1321" s="56"/>
      <c r="I1321" s="58"/>
      <c r="J1321" s="58"/>
    </row>
    <row r="1322" spans="4:10" s="55" customFormat="1" ht="12.75">
      <c r="D1322" s="56"/>
      <c r="E1322" s="56"/>
      <c r="F1322" s="57"/>
      <c r="H1322" s="56"/>
      <c r="I1322" s="58"/>
      <c r="J1322" s="58"/>
    </row>
    <row r="1323" spans="4:10" s="55" customFormat="1" ht="12.75">
      <c r="D1323" s="56"/>
      <c r="E1323" s="56"/>
      <c r="F1323" s="57"/>
      <c r="H1323" s="56"/>
      <c r="I1323" s="58"/>
      <c r="J1323" s="58"/>
    </row>
    <row r="1324" spans="4:10" s="55" customFormat="1" ht="12.75">
      <c r="D1324" s="56"/>
      <c r="E1324" s="56"/>
      <c r="F1324" s="57"/>
      <c r="H1324" s="56"/>
      <c r="I1324" s="58"/>
      <c r="J1324" s="58"/>
    </row>
    <row r="1325" spans="4:10" s="55" customFormat="1" ht="12.75">
      <c r="D1325" s="56"/>
      <c r="E1325" s="56"/>
      <c r="F1325" s="57"/>
      <c r="H1325" s="56"/>
      <c r="I1325" s="58"/>
      <c r="J1325" s="58"/>
    </row>
    <row r="1326" spans="4:10" s="55" customFormat="1" ht="12.75">
      <c r="D1326" s="56"/>
      <c r="E1326" s="56"/>
      <c r="F1326" s="57"/>
      <c r="H1326" s="56"/>
      <c r="I1326" s="58"/>
      <c r="J1326" s="58"/>
    </row>
    <row r="1327" spans="4:10" s="55" customFormat="1" ht="12.75">
      <c r="D1327" s="56"/>
      <c r="E1327" s="56"/>
      <c r="F1327" s="57"/>
      <c r="H1327" s="56"/>
      <c r="I1327" s="58"/>
      <c r="J1327" s="58"/>
    </row>
    <row r="1328" spans="4:10" s="55" customFormat="1" ht="12.75">
      <c r="D1328" s="56"/>
      <c r="E1328" s="56"/>
      <c r="F1328" s="57"/>
      <c r="H1328" s="56"/>
      <c r="I1328" s="58"/>
      <c r="J1328" s="58"/>
    </row>
    <row r="1329" spans="4:10" s="55" customFormat="1" ht="12.75">
      <c r="D1329" s="56"/>
      <c r="E1329" s="56"/>
      <c r="F1329" s="57"/>
      <c r="H1329" s="56"/>
      <c r="I1329" s="58"/>
      <c r="J1329" s="58"/>
    </row>
    <row r="1330" spans="4:10" s="55" customFormat="1" ht="12.75">
      <c r="D1330" s="56"/>
      <c r="E1330" s="56"/>
      <c r="F1330" s="57"/>
      <c r="H1330" s="56"/>
      <c r="I1330" s="58"/>
      <c r="J1330" s="58"/>
    </row>
    <row r="1331" spans="4:10" s="55" customFormat="1" ht="12.75">
      <c r="D1331" s="56"/>
      <c r="E1331" s="56"/>
      <c r="F1331" s="57"/>
      <c r="H1331" s="56"/>
      <c r="I1331" s="58"/>
      <c r="J1331" s="58"/>
    </row>
    <row r="1332" spans="4:10" s="55" customFormat="1" ht="12.75">
      <c r="D1332" s="56"/>
      <c r="E1332" s="56"/>
      <c r="F1332" s="57"/>
      <c r="H1332" s="56"/>
      <c r="I1332" s="58"/>
      <c r="J1332" s="58"/>
    </row>
    <row r="1333" spans="4:10" s="55" customFormat="1" ht="12.75">
      <c r="D1333" s="56"/>
      <c r="E1333" s="56"/>
      <c r="F1333" s="57"/>
      <c r="H1333" s="56"/>
      <c r="I1333" s="58"/>
      <c r="J1333" s="58"/>
    </row>
    <row r="1334" spans="4:10" s="55" customFormat="1" ht="12.75">
      <c r="D1334" s="56"/>
      <c r="E1334" s="56"/>
      <c r="F1334" s="57"/>
      <c r="H1334" s="56"/>
      <c r="I1334" s="58"/>
      <c r="J1334" s="58"/>
    </row>
    <row r="1335" spans="4:10" s="55" customFormat="1" ht="12.75">
      <c r="D1335" s="56"/>
      <c r="E1335" s="56"/>
      <c r="F1335" s="57"/>
      <c r="H1335" s="56"/>
      <c r="I1335" s="58"/>
      <c r="J1335" s="58"/>
    </row>
    <row r="1336" spans="4:10" s="55" customFormat="1" ht="12.75">
      <c r="D1336" s="56"/>
      <c r="E1336" s="56"/>
      <c r="F1336" s="57"/>
      <c r="H1336" s="56"/>
      <c r="I1336" s="58"/>
      <c r="J1336" s="58"/>
    </row>
    <row r="1337" spans="4:10" s="55" customFormat="1" ht="12.75">
      <c r="D1337" s="56"/>
      <c r="E1337" s="56"/>
      <c r="F1337" s="57"/>
      <c r="H1337" s="56"/>
      <c r="I1337" s="58"/>
      <c r="J1337" s="58"/>
    </row>
    <row r="1338" spans="4:10" s="55" customFormat="1" ht="12.75">
      <c r="D1338" s="56"/>
      <c r="E1338" s="56"/>
      <c r="F1338" s="57"/>
      <c r="H1338" s="56"/>
      <c r="I1338" s="58"/>
      <c r="J1338" s="58"/>
    </row>
    <row r="1339" spans="4:10" s="55" customFormat="1" ht="12.75">
      <c r="D1339" s="56"/>
      <c r="E1339" s="56"/>
      <c r="F1339" s="57"/>
      <c r="H1339" s="56"/>
      <c r="I1339" s="58"/>
      <c r="J1339" s="58"/>
    </row>
    <row r="1340" spans="4:10" s="55" customFormat="1" ht="12.75">
      <c r="D1340" s="56"/>
      <c r="E1340" s="56"/>
      <c r="F1340" s="57"/>
      <c r="H1340" s="56"/>
      <c r="I1340" s="58"/>
      <c r="J1340" s="58"/>
    </row>
    <row r="1341" spans="4:10" s="55" customFormat="1" ht="12.75">
      <c r="D1341" s="56"/>
      <c r="E1341" s="56"/>
      <c r="F1341" s="57"/>
      <c r="H1341" s="56"/>
      <c r="I1341" s="58"/>
      <c r="J1341" s="58"/>
    </row>
    <row r="1342" spans="4:10" s="55" customFormat="1" ht="12.75">
      <c r="D1342" s="56"/>
      <c r="E1342" s="56"/>
      <c r="F1342" s="57"/>
      <c r="H1342" s="56"/>
      <c r="I1342" s="58"/>
      <c r="J1342" s="58"/>
    </row>
    <row r="1343" spans="4:10" s="55" customFormat="1" ht="12.75">
      <c r="D1343" s="56"/>
      <c r="E1343" s="56"/>
      <c r="F1343" s="57"/>
      <c r="H1343" s="56"/>
      <c r="I1343" s="58"/>
      <c r="J1343" s="58"/>
    </row>
    <row r="1344" spans="4:10" s="55" customFormat="1" ht="12.75">
      <c r="D1344" s="56"/>
      <c r="E1344" s="56"/>
      <c r="F1344" s="57"/>
      <c r="H1344" s="56"/>
      <c r="I1344" s="58"/>
      <c r="J1344" s="58"/>
    </row>
    <row r="1345" spans="4:10" s="55" customFormat="1" ht="12.75">
      <c r="D1345" s="56"/>
      <c r="E1345" s="56"/>
      <c r="F1345" s="57"/>
      <c r="H1345" s="56"/>
      <c r="I1345" s="58"/>
      <c r="J1345" s="58"/>
    </row>
    <row r="1346" spans="4:10" s="55" customFormat="1" ht="12.75">
      <c r="D1346" s="56"/>
      <c r="E1346" s="56"/>
      <c r="F1346" s="57"/>
      <c r="H1346" s="56"/>
      <c r="I1346" s="58"/>
      <c r="J1346" s="58"/>
    </row>
    <row r="1347" spans="4:10" s="55" customFormat="1" ht="12.75">
      <c r="D1347" s="56"/>
      <c r="E1347" s="56"/>
      <c r="F1347" s="57"/>
      <c r="H1347" s="56"/>
      <c r="I1347" s="58"/>
      <c r="J1347" s="58"/>
    </row>
    <row r="1348" spans="4:10" s="55" customFormat="1" ht="12.75">
      <c r="D1348" s="56"/>
      <c r="E1348" s="56"/>
      <c r="F1348" s="57"/>
      <c r="H1348" s="56"/>
      <c r="I1348" s="58"/>
      <c r="J1348" s="58"/>
    </row>
    <row r="1349" spans="4:10" s="55" customFormat="1" ht="12.75">
      <c r="D1349" s="56"/>
      <c r="E1349" s="56"/>
      <c r="F1349" s="57"/>
      <c r="H1349" s="56"/>
      <c r="I1349" s="58"/>
      <c r="J1349" s="58"/>
    </row>
    <row r="1350" spans="4:10" s="55" customFormat="1" ht="12.75">
      <c r="D1350" s="56"/>
      <c r="E1350" s="56"/>
      <c r="F1350" s="57"/>
      <c r="H1350" s="56"/>
      <c r="I1350" s="58"/>
      <c r="J1350" s="58"/>
    </row>
    <row r="1351" spans="4:10" s="55" customFormat="1" ht="12.75">
      <c r="D1351" s="56"/>
      <c r="E1351" s="56"/>
      <c r="F1351" s="57"/>
      <c r="H1351" s="56"/>
      <c r="I1351" s="58"/>
      <c r="J1351" s="58"/>
    </row>
    <row r="1352" spans="4:10" s="55" customFormat="1" ht="12.75">
      <c r="D1352" s="56"/>
      <c r="E1352" s="56"/>
      <c r="F1352" s="57"/>
      <c r="H1352" s="56"/>
      <c r="I1352" s="58"/>
      <c r="J1352" s="58"/>
    </row>
    <row r="1353" spans="4:10" s="55" customFormat="1" ht="12.75">
      <c r="D1353" s="56"/>
      <c r="E1353" s="56"/>
      <c r="F1353" s="57"/>
      <c r="H1353" s="56"/>
      <c r="I1353" s="58"/>
      <c r="J1353" s="58"/>
    </row>
    <row r="1354" spans="4:10" s="55" customFormat="1" ht="12.75">
      <c r="D1354" s="56"/>
      <c r="E1354" s="56"/>
      <c r="F1354" s="57"/>
      <c r="H1354" s="56"/>
      <c r="I1354" s="58"/>
      <c r="J1354" s="58"/>
    </row>
    <row r="1355" spans="4:10" s="55" customFormat="1" ht="12.75">
      <c r="D1355" s="56"/>
      <c r="E1355" s="56"/>
      <c r="F1355" s="57"/>
      <c r="H1355" s="56"/>
      <c r="I1355" s="58"/>
      <c r="J1355" s="58"/>
    </row>
    <row r="1356" spans="4:10" s="55" customFormat="1" ht="12.75">
      <c r="D1356" s="56"/>
      <c r="E1356" s="56"/>
      <c r="F1356" s="57"/>
      <c r="H1356" s="56"/>
      <c r="I1356" s="58"/>
      <c r="J1356" s="58"/>
    </row>
    <row r="1357" spans="4:10" s="55" customFormat="1" ht="12.75">
      <c r="D1357" s="56"/>
      <c r="E1357" s="56"/>
      <c r="F1357" s="57"/>
      <c r="H1357" s="56"/>
      <c r="I1357" s="58"/>
      <c r="J1357" s="58"/>
    </row>
    <row r="1358" spans="4:10" s="55" customFormat="1" ht="12.75">
      <c r="D1358" s="56"/>
      <c r="E1358" s="56"/>
      <c r="F1358" s="57"/>
      <c r="H1358" s="56"/>
      <c r="I1358" s="58"/>
      <c r="J1358" s="58"/>
    </row>
    <row r="1359" spans="4:10" s="55" customFormat="1" ht="12.75">
      <c r="D1359" s="56"/>
      <c r="E1359" s="56"/>
      <c r="F1359" s="57"/>
      <c r="H1359" s="56"/>
      <c r="I1359" s="58"/>
      <c r="J1359" s="58"/>
    </row>
    <row r="1360" spans="4:10" s="55" customFormat="1" ht="12.75">
      <c r="D1360" s="56"/>
      <c r="E1360" s="56"/>
      <c r="F1360" s="57"/>
      <c r="H1360" s="56"/>
      <c r="I1360" s="58"/>
      <c r="J1360" s="58"/>
    </row>
    <row r="1361" spans="4:10" s="55" customFormat="1" ht="12.75">
      <c r="D1361" s="56"/>
      <c r="E1361" s="56"/>
      <c r="F1361" s="57"/>
      <c r="H1361" s="56"/>
      <c r="I1361" s="58"/>
      <c r="J1361" s="58"/>
    </row>
    <row r="1362" spans="4:10" s="55" customFormat="1" ht="12.75">
      <c r="D1362" s="56"/>
      <c r="E1362" s="56"/>
      <c r="F1362" s="57"/>
      <c r="H1362" s="56"/>
      <c r="I1362" s="58"/>
      <c r="J1362" s="58"/>
    </row>
    <row r="1363" spans="4:10" s="55" customFormat="1" ht="12.75">
      <c r="D1363" s="56"/>
      <c r="E1363" s="56"/>
      <c r="F1363" s="57"/>
      <c r="H1363" s="56"/>
      <c r="I1363" s="58"/>
      <c r="J1363" s="58"/>
    </row>
    <row r="1364" spans="4:10" s="55" customFormat="1" ht="12.75">
      <c r="D1364" s="56"/>
      <c r="E1364" s="56"/>
      <c r="F1364" s="57"/>
      <c r="H1364" s="56"/>
      <c r="I1364" s="58"/>
      <c r="J1364" s="58"/>
    </row>
    <row r="1365" spans="4:10" s="55" customFormat="1" ht="12.75">
      <c r="D1365" s="56"/>
      <c r="E1365" s="56"/>
      <c r="F1365" s="57"/>
      <c r="H1365" s="56"/>
      <c r="I1365" s="58"/>
      <c r="J1365" s="58"/>
    </row>
    <row r="1366" spans="4:10" s="55" customFormat="1" ht="12.75">
      <c r="D1366" s="56"/>
      <c r="E1366" s="56"/>
      <c r="F1366" s="57"/>
      <c r="H1366" s="56"/>
      <c r="I1366" s="58"/>
      <c r="J1366" s="58"/>
    </row>
    <row r="1367" spans="4:10" s="55" customFormat="1" ht="12.75">
      <c r="D1367" s="56"/>
      <c r="E1367" s="56"/>
      <c r="F1367" s="57"/>
      <c r="H1367" s="56"/>
      <c r="I1367" s="58"/>
      <c r="J1367" s="58"/>
    </row>
    <row r="1368" spans="4:10" s="55" customFormat="1" ht="12.75">
      <c r="D1368" s="56"/>
      <c r="E1368" s="56"/>
      <c r="F1368" s="57"/>
      <c r="H1368" s="56"/>
      <c r="I1368" s="58"/>
      <c r="J1368" s="58"/>
    </row>
    <row r="1369" spans="4:10" s="55" customFormat="1" ht="12.75">
      <c r="D1369" s="56"/>
      <c r="E1369" s="56"/>
      <c r="F1369" s="57"/>
      <c r="H1369" s="56"/>
      <c r="I1369" s="58"/>
      <c r="J1369" s="58"/>
    </row>
    <row r="1370" spans="4:10" s="55" customFormat="1" ht="12.75">
      <c r="D1370" s="56"/>
      <c r="E1370" s="56"/>
      <c r="F1370" s="57"/>
      <c r="H1370" s="56"/>
      <c r="I1370" s="58"/>
      <c r="J1370" s="58"/>
    </row>
    <row r="1371" spans="4:10" s="55" customFormat="1" ht="12.75">
      <c r="D1371" s="56"/>
      <c r="E1371" s="56"/>
      <c r="F1371" s="57"/>
      <c r="H1371" s="56"/>
      <c r="I1371" s="58"/>
      <c r="J1371" s="58"/>
    </row>
    <row r="1372" spans="4:10" s="55" customFormat="1" ht="12.75">
      <c r="D1372" s="56"/>
      <c r="E1372" s="56"/>
      <c r="F1372" s="57"/>
      <c r="H1372" s="56"/>
      <c r="I1372" s="58"/>
      <c r="J1372" s="58"/>
    </row>
    <row r="1373" spans="4:10" s="55" customFormat="1" ht="12.75">
      <c r="D1373" s="56"/>
      <c r="E1373" s="56"/>
      <c r="F1373" s="57"/>
      <c r="H1373" s="56"/>
      <c r="I1373" s="58"/>
      <c r="J1373" s="58"/>
    </row>
    <row r="1374" spans="4:10" s="55" customFormat="1" ht="12.75">
      <c r="D1374" s="56"/>
      <c r="E1374" s="56"/>
      <c r="F1374" s="57"/>
      <c r="H1374" s="56"/>
      <c r="I1374" s="58"/>
      <c r="J1374" s="58"/>
    </row>
    <row r="1375" spans="4:10" s="55" customFormat="1" ht="12.75">
      <c r="D1375" s="56"/>
      <c r="E1375" s="56"/>
      <c r="F1375" s="57"/>
      <c r="H1375" s="56"/>
      <c r="I1375" s="58"/>
      <c r="J1375" s="58"/>
    </row>
    <row r="1376" spans="4:10" s="55" customFormat="1" ht="12.75">
      <c r="D1376" s="56"/>
      <c r="E1376" s="56"/>
      <c r="F1376" s="57"/>
      <c r="H1376" s="56"/>
      <c r="I1376" s="58"/>
      <c r="J1376" s="58"/>
    </row>
    <row r="1377" spans="4:10" s="55" customFormat="1" ht="12.75">
      <c r="D1377" s="56"/>
      <c r="E1377" s="56"/>
      <c r="F1377" s="57"/>
      <c r="H1377" s="56"/>
      <c r="I1377" s="58"/>
      <c r="J1377" s="58"/>
    </row>
    <row r="1378" spans="4:10" s="55" customFormat="1" ht="12.75">
      <c r="D1378" s="56"/>
      <c r="E1378" s="56"/>
      <c r="F1378" s="57"/>
      <c r="H1378" s="56"/>
      <c r="I1378" s="58"/>
      <c r="J1378" s="58"/>
    </row>
    <row r="1379" spans="4:10" s="55" customFormat="1" ht="12.75">
      <c r="D1379" s="56"/>
      <c r="E1379" s="56"/>
      <c r="F1379" s="57"/>
      <c r="H1379" s="56"/>
      <c r="I1379" s="58"/>
      <c r="J1379" s="58"/>
    </row>
    <row r="1380" spans="4:10" s="55" customFormat="1" ht="12.75">
      <c r="D1380" s="56"/>
      <c r="E1380" s="56"/>
      <c r="F1380" s="57"/>
      <c r="H1380" s="56"/>
      <c r="I1380" s="58"/>
      <c r="J1380" s="58"/>
    </row>
    <row r="1381" spans="4:10" s="55" customFormat="1" ht="12.75">
      <c r="D1381" s="56"/>
      <c r="E1381" s="56"/>
      <c r="F1381" s="57"/>
      <c r="H1381" s="56"/>
      <c r="I1381" s="58"/>
      <c r="J1381" s="58"/>
    </row>
    <row r="1382" spans="4:10" s="55" customFormat="1" ht="12.75">
      <c r="D1382" s="56"/>
      <c r="E1382" s="56"/>
      <c r="F1382" s="57"/>
      <c r="H1382" s="56"/>
      <c r="I1382" s="58"/>
      <c r="J1382" s="58"/>
    </row>
    <row r="1383" spans="4:10" s="55" customFormat="1" ht="12.75">
      <c r="D1383" s="56"/>
      <c r="E1383" s="56"/>
      <c r="F1383" s="57"/>
      <c r="H1383" s="56"/>
      <c r="I1383" s="58"/>
      <c r="J1383" s="58"/>
    </row>
    <row r="1384" spans="4:10" s="55" customFormat="1" ht="12.75">
      <c r="D1384" s="56"/>
      <c r="E1384" s="56"/>
      <c r="F1384" s="57"/>
      <c r="H1384" s="56"/>
      <c r="I1384" s="58"/>
      <c r="J1384" s="58"/>
    </row>
    <row r="1385" spans="4:10" s="55" customFormat="1" ht="12.75">
      <c r="D1385" s="56"/>
      <c r="E1385" s="56"/>
      <c r="F1385" s="57"/>
      <c r="H1385" s="56"/>
      <c r="I1385" s="58"/>
      <c r="J1385" s="58"/>
    </row>
    <row r="1386" spans="4:10" s="55" customFormat="1" ht="12.75">
      <c r="D1386" s="56"/>
      <c r="E1386" s="56"/>
      <c r="F1386" s="57"/>
      <c r="H1386" s="56"/>
      <c r="I1386" s="58"/>
      <c r="J1386" s="58"/>
    </row>
    <row r="1387" spans="4:10" s="55" customFormat="1" ht="12.75">
      <c r="D1387" s="56"/>
      <c r="E1387" s="56"/>
      <c r="F1387" s="57"/>
      <c r="H1387" s="56"/>
      <c r="I1387" s="58"/>
      <c r="J1387" s="58"/>
    </row>
    <row r="1388" spans="4:10" s="55" customFormat="1" ht="12.75">
      <c r="D1388" s="56"/>
      <c r="E1388" s="56"/>
      <c r="F1388" s="57"/>
      <c r="H1388" s="56"/>
      <c r="I1388" s="58"/>
      <c r="J1388" s="58"/>
    </row>
    <row r="1389" spans="4:10" s="55" customFormat="1" ht="12.75">
      <c r="D1389" s="56"/>
      <c r="E1389" s="56"/>
      <c r="F1389" s="57"/>
      <c r="H1389" s="56"/>
      <c r="I1389" s="58"/>
      <c r="J1389" s="58"/>
    </row>
    <row r="1390" spans="4:10" s="55" customFormat="1" ht="12.75">
      <c r="D1390" s="56"/>
      <c r="E1390" s="56"/>
      <c r="F1390" s="57"/>
      <c r="H1390" s="56"/>
      <c r="I1390" s="58"/>
      <c r="J1390" s="58"/>
    </row>
    <row r="1391" spans="4:10" s="55" customFormat="1" ht="12.75">
      <c r="D1391" s="56"/>
      <c r="E1391" s="56"/>
      <c r="F1391" s="57"/>
      <c r="H1391" s="56"/>
      <c r="I1391" s="58"/>
      <c r="J1391" s="58"/>
    </row>
    <row r="1392" spans="4:10" s="55" customFormat="1" ht="12.75">
      <c r="D1392" s="56"/>
      <c r="E1392" s="56"/>
      <c r="F1392" s="57"/>
      <c r="H1392" s="56"/>
      <c r="I1392" s="58"/>
      <c r="J1392" s="58"/>
    </row>
    <row r="1393" spans="4:10" s="55" customFormat="1" ht="12.75">
      <c r="D1393" s="56"/>
      <c r="E1393" s="56"/>
      <c r="F1393" s="57"/>
      <c r="H1393" s="56"/>
      <c r="I1393" s="58"/>
      <c r="J1393" s="58"/>
    </row>
    <row r="1394" spans="4:10" s="55" customFormat="1" ht="12.75">
      <c r="D1394" s="56"/>
      <c r="E1394" s="56"/>
      <c r="F1394" s="57"/>
      <c r="H1394" s="56"/>
      <c r="I1394" s="58"/>
      <c r="J1394" s="58"/>
    </row>
    <row r="1395" spans="4:10" s="55" customFormat="1" ht="12.75">
      <c r="D1395" s="56"/>
      <c r="E1395" s="56"/>
      <c r="F1395" s="57"/>
      <c r="H1395" s="56"/>
      <c r="I1395" s="58"/>
      <c r="J1395" s="58"/>
    </row>
    <row r="1396" spans="4:10" s="55" customFormat="1" ht="12.75">
      <c r="D1396" s="56"/>
      <c r="E1396" s="56"/>
      <c r="F1396" s="57"/>
      <c r="H1396" s="56"/>
      <c r="I1396" s="58"/>
      <c r="J1396" s="58"/>
    </row>
    <row r="1397" spans="4:10" s="55" customFormat="1" ht="12.75">
      <c r="D1397" s="56"/>
      <c r="E1397" s="56"/>
      <c r="F1397" s="57"/>
      <c r="H1397" s="56"/>
      <c r="I1397" s="58"/>
      <c r="J1397" s="58"/>
    </row>
    <row r="1398" spans="4:10" s="55" customFormat="1" ht="12.75">
      <c r="D1398" s="56"/>
      <c r="E1398" s="56"/>
      <c r="F1398" s="57"/>
      <c r="H1398" s="56"/>
      <c r="I1398" s="58"/>
      <c r="J1398" s="58"/>
    </row>
    <row r="1399" spans="4:10" s="55" customFormat="1" ht="12.75">
      <c r="D1399" s="56"/>
      <c r="E1399" s="56"/>
      <c r="F1399" s="57"/>
      <c r="H1399" s="56"/>
      <c r="I1399" s="58"/>
      <c r="J1399" s="58"/>
    </row>
    <row r="1400" spans="4:10" s="55" customFormat="1" ht="12.75">
      <c r="D1400" s="56"/>
      <c r="E1400" s="56"/>
      <c r="F1400" s="57"/>
      <c r="H1400" s="56"/>
      <c r="I1400" s="58"/>
      <c r="J1400" s="58"/>
    </row>
    <row r="1401" spans="4:10" s="55" customFormat="1" ht="12.75">
      <c r="D1401" s="56"/>
      <c r="E1401" s="56"/>
      <c r="F1401" s="57"/>
      <c r="H1401" s="56"/>
      <c r="I1401" s="58"/>
      <c r="J1401" s="58"/>
    </row>
    <row r="1402" spans="4:10" s="55" customFormat="1" ht="12.75">
      <c r="D1402" s="56"/>
      <c r="E1402" s="56"/>
      <c r="F1402" s="57"/>
      <c r="H1402" s="56"/>
      <c r="I1402" s="58"/>
      <c r="J1402" s="58"/>
    </row>
    <row r="1403" spans="4:10" s="55" customFormat="1" ht="12.75">
      <c r="D1403" s="56"/>
      <c r="E1403" s="56"/>
      <c r="F1403" s="57"/>
      <c r="H1403" s="56"/>
      <c r="I1403" s="58"/>
      <c r="J1403" s="58"/>
    </row>
    <row r="1404" spans="4:10" s="55" customFormat="1" ht="12.75">
      <c r="D1404" s="56"/>
      <c r="E1404" s="56"/>
      <c r="F1404" s="57"/>
      <c r="H1404" s="56"/>
      <c r="I1404" s="58"/>
      <c r="J1404" s="58"/>
    </row>
    <row r="1405" spans="4:10" s="55" customFormat="1" ht="12.75">
      <c r="D1405" s="56"/>
      <c r="E1405" s="56"/>
      <c r="F1405" s="57"/>
      <c r="H1405" s="56"/>
      <c r="I1405" s="58"/>
      <c r="J1405" s="58"/>
    </row>
    <row r="1406" spans="4:10" s="55" customFormat="1" ht="12.75">
      <c r="D1406" s="56"/>
      <c r="E1406" s="56"/>
      <c r="F1406" s="57"/>
      <c r="H1406" s="56"/>
      <c r="I1406" s="58"/>
      <c r="J1406" s="58"/>
    </row>
    <row r="1407" spans="4:10" s="55" customFormat="1" ht="12.75">
      <c r="D1407" s="56"/>
      <c r="E1407" s="56"/>
      <c r="F1407" s="57"/>
      <c r="H1407" s="56"/>
      <c r="I1407" s="58"/>
      <c r="J1407" s="58"/>
    </row>
    <row r="1408" spans="4:10" s="55" customFormat="1" ht="12.75">
      <c r="D1408" s="56"/>
      <c r="E1408" s="56"/>
      <c r="F1408" s="57"/>
      <c r="H1408" s="56"/>
      <c r="I1408" s="58"/>
      <c r="J1408" s="58"/>
    </row>
    <row r="1409" spans="4:10" s="55" customFormat="1" ht="12.75">
      <c r="D1409" s="56"/>
      <c r="E1409" s="56"/>
      <c r="F1409" s="57"/>
      <c r="H1409" s="56"/>
      <c r="I1409" s="58"/>
      <c r="J1409" s="58"/>
    </row>
    <row r="1410" spans="4:10" s="55" customFormat="1" ht="12.75">
      <c r="D1410" s="56"/>
      <c r="E1410" s="56"/>
      <c r="F1410" s="57"/>
      <c r="H1410" s="56"/>
      <c r="I1410" s="58"/>
      <c r="J1410" s="58"/>
    </row>
    <row r="1411" spans="4:10" s="55" customFormat="1" ht="12.75">
      <c r="D1411" s="56"/>
      <c r="E1411" s="56"/>
      <c r="F1411" s="57"/>
      <c r="H1411" s="56"/>
      <c r="I1411" s="58"/>
      <c r="J1411" s="58"/>
    </row>
    <row r="1412" spans="4:10" s="55" customFormat="1" ht="12.75">
      <c r="D1412" s="56"/>
      <c r="E1412" s="56"/>
      <c r="F1412" s="57"/>
      <c r="H1412" s="56"/>
      <c r="I1412" s="58"/>
      <c r="J1412" s="58"/>
    </row>
    <row r="1413" spans="4:10" s="55" customFormat="1" ht="12.75">
      <c r="D1413" s="56"/>
      <c r="E1413" s="56"/>
      <c r="F1413" s="57"/>
      <c r="H1413" s="56"/>
      <c r="I1413" s="58"/>
      <c r="J1413" s="58"/>
    </row>
    <row r="1414" spans="4:10" s="55" customFormat="1" ht="12.75">
      <c r="D1414" s="56"/>
      <c r="E1414" s="56"/>
      <c r="F1414" s="57"/>
      <c r="H1414" s="56"/>
      <c r="I1414" s="58"/>
      <c r="J1414" s="58"/>
    </row>
    <row r="1415" spans="4:10" s="55" customFormat="1" ht="12.75">
      <c r="D1415" s="56"/>
      <c r="E1415" s="56"/>
      <c r="F1415" s="57"/>
      <c r="H1415" s="56"/>
      <c r="I1415" s="58"/>
      <c r="J1415" s="58"/>
    </row>
    <row r="1416" spans="4:10" s="55" customFormat="1" ht="12.75">
      <c r="D1416" s="56"/>
      <c r="E1416" s="56"/>
      <c r="F1416" s="57"/>
      <c r="H1416" s="56"/>
      <c r="I1416" s="58"/>
      <c r="J1416" s="58"/>
    </row>
    <row r="1417" spans="4:10" s="55" customFormat="1" ht="12.75">
      <c r="D1417" s="56"/>
      <c r="E1417" s="56"/>
      <c r="F1417" s="57"/>
      <c r="H1417" s="56"/>
      <c r="I1417" s="58"/>
      <c r="J1417" s="58"/>
    </row>
    <row r="1418" spans="4:10" s="55" customFormat="1" ht="12.75">
      <c r="D1418" s="56"/>
      <c r="E1418" s="56"/>
      <c r="F1418" s="57"/>
      <c r="H1418" s="56"/>
      <c r="I1418" s="58"/>
      <c r="J1418" s="58"/>
    </row>
    <row r="1419" spans="4:10" s="55" customFormat="1" ht="12.75">
      <c r="D1419" s="56"/>
      <c r="E1419" s="56"/>
      <c r="F1419" s="57"/>
      <c r="H1419" s="56"/>
      <c r="I1419" s="58"/>
      <c r="J1419" s="58"/>
    </row>
    <row r="1420" spans="4:10" s="55" customFormat="1" ht="12.75">
      <c r="D1420" s="56"/>
      <c r="E1420" s="56"/>
      <c r="F1420" s="57"/>
      <c r="H1420" s="56"/>
      <c r="I1420" s="58"/>
      <c r="J1420" s="58"/>
    </row>
    <row r="1421" spans="4:10" s="55" customFormat="1" ht="12.75">
      <c r="D1421" s="56"/>
      <c r="E1421" s="56"/>
      <c r="F1421" s="57"/>
      <c r="H1421" s="56"/>
      <c r="I1421" s="58"/>
      <c r="J1421" s="58"/>
    </row>
    <row r="1422" spans="4:10" s="55" customFormat="1" ht="12.75">
      <c r="D1422" s="56"/>
      <c r="E1422" s="56"/>
      <c r="F1422" s="57"/>
      <c r="H1422" s="56"/>
      <c r="I1422" s="58"/>
      <c r="J1422" s="58"/>
    </row>
    <row r="1423" spans="4:10" s="55" customFormat="1" ht="12.75">
      <c r="D1423" s="56"/>
      <c r="E1423" s="56"/>
      <c r="F1423" s="57"/>
      <c r="H1423" s="56"/>
      <c r="I1423" s="58"/>
      <c r="J1423" s="58"/>
    </row>
    <row r="1424" spans="4:10" s="55" customFormat="1" ht="12.75">
      <c r="D1424" s="56"/>
      <c r="E1424" s="56"/>
      <c r="F1424" s="57"/>
      <c r="H1424" s="56"/>
      <c r="I1424" s="58"/>
      <c r="J1424" s="58"/>
    </row>
    <row r="1425" spans="4:10" s="55" customFormat="1" ht="12.75">
      <c r="D1425" s="56"/>
      <c r="E1425" s="56"/>
      <c r="F1425" s="57"/>
      <c r="H1425" s="56"/>
      <c r="I1425" s="58"/>
      <c r="J1425" s="58"/>
    </row>
    <row r="1426" spans="4:10" s="55" customFormat="1" ht="12.75">
      <c r="D1426" s="56"/>
      <c r="E1426" s="56"/>
      <c r="F1426" s="57"/>
      <c r="H1426" s="56"/>
      <c r="I1426" s="58"/>
      <c r="J1426" s="58"/>
    </row>
    <row r="1427" spans="4:10" s="55" customFormat="1" ht="12.75">
      <c r="D1427" s="56"/>
      <c r="E1427" s="56"/>
      <c r="F1427" s="57"/>
      <c r="H1427" s="56"/>
      <c r="I1427" s="58"/>
      <c r="J1427" s="58"/>
    </row>
    <row r="1428" spans="4:10" s="55" customFormat="1" ht="12.75">
      <c r="D1428" s="56"/>
      <c r="E1428" s="56"/>
      <c r="F1428" s="57"/>
      <c r="H1428" s="56"/>
      <c r="I1428" s="58"/>
      <c r="J1428" s="58"/>
    </row>
    <row r="1429" spans="4:10" s="55" customFormat="1" ht="12.75">
      <c r="D1429" s="56"/>
      <c r="E1429" s="56"/>
      <c r="F1429" s="57"/>
      <c r="H1429" s="56"/>
      <c r="I1429" s="58"/>
      <c r="J1429" s="58"/>
    </row>
    <row r="1430" spans="4:10" s="55" customFormat="1" ht="12.75">
      <c r="D1430" s="56"/>
      <c r="E1430" s="56"/>
      <c r="F1430" s="57"/>
      <c r="H1430" s="56"/>
      <c r="I1430" s="58"/>
      <c r="J1430" s="58"/>
    </row>
    <row r="1431" spans="4:10" s="55" customFormat="1" ht="12.75">
      <c r="D1431" s="56"/>
      <c r="E1431" s="56"/>
      <c r="F1431" s="57"/>
      <c r="H1431" s="56"/>
      <c r="I1431" s="58"/>
      <c r="J1431" s="58"/>
    </row>
    <row r="1432" spans="4:10" s="55" customFormat="1" ht="12.75">
      <c r="D1432" s="56"/>
      <c r="E1432" s="56"/>
      <c r="F1432" s="57"/>
      <c r="H1432" s="56"/>
      <c r="I1432" s="58"/>
      <c r="J1432" s="58"/>
    </row>
    <row r="1433" spans="4:10" s="55" customFormat="1" ht="12.75">
      <c r="D1433" s="56"/>
      <c r="E1433" s="56"/>
      <c r="F1433" s="57"/>
      <c r="H1433" s="56"/>
      <c r="I1433" s="58"/>
      <c r="J1433" s="58"/>
    </row>
    <row r="1434" spans="4:10" s="55" customFormat="1" ht="12.75">
      <c r="D1434" s="56"/>
      <c r="E1434" s="56"/>
      <c r="F1434" s="57"/>
      <c r="H1434" s="56"/>
      <c r="I1434" s="58"/>
      <c r="J1434" s="58"/>
    </row>
    <row r="1435" spans="4:10" s="55" customFormat="1" ht="12.75">
      <c r="D1435" s="56"/>
      <c r="E1435" s="56"/>
      <c r="F1435" s="57"/>
      <c r="H1435" s="56"/>
      <c r="I1435" s="58"/>
      <c r="J1435" s="58"/>
    </row>
    <row r="1436" spans="4:10" s="55" customFormat="1" ht="12.75">
      <c r="D1436" s="56"/>
      <c r="E1436" s="56"/>
      <c r="F1436" s="57"/>
      <c r="H1436" s="56"/>
      <c r="I1436" s="58"/>
      <c r="J1436" s="58"/>
    </row>
    <row r="1437" spans="4:10" s="55" customFormat="1" ht="12.75">
      <c r="D1437" s="56"/>
      <c r="E1437" s="56"/>
      <c r="F1437" s="57"/>
      <c r="H1437" s="56"/>
      <c r="I1437" s="58"/>
      <c r="J1437" s="58"/>
    </row>
    <row r="1438" spans="4:10" s="55" customFormat="1" ht="12.75">
      <c r="D1438" s="56"/>
      <c r="E1438" s="56"/>
      <c r="F1438" s="57"/>
      <c r="H1438" s="56"/>
      <c r="I1438" s="58"/>
      <c r="J1438" s="58"/>
    </row>
    <row r="1439" spans="4:10" s="55" customFormat="1" ht="12.75">
      <c r="D1439" s="56"/>
      <c r="E1439" s="56"/>
      <c r="F1439" s="57"/>
      <c r="H1439" s="56"/>
      <c r="I1439" s="58"/>
      <c r="J1439" s="58"/>
    </row>
    <row r="1440" spans="4:10" s="55" customFormat="1" ht="12.75">
      <c r="D1440" s="56"/>
      <c r="E1440" s="56"/>
      <c r="F1440" s="57"/>
      <c r="H1440" s="56"/>
      <c r="I1440" s="58"/>
      <c r="J1440" s="58"/>
    </row>
    <row r="1441" spans="4:10" s="55" customFormat="1" ht="12.75">
      <c r="D1441" s="56"/>
      <c r="E1441" s="56"/>
      <c r="F1441" s="57"/>
      <c r="H1441" s="56"/>
      <c r="I1441" s="58"/>
      <c r="J1441" s="58"/>
    </row>
    <row r="1442" spans="4:10" s="55" customFormat="1" ht="12.75">
      <c r="D1442" s="56"/>
      <c r="E1442" s="56"/>
      <c r="F1442" s="57"/>
      <c r="H1442" s="56"/>
      <c r="I1442" s="58"/>
      <c r="J1442" s="58"/>
    </row>
    <row r="1443" spans="4:10" s="55" customFormat="1" ht="12.75">
      <c r="D1443" s="56"/>
      <c r="E1443" s="56"/>
      <c r="F1443" s="57"/>
      <c r="H1443" s="56"/>
      <c r="I1443" s="58"/>
      <c r="J1443" s="58"/>
    </row>
    <row r="1444" spans="4:10" s="55" customFormat="1" ht="12.75">
      <c r="D1444" s="56"/>
      <c r="E1444" s="56"/>
      <c r="F1444" s="57"/>
      <c r="H1444" s="56"/>
      <c r="I1444" s="58"/>
      <c r="J1444" s="58"/>
    </row>
    <row r="1445" spans="4:10" s="55" customFormat="1" ht="12.75">
      <c r="D1445" s="56"/>
      <c r="E1445" s="56"/>
      <c r="F1445" s="57"/>
      <c r="H1445" s="56"/>
      <c r="I1445" s="58"/>
      <c r="J1445" s="58"/>
    </row>
    <row r="1446" spans="4:10" s="55" customFormat="1" ht="12.75">
      <c r="D1446" s="56"/>
      <c r="E1446" s="56"/>
      <c r="F1446" s="57"/>
      <c r="H1446" s="56"/>
      <c r="I1446" s="58"/>
      <c r="J1446" s="58"/>
    </row>
    <row r="1447" spans="4:10" s="55" customFormat="1" ht="12.75">
      <c r="D1447" s="56"/>
      <c r="E1447" s="56"/>
      <c r="F1447" s="57"/>
      <c r="H1447" s="56"/>
      <c r="I1447" s="58"/>
      <c r="J1447" s="58"/>
    </row>
    <row r="1448" spans="4:10" s="55" customFormat="1" ht="12.75">
      <c r="D1448" s="56"/>
      <c r="E1448" s="56"/>
      <c r="F1448" s="57"/>
      <c r="H1448" s="56"/>
      <c r="I1448" s="58"/>
      <c r="J1448" s="58"/>
    </row>
    <row r="1449" spans="4:10" s="55" customFormat="1" ht="12.75">
      <c r="D1449" s="56"/>
      <c r="E1449" s="56"/>
      <c r="F1449" s="57"/>
      <c r="H1449" s="56"/>
      <c r="I1449" s="58"/>
      <c r="J1449" s="58"/>
    </row>
    <row r="1450" spans="4:10" s="55" customFormat="1" ht="12.75">
      <c r="D1450" s="56"/>
      <c r="E1450" s="56"/>
      <c r="F1450" s="57"/>
      <c r="H1450" s="56"/>
      <c r="I1450" s="58"/>
      <c r="J1450" s="58"/>
    </row>
    <row r="1451" spans="4:10" s="55" customFormat="1" ht="12.75">
      <c r="D1451" s="56"/>
      <c r="E1451" s="56"/>
      <c r="F1451" s="57"/>
      <c r="H1451" s="56"/>
      <c r="I1451" s="58"/>
      <c r="J1451" s="58"/>
    </row>
    <row r="1452" spans="4:10" s="55" customFormat="1" ht="12.75">
      <c r="D1452" s="56"/>
      <c r="E1452" s="56"/>
      <c r="F1452" s="57"/>
      <c r="H1452" s="56"/>
      <c r="I1452" s="58"/>
      <c r="J1452" s="58"/>
    </row>
    <row r="1453" spans="4:10" s="55" customFormat="1" ht="12.75">
      <c r="D1453" s="56"/>
      <c r="E1453" s="56"/>
      <c r="F1453" s="57"/>
      <c r="H1453" s="56"/>
      <c r="I1453" s="58"/>
      <c r="J1453" s="58"/>
    </row>
    <row r="1454" spans="4:10" s="55" customFormat="1" ht="12.75">
      <c r="D1454" s="56"/>
      <c r="E1454" s="56"/>
      <c r="F1454" s="57"/>
      <c r="H1454" s="56"/>
      <c r="I1454" s="58"/>
      <c r="J1454" s="58"/>
    </row>
    <row r="1455" spans="4:10" s="55" customFormat="1" ht="12.75">
      <c r="D1455" s="56"/>
      <c r="E1455" s="56"/>
      <c r="F1455" s="57"/>
      <c r="H1455" s="56"/>
      <c r="I1455" s="58"/>
      <c r="J1455" s="58"/>
    </row>
    <row r="1456" spans="4:10" s="55" customFormat="1" ht="12.75">
      <c r="D1456" s="56"/>
      <c r="E1456" s="56"/>
      <c r="F1456" s="57"/>
      <c r="H1456" s="56"/>
      <c r="I1456" s="58"/>
      <c r="J1456" s="58"/>
    </row>
    <row r="1457" spans="4:10" s="55" customFormat="1" ht="12.75">
      <c r="D1457" s="56"/>
      <c r="E1457" s="56"/>
      <c r="F1457" s="57"/>
      <c r="H1457" s="56"/>
      <c r="I1457" s="58"/>
      <c r="J1457" s="58"/>
    </row>
    <row r="1458" spans="4:10" s="55" customFormat="1" ht="12.75">
      <c r="D1458" s="56"/>
      <c r="E1458" s="56"/>
      <c r="F1458" s="57"/>
      <c r="H1458" s="56"/>
      <c r="I1458" s="58"/>
      <c r="J1458" s="58"/>
    </row>
    <row r="1459" spans="4:10" s="55" customFormat="1" ht="12.75">
      <c r="D1459" s="56"/>
      <c r="E1459" s="56"/>
      <c r="F1459" s="57"/>
      <c r="H1459" s="56"/>
      <c r="I1459" s="58"/>
      <c r="J1459" s="58"/>
    </row>
    <row r="1460" spans="4:10" s="55" customFormat="1" ht="12.75">
      <c r="D1460" s="56"/>
      <c r="E1460" s="56"/>
      <c r="F1460" s="57"/>
      <c r="H1460" s="56"/>
      <c r="I1460" s="58"/>
      <c r="J1460" s="58"/>
    </row>
    <row r="1461" spans="4:10" s="55" customFormat="1" ht="12.75">
      <c r="D1461" s="56"/>
      <c r="E1461" s="56"/>
      <c r="F1461" s="57"/>
      <c r="H1461" s="56"/>
      <c r="I1461" s="58"/>
      <c r="J1461" s="58"/>
    </row>
    <row r="1462" spans="4:10" s="55" customFormat="1" ht="12.75">
      <c r="D1462" s="56"/>
      <c r="E1462" s="56"/>
      <c r="F1462" s="57"/>
      <c r="H1462" s="56"/>
      <c r="I1462" s="58"/>
      <c r="J1462" s="58"/>
    </row>
    <row r="1463" spans="4:10" s="55" customFormat="1" ht="12.75">
      <c r="D1463" s="56"/>
      <c r="E1463" s="56"/>
      <c r="F1463" s="57"/>
      <c r="H1463" s="56"/>
      <c r="I1463" s="58"/>
      <c r="J1463" s="58"/>
    </row>
    <row r="1464" spans="4:10" s="55" customFormat="1" ht="12.75">
      <c r="D1464" s="56"/>
      <c r="E1464" s="56"/>
      <c r="F1464" s="57"/>
      <c r="H1464" s="56"/>
      <c r="I1464" s="58"/>
      <c r="J1464" s="58"/>
    </row>
    <row r="1465" spans="4:10" s="55" customFormat="1" ht="12.75">
      <c r="D1465" s="56"/>
      <c r="E1465" s="56"/>
      <c r="F1465" s="57"/>
      <c r="H1465" s="56"/>
      <c r="I1465" s="58"/>
      <c r="J1465" s="58"/>
    </row>
    <row r="1466" spans="4:10" s="55" customFormat="1" ht="12.75">
      <c r="D1466" s="56"/>
      <c r="E1466" s="56"/>
      <c r="F1466" s="57"/>
      <c r="H1466" s="56"/>
      <c r="I1466" s="58"/>
      <c r="J1466" s="58"/>
    </row>
    <row r="1467" spans="4:10" s="55" customFormat="1" ht="12.75">
      <c r="D1467" s="56"/>
      <c r="E1467" s="56"/>
      <c r="F1467" s="57"/>
      <c r="H1467" s="56"/>
      <c r="I1467" s="58"/>
      <c r="J1467" s="58"/>
    </row>
    <row r="1468" spans="4:10" s="55" customFormat="1" ht="12.75">
      <c r="D1468" s="56"/>
      <c r="E1468" s="56"/>
      <c r="F1468" s="57"/>
      <c r="H1468" s="56"/>
      <c r="I1468" s="58"/>
      <c r="J1468" s="58"/>
    </row>
    <row r="1469" spans="4:10" s="55" customFormat="1" ht="12.75">
      <c r="D1469" s="56"/>
      <c r="E1469" s="56"/>
      <c r="F1469" s="57"/>
      <c r="H1469" s="56"/>
      <c r="I1469" s="58"/>
      <c r="J1469" s="58"/>
    </row>
    <row r="1470" spans="4:10" s="55" customFormat="1" ht="12.75">
      <c r="D1470" s="56"/>
      <c r="E1470" s="56"/>
      <c r="F1470" s="57"/>
      <c r="H1470" s="56"/>
      <c r="I1470" s="58"/>
      <c r="J1470" s="58"/>
    </row>
    <row r="1471" spans="4:10" s="55" customFormat="1" ht="12.75">
      <c r="D1471" s="56"/>
      <c r="E1471" s="56"/>
      <c r="F1471" s="57"/>
      <c r="H1471" s="56"/>
      <c r="I1471" s="58"/>
      <c r="J1471" s="58"/>
    </row>
    <row r="1472" spans="4:10" s="55" customFormat="1" ht="12.75">
      <c r="D1472" s="56"/>
      <c r="E1472" s="56"/>
      <c r="F1472" s="57"/>
      <c r="H1472" s="56"/>
      <c r="I1472" s="58"/>
      <c r="J1472" s="58"/>
    </row>
    <row r="1473" spans="4:10" s="55" customFormat="1" ht="12.75">
      <c r="D1473" s="56"/>
      <c r="E1473" s="56"/>
      <c r="F1473" s="57"/>
      <c r="H1473" s="56"/>
      <c r="I1473" s="58"/>
      <c r="J1473" s="58"/>
    </row>
    <row r="1474" spans="4:10" s="55" customFormat="1" ht="12.75">
      <c r="D1474" s="56"/>
      <c r="E1474" s="56"/>
      <c r="F1474" s="57"/>
      <c r="H1474" s="56"/>
      <c r="I1474" s="58"/>
      <c r="J1474" s="58"/>
    </row>
    <row r="1475" spans="4:10" s="55" customFormat="1" ht="12.75">
      <c r="D1475" s="56"/>
      <c r="E1475" s="56"/>
      <c r="F1475" s="57"/>
      <c r="H1475" s="56"/>
      <c r="I1475" s="58"/>
      <c r="J1475" s="58"/>
    </row>
    <row r="1476" spans="4:10" s="55" customFormat="1" ht="12.75">
      <c r="D1476" s="56"/>
      <c r="E1476" s="56"/>
      <c r="F1476" s="57"/>
      <c r="H1476" s="56"/>
      <c r="I1476" s="58"/>
      <c r="J1476" s="58"/>
    </row>
    <row r="1477" spans="4:10" s="55" customFormat="1" ht="12.75">
      <c r="D1477" s="56"/>
      <c r="E1477" s="56"/>
      <c r="F1477" s="57"/>
      <c r="H1477" s="56"/>
      <c r="I1477" s="58"/>
      <c r="J1477" s="58"/>
    </row>
    <row r="1478" spans="4:10" s="55" customFormat="1" ht="12.75">
      <c r="D1478" s="56"/>
      <c r="E1478" s="56"/>
      <c r="F1478" s="57"/>
      <c r="H1478" s="56"/>
      <c r="I1478" s="58"/>
      <c r="J1478" s="58"/>
    </row>
    <row r="1479" spans="4:10" s="55" customFormat="1" ht="12.75">
      <c r="D1479" s="56"/>
      <c r="E1479" s="56"/>
      <c r="F1479" s="57"/>
      <c r="H1479" s="56"/>
      <c r="I1479" s="58"/>
      <c r="J1479" s="58"/>
    </row>
    <row r="1480" spans="4:10" s="55" customFormat="1" ht="12.75">
      <c r="D1480" s="56"/>
      <c r="E1480" s="56"/>
      <c r="F1480" s="57"/>
      <c r="H1480" s="56"/>
      <c r="I1480" s="58"/>
      <c r="J1480" s="58"/>
    </row>
    <row r="1481" spans="4:10" s="55" customFormat="1" ht="12.75">
      <c r="D1481" s="56"/>
      <c r="E1481" s="56"/>
      <c r="F1481" s="57"/>
      <c r="H1481" s="56"/>
      <c r="I1481" s="58"/>
      <c r="J1481" s="58"/>
    </row>
    <row r="1482" spans="4:10" s="55" customFormat="1" ht="12.75">
      <c r="D1482" s="56"/>
      <c r="E1482" s="56"/>
      <c r="F1482" s="57"/>
      <c r="H1482" s="56"/>
      <c r="I1482" s="58"/>
      <c r="J1482" s="58"/>
    </row>
    <row r="1483" spans="4:10" s="55" customFormat="1" ht="12.75">
      <c r="D1483" s="56"/>
      <c r="E1483" s="56"/>
      <c r="F1483" s="57"/>
      <c r="H1483" s="56"/>
      <c r="I1483" s="58"/>
      <c r="J1483" s="58"/>
    </row>
    <row r="1484" spans="4:10" s="55" customFormat="1" ht="12.75">
      <c r="D1484" s="56"/>
      <c r="E1484" s="56"/>
      <c r="F1484" s="57"/>
      <c r="H1484" s="56"/>
      <c r="I1484" s="58"/>
      <c r="J1484" s="58"/>
    </row>
    <row r="1485" spans="4:10" s="55" customFormat="1" ht="12.75">
      <c r="D1485" s="56"/>
      <c r="E1485" s="56"/>
      <c r="F1485" s="57"/>
      <c r="H1485" s="56"/>
      <c r="I1485" s="58"/>
      <c r="J1485" s="58"/>
    </row>
    <row r="1486" spans="4:10" s="55" customFormat="1" ht="12.75">
      <c r="D1486" s="56"/>
      <c r="E1486" s="56"/>
      <c r="F1486" s="57"/>
      <c r="H1486" s="56"/>
      <c r="I1486" s="58"/>
      <c r="J1486" s="58"/>
    </row>
    <row r="1487" spans="4:10" s="55" customFormat="1" ht="12.75">
      <c r="D1487" s="56"/>
      <c r="E1487" s="56"/>
      <c r="F1487" s="57"/>
      <c r="H1487" s="56"/>
      <c r="I1487" s="58"/>
      <c r="J1487" s="58"/>
    </row>
    <row r="1488" spans="4:10" s="55" customFormat="1" ht="12.75">
      <c r="D1488" s="56"/>
      <c r="E1488" s="56"/>
      <c r="F1488" s="57"/>
      <c r="H1488" s="56"/>
      <c r="I1488" s="58"/>
      <c r="J1488" s="58"/>
    </row>
    <row r="1489" spans="4:10" s="55" customFormat="1" ht="12.75">
      <c r="D1489" s="56"/>
      <c r="E1489" s="56"/>
      <c r="F1489" s="57"/>
      <c r="H1489" s="56"/>
      <c r="I1489" s="58"/>
      <c r="J1489" s="58"/>
    </row>
    <row r="1490" spans="4:10" s="55" customFormat="1" ht="12.75">
      <c r="D1490" s="56"/>
      <c r="E1490" s="56"/>
      <c r="F1490" s="57"/>
      <c r="H1490" s="56"/>
      <c r="I1490" s="58"/>
      <c r="J1490" s="58"/>
    </row>
    <row r="1491" spans="4:10" s="55" customFormat="1" ht="12.75">
      <c r="D1491" s="56"/>
      <c r="E1491" s="56"/>
      <c r="F1491" s="57"/>
      <c r="H1491" s="56"/>
      <c r="I1491" s="58"/>
      <c r="J1491" s="58"/>
    </row>
    <row r="1492" spans="4:10" s="55" customFormat="1" ht="12.75">
      <c r="D1492" s="56"/>
      <c r="E1492" s="56"/>
      <c r="F1492" s="57"/>
      <c r="H1492" s="56"/>
      <c r="I1492" s="58"/>
      <c r="J1492" s="58"/>
    </row>
    <row r="1493" spans="4:10" s="55" customFormat="1" ht="12.75">
      <c r="D1493" s="56"/>
      <c r="E1493" s="56"/>
      <c r="F1493" s="57"/>
      <c r="H1493" s="56"/>
      <c r="I1493" s="58"/>
      <c r="J1493" s="58"/>
    </row>
    <row r="1494" spans="4:10" s="55" customFormat="1" ht="12.75">
      <c r="D1494" s="56"/>
      <c r="E1494" s="56"/>
      <c r="F1494" s="57"/>
      <c r="H1494" s="56"/>
      <c r="I1494" s="58"/>
      <c r="J1494" s="58"/>
    </row>
    <row r="1495" spans="4:10" s="55" customFormat="1" ht="12.75">
      <c r="D1495" s="56"/>
      <c r="E1495" s="56"/>
      <c r="F1495" s="57"/>
      <c r="H1495" s="56"/>
      <c r="I1495" s="58"/>
      <c r="J1495" s="58"/>
    </row>
    <row r="1496" spans="4:10" s="55" customFormat="1" ht="12.75">
      <c r="D1496" s="56"/>
      <c r="E1496" s="56"/>
      <c r="F1496" s="57"/>
      <c r="H1496" s="56"/>
      <c r="I1496" s="58"/>
      <c r="J1496" s="58"/>
    </row>
    <row r="1497" spans="4:10" s="55" customFormat="1" ht="12.75">
      <c r="D1497" s="56"/>
      <c r="E1497" s="56"/>
      <c r="F1497" s="57"/>
      <c r="H1497" s="56"/>
      <c r="I1497" s="58"/>
      <c r="J1497" s="58"/>
    </row>
    <row r="1498" spans="4:10" s="55" customFormat="1" ht="12.75">
      <c r="D1498" s="56"/>
      <c r="E1498" s="56"/>
      <c r="F1498" s="57"/>
      <c r="H1498" s="56"/>
      <c r="I1498" s="58"/>
      <c r="J1498" s="58"/>
    </row>
    <row r="1499" spans="4:10" s="55" customFormat="1" ht="12.75">
      <c r="D1499" s="56"/>
      <c r="E1499" s="56"/>
      <c r="F1499" s="57"/>
      <c r="H1499" s="56"/>
      <c r="I1499" s="58"/>
      <c r="J1499" s="58"/>
    </row>
    <row r="1500" spans="4:10" s="55" customFormat="1" ht="12.75">
      <c r="D1500" s="56"/>
      <c r="E1500" s="56"/>
      <c r="F1500" s="57"/>
      <c r="H1500" s="56"/>
      <c r="I1500" s="58"/>
      <c r="J1500" s="58"/>
    </row>
    <row r="1501" spans="4:10" s="55" customFormat="1" ht="12.75">
      <c r="D1501" s="56"/>
      <c r="E1501" s="56"/>
      <c r="F1501" s="57"/>
      <c r="H1501" s="56"/>
      <c r="I1501" s="58"/>
      <c r="J1501" s="58"/>
    </row>
    <row r="1502" spans="4:10" s="55" customFormat="1" ht="12.75">
      <c r="D1502" s="56"/>
      <c r="E1502" s="56"/>
      <c r="F1502" s="57"/>
      <c r="H1502" s="56"/>
      <c r="I1502" s="58"/>
      <c r="J1502" s="58"/>
    </row>
    <row r="1503" spans="4:10" s="55" customFormat="1" ht="12.75">
      <c r="D1503" s="56"/>
      <c r="E1503" s="56"/>
      <c r="F1503" s="57"/>
      <c r="H1503" s="56"/>
      <c r="I1503" s="58"/>
      <c r="J1503" s="58"/>
    </row>
    <row r="1504" spans="4:10" s="55" customFormat="1" ht="12.75">
      <c r="D1504" s="56"/>
      <c r="E1504" s="56"/>
      <c r="F1504" s="57"/>
      <c r="H1504" s="56"/>
      <c r="I1504" s="58"/>
      <c r="J1504" s="58"/>
    </row>
    <row r="1505" spans="4:10" s="55" customFormat="1" ht="12.75">
      <c r="D1505" s="56"/>
      <c r="E1505" s="56"/>
      <c r="F1505" s="57"/>
      <c r="H1505" s="56"/>
      <c r="I1505" s="58"/>
      <c r="J1505" s="58"/>
    </row>
    <row r="1506" spans="4:10" s="55" customFormat="1" ht="12.75">
      <c r="D1506" s="56"/>
      <c r="E1506" s="56"/>
      <c r="F1506" s="57"/>
      <c r="H1506" s="56"/>
      <c r="I1506" s="58"/>
      <c r="J1506" s="58"/>
    </row>
    <row r="1507" spans="4:10" s="55" customFormat="1" ht="12.75">
      <c r="D1507" s="56"/>
      <c r="E1507" s="56"/>
      <c r="F1507" s="57"/>
      <c r="H1507" s="56"/>
      <c r="I1507" s="58"/>
      <c r="J1507" s="58"/>
    </row>
    <row r="1508" spans="4:10" s="55" customFormat="1" ht="12.75">
      <c r="D1508" s="56"/>
      <c r="E1508" s="56"/>
      <c r="F1508" s="57"/>
      <c r="H1508" s="56"/>
      <c r="I1508" s="58"/>
      <c r="J1508" s="58"/>
    </row>
    <row r="1509" spans="4:10" s="55" customFormat="1" ht="12.75">
      <c r="D1509" s="56"/>
      <c r="E1509" s="56"/>
      <c r="F1509" s="57"/>
      <c r="H1509" s="56"/>
      <c r="I1509" s="58"/>
      <c r="J1509" s="58"/>
    </row>
    <row r="1510" spans="4:10" s="55" customFormat="1" ht="12.75">
      <c r="D1510" s="56"/>
      <c r="E1510" s="56"/>
      <c r="F1510" s="57"/>
      <c r="H1510" s="56"/>
      <c r="I1510" s="58"/>
      <c r="J1510" s="58"/>
    </row>
    <row r="1511" spans="4:10" s="55" customFormat="1" ht="12.75">
      <c r="D1511" s="56"/>
      <c r="E1511" s="56"/>
      <c r="F1511" s="57"/>
      <c r="H1511" s="56"/>
      <c r="I1511" s="58"/>
      <c r="J1511" s="58"/>
    </row>
    <row r="1512" spans="4:10" s="55" customFormat="1" ht="12.75">
      <c r="D1512" s="56"/>
      <c r="E1512" s="56"/>
      <c r="F1512" s="57"/>
      <c r="H1512" s="56"/>
      <c r="I1512" s="58"/>
      <c r="J1512" s="58"/>
    </row>
    <row r="1513" spans="4:10" s="55" customFormat="1" ht="12.75">
      <c r="D1513" s="56"/>
      <c r="E1513" s="56"/>
      <c r="F1513" s="57"/>
      <c r="H1513" s="56"/>
      <c r="I1513" s="58"/>
      <c r="J1513" s="58"/>
    </row>
    <row r="1514" spans="4:10" s="55" customFormat="1" ht="12.75">
      <c r="D1514" s="56"/>
      <c r="E1514" s="56"/>
      <c r="F1514" s="57"/>
      <c r="H1514" s="56"/>
      <c r="I1514" s="58"/>
      <c r="J1514" s="58"/>
    </row>
    <row r="1515" spans="4:10" s="55" customFormat="1" ht="12.75">
      <c r="D1515" s="56"/>
      <c r="E1515" s="56"/>
      <c r="F1515" s="57"/>
      <c r="H1515" s="56"/>
      <c r="I1515" s="58"/>
      <c r="J1515" s="58"/>
    </row>
    <row r="1516" spans="4:10" s="55" customFormat="1" ht="12.75">
      <c r="D1516" s="56"/>
      <c r="E1516" s="56"/>
      <c r="F1516" s="57"/>
      <c r="H1516" s="56"/>
      <c r="I1516" s="58"/>
      <c r="J1516" s="58"/>
    </row>
    <row r="1517" spans="4:10" s="55" customFormat="1" ht="12.75">
      <c r="D1517" s="56"/>
      <c r="E1517" s="56"/>
      <c r="F1517" s="57"/>
      <c r="H1517" s="56"/>
      <c r="I1517" s="58"/>
      <c r="J1517" s="58"/>
    </row>
    <row r="1518" spans="4:10" s="55" customFormat="1" ht="12.75">
      <c r="D1518" s="56"/>
      <c r="E1518" s="56"/>
      <c r="F1518" s="57"/>
      <c r="H1518" s="56"/>
      <c r="I1518" s="58"/>
      <c r="J1518" s="58"/>
    </row>
    <row r="1519" spans="4:10" s="55" customFormat="1" ht="12.75">
      <c r="D1519" s="56"/>
      <c r="E1519" s="56"/>
      <c r="F1519" s="57"/>
      <c r="H1519" s="56"/>
      <c r="I1519" s="58"/>
      <c r="J1519" s="58"/>
    </row>
    <row r="1520" spans="4:10" s="55" customFormat="1" ht="12.75">
      <c r="D1520" s="56"/>
      <c r="E1520" s="56"/>
      <c r="F1520" s="57"/>
      <c r="H1520" s="56"/>
      <c r="I1520" s="58"/>
      <c r="J1520" s="58"/>
    </row>
    <row r="1521" spans="4:10" s="55" customFormat="1" ht="12.75">
      <c r="D1521" s="56"/>
      <c r="E1521" s="56"/>
      <c r="F1521" s="57"/>
      <c r="H1521" s="56"/>
      <c r="I1521" s="58"/>
      <c r="J1521" s="58"/>
    </row>
    <row r="1522" spans="4:10" s="55" customFormat="1" ht="12.75">
      <c r="D1522" s="56"/>
      <c r="E1522" s="56"/>
      <c r="F1522" s="57"/>
      <c r="H1522" s="56"/>
      <c r="I1522" s="58"/>
      <c r="J1522" s="58"/>
    </row>
    <row r="1523" spans="4:10" s="55" customFormat="1" ht="12.75">
      <c r="D1523" s="56"/>
      <c r="E1523" s="56"/>
      <c r="F1523" s="57"/>
      <c r="H1523" s="56"/>
      <c r="I1523" s="58"/>
      <c r="J1523" s="58"/>
    </row>
    <row r="1524" spans="4:10" s="55" customFormat="1" ht="12.75">
      <c r="D1524" s="56"/>
      <c r="E1524" s="56"/>
      <c r="F1524" s="57"/>
      <c r="H1524" s="56"/>
      <c r="I1524" s="58"/>
      <c r="J1524" s="58"/>
    </row>
    <row r="1525" spans="4:10" s="55" customFormat="1" ht="12.75">
      <c r="D1525" s="56"/>
      <c r="E1525" s="56"/>
      <c r="F1525" s="57"/>
      <c r="H1525" s="56"/>
      <c r="I1525" s="58"/>
      <c r="J1525" s="58"/>
    </row>
    <row r="1526" spans="4:10" s="55" customFormat="1" ht="12.75">
      <c r="D1526" s="56"/>
      <c r="E1526" s="56"/>
      <c r="F1526" s="57"/>
      <c r="H1526" s="56"/>
      <c r="I1526" s="58"/>
      <c r="J1526" s="58"/>
    </row>
    <row r="1527" spans="4:10" s="55" customFormat="1" ht="12.75">
      <c r="D1527" s="56"/>
      <c r="E1527" s="56"/>
      <c r="F1527" s="57"/>
      <c r="H1527" s="56"/>
      <c r="I1527" s="58"/>
      <c r="J1527" s="58"/>
    </row>
    <row r="1528" spans="4:10" s="55" customFormat="1" ht="12.75">
      <c r="D1528" s="56"/>
      <c r="E1528" s="56"/>
      <c r="F1528" s="57"/>
      <c r="H1528" s="56"/>
      <c r="I1528" s="58"/>
      <c r="J1528" s="58"/>
    </row>
    <row r="1529" spans="4:10" s="55" customFormat="1" ht="12.75">
      <c r="D1529" s="56"/>
      <c r="E1529" s="56"/>
      <c r="F1529" s="57"/>
      <c r="H1529" s="56"/>
      <c r="I1529" s="58"/>
      <c r="J1529" s="58"/>
    </row>
    <row r="1530" spans="4:10" s="55" customFormat="1" ht="12.75">
      <c r="D1530" s="56"/>
      <c r="E1530" s="56"/>
      <c r="F1530" s="57"/>
      <c r="H1530" s="56"/>
      <c r="I1530" s="58"/>
      <c r="J1530" s="58"/>
    </row>
    <row r="1531" spans="4:10" s="55" customFormat="1" ht="12.75">
      <c r="D1531" s="56"/>
      <c r="E1531" s="56"/>
      <c r="F1531" s="57"/>
      <c r="H1531" s="56"/>
      <c r="I1531" s="58"/>
      <c r="J1531" s="58"/>
    </row>
    <row r="1532" spans="4:10" s="55" customFormat="1" ht="12.75">
      <c r="D1532" s="56"/>
      <c r="E1532" s="56"/>
      <c r="F1532" s="57"/>
      <c r="H1532" s="56"/>
      <c r="I1532" s="58"/>
      <c r="J1532" s="58"/>
    </row>
    <row r="1533" spans="4:10" s="55" customFormat="1" ht="12.75">
      <c r="D1533" s="56"/>
      <c r="E1533" s="56"/>
      <c r="F1533" s="57"/>
      <c r="H1533" s="56"/>
      <c r="I1533" s="58"/>
      <c r="J1533" s="58"/>
    </row>
    <row r="1534" spans="4:10" s="55" customFormat="1" ht="12.75">
      <c r="D1534" s="56"/>
      <c r="E1534" s="56"/>
      <c r="F1534" s="57"/>
      <c r="H1534" s="56"/>
      <c r="I1534" s="58"/>
      <c r="J1534" s="58"/>
    </row>
    <row r="1535" spans="4:10" s="55" customFormat="1" ht="12.75">
      <c r="D1535" s="56"/>
      <c r="E1535" s="56"/>
      <c r="F1535" s="57"/>
      <c r="H1535" s="56"/>
      <c r="I1535" s="58"/>
      <c r="J1535" s="58"/>
    </row>
    <row r="1536" spans="4:10" s="55" customFormat="1" ht="12.75">
      <c r="D1536" s="56"/>
      <c r="E1536" s="56"/>
      <c r="F1536" s="57"/>
      <c r="H1536" s="56"/>
      <c r="I1536" s="58"/>
      <c r="J1536" s="58"/>
    </row>
    <row r="1537" spans="4:10" s="55" customFormat="1" ht="12.75">
      <c r="D1537" s="56"/>
      <c r="E1537" s="56"/>
      <c r="F1537" s="57"/>
      <c r="H1537" s="56"/>
      <c r="I1537" s="58"/>
      <c r="J1537" s="58"/>
    </row>
    <row r="1538" spans="4:10" s="55" customFormat="1" ht="12.75">
      <c r="D1538" s="56"/>
      <c r="E1538" s="56"/>
      <c r="F1538" s="57"/>
      <c r="H1538" s="56"/>
      <c r="I1538" s="58"/>
      <c r="J1538" s="58"/>
    </row>
    <row r="1539" spans="4:10" s="55" customFormat="1" ht="12.75">
      <c r="D1539" s="56"/>
      <c r="E1539" s="56"/>
      <c r="F1539" s="57"/>
      <c r="H1539" s="56"/>
      <c r="I1539" s="58"/>
      <c r="J1539" s="58"/>
    </row>
    <row r="1540" spans="4:10" s="55" customFormat="1" ht="12.75">
      <c r="D1540" s="56"/>
      <c r="E1540" s="56"/>
      <c r="F1540" s="57"/>
      <c r="H1540" s="56"/>
      <c r="I1540" s="58"/>
      <c r="J1540" s="58"/>
    </row>
    <row r="1541" spans="4:10" s="55" customFormat="1" ht="12.75">
      <c r="D1541" s="56"/>
      <c r="E1541" s="56"/>
      <c r="F1541" s="57"/>
      <c r="H1541" s="56"/>
      <c r="I1541" s="58"/>
      <c r="J1541" s="58"/>
    </row>
    <row r="1542" spans="4:10" s="55" customFormat="1" ht="12.75">
      <c r="D1542" s="56"/>
      <c r="E1542" s="56"/>
      <c r="F1542" s="57"/>
      <c r="H1542" s="56"/>
      <c r="I1542" s="58"/>
      <c r="J1542" s="58"/>
    </row>
    <row r="1543" spans="4:10" s="55" customFormat="1" ht="12.75">
      <c r="D1543" s="56"/>
      <c r="E1543" s="56"/>
      <c r="F1543" s="57"/>
      <c r="H1543" s="56"/>
      <c r="I1543" s="58"/>
      <c r="J1543" s="58"/>
    </row>
    <row r="1544" spans="4:10" s="55" customFormat="1" ht="12.75">
      <c r="D1544" s="56"/>
      <c r="E1544" s="56"/>
      <c r="F1544" s="57"/>
      <c r="H1544" s="56"/>
      <c r="I1544" s="58"/>
      <c r="J1544" s="58"/>
    </row>
    <row r="1545" spans="4:10" s="55" customFormat="1" ht="12.75">
      <c r="D1545" s="56"/>
      <c r="E1545" s="56"/>
      <c r="F1545" s="57"/>
      <c r="H1545" s="56"/>
      <c r="I1545" s="58"/>
      <c r="J1545" s="58"/>
    </row>
    <row r="1546" spans="4:10" s="55" customFormat="1" ht="12.75">
      <c r="D1546" s="56"/>
      <c r="E1546" s="56"/>
      <c r="F1546" s="57"/>
      <c r="H1546" s="56"/>
      <c r="I1546" s="58"/>
      <c r="J1546" s="58"/>
    </row>
    <row r="1547" spans="4:10" s="55" customFormat="1" ht="12.75">
      <c r="D1547" s="56"/>
      <c r="E1547" s="56"/>
      <c r="F1547" s="57"/>
      <c r="H1547" s="56"/>
      <c r="I1547" s="58"/>
      <c r="J1547" s="58"/>
    </row>
    <row r="1548" spans="4:10" s="55" customFormat="1" ht="12.75">
      <c r="D1548" s="56"/>
      <c r="E1548" s="56"/>
      <c r="F1548" s="57"/>
      <c r="H1548" s="56"/>
      <c r="I1548" s="58"/>
      <c r="J1548" s="58"/>
    </row>
    <row r="1549" spans="4:10" s="55" customFormat="1" ht="12.75">
      <c r="D1549" s="56"/>
      <c r="E1549" s="56"/>
      <c r="F1549" s="57"/>
      <c r="H1549" s="56"/>
      <c r="I1549" s="58"/>
      <c r="J1549" s="58"/>
    </row>
    <row r="1550" spans="4:10" s="55" customFormat="1" ht="12.75">
      <c r="D1550" s="56"/>
      <c r="E1550" s="56"/>
      <c r="F1550" s="57"/>
      <c r="H1550" s="56"/>
      <c r="I1550" s="58"/>
      <c r="J1550" s="58"/>
    </row>
    <row r="1551" spans="4:10" s="55" customFormat="1" ht="12.75">
      <c r="D1551" s="56"/>
      <c r="E1551" s="56"/>
      <c r="F1551" s="57"/>
      <c r="H1551" s="56"/>
      <c r="I1551" s="58"/>
      <c r="J1551" s="58"/>
    </row>
    <row r="1552" spans="4:10" s="55" customFormat="1" ht="12.75">
      <c r="D1552" s="56"/>
      <c r="E1552" s="56"/>
      <c r="F1552" s="57"/>
      <c r="H1552" s="56"/>
      <c r="I1552" s="58"/>
      <c r="J1552" s="58"/>
    </row>
    <row r="1553" spans="4:10" s="55" customFormat="1" ht="12.75">
      <c r="D1553" s="56"/>
      <c r="E1553" s="56"/>
      <c r="F1553" s="57"/>
      <c r="H1553" s="56"/>
      <c r="I1553" s="58"/>
      <c r="J1553" s="58"/>
    </row>
    <row r="1554" spans="4:10" s="55" customFormat="1" ht="12.75">
      <c r="D1554" s="56"/>
      <c r="E1554" s="56"/>
      <c r="F1554" s="57"/>
      <c r="H1554" s="56"/>
      <c r="I1554" s="58"/>
      <c r="J1554" s="58"/>
    </row>
    <row r="1555" spans="4:10" s="55" customFormat="1" ht="12.75">
      <c r="D1555" s="56"/>
      <c r="E1555" s="56"/>
      <c r="F1555" s="57"/>
      <c r="H1555" s="56"/>
      <c r="I1555" s="58"/>
      <c r="J1555" s="58"/>
    </row>
    <row r="1556" spans="4:10" s="55" customFormat="1" ht="12.75">
      <c r="D1556" s="56"/>
      <c r="E1556" s="56"/>
      <c r="F1556" s="57"/>
      <c r="H1556" s="56"/>
      <c r="I1556" s="58"/>
      <c r="J1556" s="58"/>
    </row>
    <row r="1557" spans="4:10" s="55" customFormat="1" ht="12.75">
      <c r="D1557" s="56"/>
      <c r="E1557" s="56"/>
      <c r="F1557" s="57"/>
      <c r="H1557" s="56"/>
      <c r="I1557" s="58"/>
      <c r="J1557" s="58"/>
    </row>
    <row r="1558" spans="4:10" s="55" customFormat="1" ht="12.75">
      <c r="D1558" s="56"/>
      <c r="E1558" s="56"/>
      <c r="F1558" s="57"/>
      <c r="H1558" s="56"/>
      <c r="I1558" s="58"/>
      <c r="J1558" s="58"/>
    </row>
    <row r="1559" spans="4:10" s="55" customFormat="1" ht="12.75">
      <c r="D1559" s="56"/>
      <c r="E1559" s="56"/>
      <c r="F1559" s="57"/>
      <c r="H1559" s="56"/>
      <c r="I1559" s="58"/>
      <c r="J1559" s="58"/>
    </row>
    <row r="1560" spans="4:10" s="55" customFormat="1" ht="12.75">
      <c r="D1560" s="56"/>
      <c r="E1560" s="56"/>
      <c r="F1560" s="57"/>
      <c r="H1560" s="56"/>
      <c r="I1560" s="58"/>
      <c r="J1560" s="58"/>
    </row>
    <row r="1561" spans="4:10" s="55" customFormat="1" ht="12.75">
      <c r="D1561" s="56"/>
      <c r="E1561" s="56"/>
      <c r="F1561" s="57"/>
      <c r="H1561" s="56"/>
      <c r="I1561" s="58"/>
      <c r="J1561" s="58"/>
    </row>
    <row r="1562" spans="4:10" s="55" customFormat="1" ht="12.75">
      <c r="D1562" s="56"/>
      <c r="E1562" s="56"/>
      <c r="F1562" s="57"/>
      <c r="H1562" s="56"/>
      <c r="I1562" s="58"/>
      <c r="J1562" s="58"/>
    </row>
    <row r="1563" spans="4:10" s="55" customFormat="1" ht="12.75">
      <c r="D1563" s="56"/>
      <c r="E1563" s="56"/>
      <c r="F1563" s="57"/>
      <c r="H1563" s="56"/>
      <c r="I1563" s="58"/>
      <c r="J1563" s="58"/>
    </row>
    <row r="1564" spans="4:10" s="55" customFormat="1" ht="12.75">
      <c r="D1564" s="56"/>
      <c r="E1564" s="56"/>
      <c r="F1564" s="57"/>
      <c r="H1564" s="56"/>
      <c r="I1564" s="58"/>
      <c r="J1564" s="58"/>
    </row>
    <row r="1565" spans="4:10" s="55" customFormat="1" ht="12.75">
      <c r="D1565" s="56"/>
      <c r="E1565" s="56"/>
      <c r="F1565" s="57"/>
      <c r="H1565" s="56"/>
      <c r="I1565" s="58"/>
      <c r="J1565" s="58"/>
    </row>
    <row r="1566" spans="4:10" s="55" customFormat="1" ht="12.75">
      <c r="D1566" s="56"/>
      <c r="E1566" s="56"/>
      <c r="F1566" s="57"/>
      <c r="H1566" s="56"/>
      <c r="I1566" s="58"/>
      <c r="J1566" s="58"/>
    </row>
    <row r="1567" spans="4:10" s="55" customFormat="1" ht="12.75">
      <c r="D1567" s="56"/>
      <c r="E1567" s="56"/>
      <c r="F1567" s="57"/>
      <c r="H1567" s="56"/>
      <c r="I1567" s="58"/>
      <c r="J1567" s="58"/>
    </row>
    <row r="1568" spans="4:10" s="55" customFormat="1" ht="12.75">
      <c r="D1568" s="56"/>
      <c r="E1568" s="56"/>
      <c r="F1568" s="57"/>
      <c r="H1568" s="56"/>
      <c r="I1568" s="58"/>
      <c r="J1568" s="58"/>
    </row>
    <row r="1569" spans="4:10" s="55" customFormat="1" ht="12.75">
      <c r="D1569" s="56"/>
      <c r="E1569" s="56"/>
      <c r="F1569" s="57"/>
      <c r="H1569" s="56"/>
      <c r="I1569" s="58"/>
      <c r="J1569" s="58"/>
    </row>
    <row r="1570" spans="4:10" s="55" customFormat="1" ht="12.75">
      <c r="D1570" s="56"/>
      <c r="E1570" s="56"/>
      <c r="F1570" s="57"/>
      <c r="H1570" s="56"/>
      <c r="I1570" s="58"/>
      <c r="J1570" s="58"/>
    </row>
    <row r="1571" spans="4:10" s="55" customFormat="1" ht="12.75">
      <c r="D1571" s="56"/>
      <c r="E1571" s="56"/>
      <c r="F1571" s="57"/>
      <c r="H1571" s="56"/>
      <c r="I1571" s="58"/>
      <c r="J1571" s="58"/>
    </row>
    <row r="1572" spans="4:10" s="55" customFormat="1" ht="12.75">
      <c r="D1572" s="56"/>
      <c r="E1572" s="56"/>
      <c r="F1572" s="57"/>
      <c r="H1572" s="56"/>
      <c r="I1572" s="58"/>
      <c r="J1572" s="58"/>
    </row>
    <row r="1573" spans="4:10" s="55" customFormat="1" ht="12.75">
      <c r="D1573" s="56"/>
      <c r="E1573" s="56"/>
      <c r="F1573" s="57"/>
      <c r="H1573" s="56"/>
      <c r="I1573" s="58"/>
      <c r="J1573" s="58"/>
    </row>
    <row r="1574" spans="4:10" s="55" customFormat="1" ht="12.75">
      <c r="D1574" s="56"/>
      <c r="E1574" s="56"/>
      <c r="F1574" s="57"/>
      <c r="H1574" s="56"/>
      <c r="I1574" s="58"/>
      <c r="J1574" s="58"/>
    </row>
    <row r="1575" spans="4:10" s="55" customFormat="1" ht="12.75">
      <c r="D1575" s="56"/>
      <c r="E1575" s="56"/>
      <c r="F1575" s="57"/>
      <c r="H1575" s="56"/>
      <c r="I1575" s="58"/>
      <c r="J1575" s="58"/>
    </row>
    <row r="1576" spans="4:10" s="55" customFormat="1" ht="12.75">
      <c r="D1576" s="56"/>
      <c r="E1576" s="56"/>
      <c r="F1576" s="57"/>
      <c r="H1576" s="56"/>
      <c r="I1576" s="58"/>
      <c r="J1576" s="58"/>
    </row>
    <row r="1577" spans="4:10" s="55" customFormat="1" ht="12.75">
      <c r="D1577" s="56"/>
      <c r="E1577" s="56"/>
      <c r="F1577" s="57"/>
      <c r="H1577" s="56"/>
      <c r="I1577" s="58"/>
      <c r="J1577" s="58"/>
    </row>
    <row r="1578" spans="4:10" s="55" customFormat="1" ht="12.75">
      <c r="D1578" s="56"/>
      <c r="E1578" s="56"/>
      <c r="F1578" s="57"/>
      <c r="H1578" s="56"/>
      <c r="I1578" s="58"/>
      <c r="J1578" s="58"/>
    </row>
    <row r="1579" spans="4:10" s="55" customFormat="1" ht="12.75">
      <c r="D1579" s="56"/>
      <c r="E1579" s="56"/>
      <c r="F1579" s="57"/>
      <c r="H1579" s="56"/>
      <c r="I1579" s="58"/>
      <c r="J1579" s="58"/>
    </row>
    <row r="1580" spans="4:10" s="55" customFormat="1" ht="12.75">
      <c r="D1580" s="56"/>
      <c r="E1580" s="56"/>
      <c r="F1580" s="57"/>
      <c r="H1580" s="56"/>
      <c r="I1580" s="58"/>
      <c r="J1580" s="58"/>
    </row>
    <row r="1581" spans="4:10" s="55" customFormat="1" ht="12.75">
      <c r="D1581" s="56"/>
      <c r="E1581" s="56"/>
      <c r="F1581" s="57"/>
      <c r="H1581" s="56"/>
      <c r="I1581" s="58"/>
      <c r="J1581" s="58"/>
    </row>
    <row r="1582" spans="4:10" s="55" customFormat="1" ht="12.75">
      <c r="D1582" s="56"/>
      <c r="E1582" s="56"/>
      <c r="F1582" s="57"/>
      <c r="H1582" s="56"/>
      <c r="I1582" s="58"/>
      <c r="J1582" s="58"/>
    </row>
    <row r="1583" spans="4:10" s="55" customFormat="1" ht="12.75">
      <c r="D1583" s="56"/>
      <c r="E1583" s="56"/>
      <c r="F1583" s="57"/>
      <c r="H1583" s="56"/>
      <c r="I1583" s="58"/>
      <c r="J1583" s="58"/>
    </row>
    <row r="1584" spans="4:10" s="55" customFormat="1" ht="12.75">
      <c r="D1584" s="56"/>
      <c r="E1584" s="56"/>
      <c r="F1584" s="57"/>
      <c r="H1584" s="56"/>
      <c r="I1584" s="58"/>
      <c r="J1584" s="58"/>
    </row>
    <row r="1585" spans="4:10" s="55" customFormat="1" ht="12.75">
      <c r="D1585" s="56"/>
      <c r="E1585" s="56"/>
      <c r="F1585" s="57"/>
      <c r="H1585" s="56"/>
      <c r="I1585" s="58"/>
      <c r="J1585" s="58"/>
    </row>
    <row r="1586" spans="4:10" s="55" customFormat="1" ht="12.75">
      <c r="D1586" s="56"/>
      <c r="E1586" s="56"/>
      <c r="F1586" s="57"/>
      <c r="H1586" s="56"/>
      <c r="I1586" s="58"/>
      <c r="J1586" s="58"/>
    </row>
    <row r="1587" spans="4:10" s="55" customFormat="1" ht="12.75">
      <c r="D1587" s="56"/>
      <c r="E1587" s="56"/>
      <c r="F1587" s="57"/>
      <c r="H1587" s="56"/>
      <c r="I1587" s="58"/>
      <c r="J1587" s="58"/>
    </row>
    <row r="1588" spans="4:10" s="55" customFormat="1" ht="12.75">
      <c r="D1588" s="56"/>
      <c r="E1588" s="56"/>
      <c r="F1588" s="57"/>
      <c r="H1588" s="56"/>
      <c r="I1588" s="58"/>
      <c r="J1588" s="58"/>
    </row>
    <row r="1589" spans="4:10" s="55" customFormat="1" ht="12.75">
      <c r="D1589" s="56"/>
      <c r="E1589" s="56"/>
      <c r="F1589" s="57"/>
      <c r="H1589" s="56"/>
      <c r="I1589" s="58"/>
      <c r="J1589" s="58"/>
    </row>
    <row r="1590" spans="4:10" s="55" customFormat="1" ht="12.75">
      <c r="D1590" s="56"/>
      <c r="E1590" s="56"/>
      <c r="F1590" s="57"/>
      <c r="H1590" s="56"/>
      <c r="I1590" s="58"/>
      <c r="J1590" s="58"/>
    </row>
    <row r="1591" spans="4:10" s="55" customFormat="1" ht="12.75">
      <c r="D1591" s="56"/>
      <c r="E1591" s="56"/>
      <c r="F1591" s="57"/>
      <c r="H1591" s="56"/>
      <c r="I1591" s="58"/>
      <c r="J1591" s="58"/>
    </row>
    <row r="1592" spans="4:10" s="55" customFormat="1" ht="12.75">
      <c r="D1592" s="56"/>
      <c r="E1592" s="56"/>
      <c r="F1592" s="57"/>
      <c r="H1592" s="56"/>
      <c r="I1592" s="58"/>
      <c r="J1592" s="58"/>
    </row>
    <row r="1593" spans="4:10" s="55" customFormat="1" ht="12.75">
      <c r="D1593" s="56"/>
      <c r="E1593" s="56"/>
      <c r="F1593" s="57"/>
      <c r="H1593" s="56"/>
      <c r="I1593" s="58"/>
      <c r="J1593" s="58"/>
    </row>
    <row r="1594" spans="4:10" s="55" customFormat="1" ht="12.75">
      <c r="D1594" s="56"/>
      <c r="E1594" s="56"/>
      <c r="F1594" s="57"/>
      <c r="H1594" s="56"/>
      <c r="I1594" s="58"/>
      <c r="J1594" s="58"/>
    </row>
    <row r="1595" spans="4:10" s="55" customFormat="1" ht="12.75">
      <c r="D1595" s="56"/>
      <c r="E1595" s="56"/>
      <c r="F1595" s="57"/>
      <c r="H1595" s="56"/>
      <c r="I1595" s="58"/>
      <c r="J1595" s="58"/>
    </row>
    <row r="1596" spans="4:10" s="55" customFormat="1" ht="12.75">
      <c r="D1596" s="56"/>
      <c r="E1596" s="56"/>
      <c r="F1596" s="57"/>
      <c r="H1596" s="56"/>
      <c r="I1596" s="58"/>
      <c r="J1596" s="58"/>
    </row>
    <row r="1597" spans="4:10" s="55" customFormat="1" ht="12.75">
      <c r="D1597" s="56"/>
      <c r="E1597" s="56"/>
      <c r="F1597" s="57"/>
      <c r="H1597" s="56"/>
      <c r="I1597" s="58"/>
      <c r="J1597" s="58"/>
    </row>
    <row r="1598" spans="4:10" s="55" customFormat="1" ht="12.75">
      <c r="D1598" s="56"/>
      <c r="E1598" s="56"/>
      <c r="F1598" s="57"/>
      <c r="H1598" s="56"/>
      <c r="I1598" s="58"/>
      <c r="J1598" s="58"/>
    </row>
    <row r="1599" spans="4:10" s="55" customFormat="1" ht="12.75">
      <c r="D1599" s="56"/>
      <c r="E1599" s="56"/>
      <c r="F1599" s="57"/>
      <c r="H1599" s="56"/>
      <c r="I1599" s="58"/>
      <c r="J1599" s="58"/>
    </row>
    <row r="1600" spans="4:10" s="55" customFormat="1" ht="12.75">
      <c r="D1600" s="56"/>
      <c r="E1600" s="56"/>
      <c r="F1600" s="57"/>
      <c r="H1600" s="56"/>
      <c r="I1600" s="58"/>
      <c r="J1600" s="58"/>
    </row>
    <row r="1601" spans="4:10" s="55" customFormat="1" ht="12.75">
      <c r="D1601" s="56"/>
      <c r="E1601" s="56"/>
      <c r="F1601" s="57"/>
      <c r="H1601" s="56"/>
      <c r="I1601" s="58"/>
      <c r="J1601" s="58"/>
    </row>
    <row r="1602" spans="4:10" s="55" customFormat="1" ht="12.75">
      <c r="D1602" s="56"/>
      <c r="E1602" s="56"/>
      <c r="F1602" s="57"/>
      <c r="H1602" s="56"/>
      <c r="I1602" s="58"/>
      <c r="J1602" s="58"/>
    </row>
    <row r="1603" spans="4:10" s="55" customFormat="1" ht="12.75">
      <c r="D1603" s="56"/>
      <c r="E1603" s="56"/>
      <c r="F1603" s="57"/>
      <c r="H1603" s="56"/>
      <c r="I1603" s="58"/>
      <c r="J1603" s="58"/>
    </row>
    <row r="1604" spans="4:10" s="55" customFormat="1" ht="12.75">
      <c r="D1604" s="56"/>
      <c r="E1604" s="56"/>
      <c r="F1604" s="57"/>
      <c r="H1604" s="56"/>
      <c r="I1604" s="58"/>
      <c r="J1604" s="58"/>
    </row>
    <row r="1605" spans="4:10" s="55" customFormat="1" ht="12.75">
      <c r="D1605" s="56"/>
      <c r="E1605" s="56"/>
      <c r="F1605" s="57"/>
      <c r="H1605" s="56"/>
      <c r="I1605" s="58"/>
      <c r="J1605" s="58"/>
    </row>
    <row r="1606" spans="4:10" s="55" customFormat="1" ht="12.75">
      <c r="D1606" s="56"/>
      <c r="E1606" s="56"/>
      <c r="F1606" s="57"/>
      <c r="H1606" s="56"/>
      <c r="I1606" s="58"/>
      <c r="J1606" s="58"/>
    </row>
    <row r="1607" spans="4:10" s="55" customFormat="1" ht="12.75">
      <c r="D1607" s="56"/>
      <c r="E1607" s="56"/>
      <c r="F1607" s="57"/>
      <c r="H1607" s="56"/>
      <c r="I1607" s="58"/>
      <c r="J1607" s="58"/>
    </row>
    <row r="1608" spans="4:10" s="55" customFormat="1" ht="12.75">
      <c r="D1608" s="56"/>
      <c r="E1608" s="56"/>
      <c r="F1608" s="57"/>
      <c r="H1608" s="56"/>
      <c r="I1608" s="58"/>
      <c r="J1608" s="58"/>
    </row>
    <row r="1609" spans="4:10" s="55" customFormat="1" ht="12.75">
      <c r="D1609" s="56"/>
      <c r="E1609" s="56"/>
      <c r="F1609" s="57"/>
      <c r="H1609" s="56"/>
      <c r="I1609" s="58"/>
      <c r="J1609" s="58"/>
    </row>
    <row r="1610" spans="4:10" s="55" customFormat="1" ht="12.75">
      <c r="D1610" s="56"/>
      <c r="E1610" s="56"/>
      <c r="F1610" s="57"/>
      <c r="H1610" s="56"/>
      <c r="I1610" s="58"/>
      <c r="J1610" s="58"/>
    </row>
    <row r="1611" spans="4:10" s="55" customFormat="1" ht="12.75">
      <c r="D1611" s="56"/>
      <c r="E1611" s="56"/>
      <c r="F1611" s="57"/>
      <c r="H1611" s="56"/>
      <c r="I1611" s="58"/>
      <c r="J1611" s="58"/>
    </row>
    <row r="1612" spans="4:10" s="55" customFormat="1" ht="12.75">
      <c r="D1612" s="56"/>
      <c r="E1612" s="56"/>
      <c r="F1612" s="57"/>
      <c r="H1612" s="56"/>
      <c r="I1612" s="58"/>
      <c r="J1612" s="58"/>
    </row>
    <row r="1613" spans="4:10" s="55" customFormat="1" ht="12.75">
      <c r="D1613" s="56"/>
      <c r="E1613" s="56"/>
      <c r="F1613" s="57"/>
      <c r="H1613" s="56"/>
      <c r="I1613" s="58"/>
      <c r="J1613" s="58"/>
    </row>
    <row r="1614" spans="4:10" s="55" customFormat="1" ht="12.75">
      <c r="D1614" s="56"/>
      <c r="E1614" s="56"/>
      <c r="F1614" s="57"/>
      <c r="H1614" s="56"/>
      <c r="I1614" s="58"/>
      <c r="J1614" s="58"/>
    </row>
    <row r="1615" spans="4:10" s="55" customFormat="1" ht="12.75">
      <c r="D1615" s="56"/>
      <c r="E1615" s="56"/>
      <c r="F1615" s="57"/>
      <c r="H1615" s="56"/>
      <c r="I1615" s="58"/>
      <c r="J1615" s="58"/>
    </row>
    <row r="1616" spans="4:10" s="55" customFormat="1" ht="12.75">
      <c r="D1616" s="56"/>
      <c r="E1616" s="56"/>
      <c r="F1616" s="57"/>
      <c r="H1616" s="56"/>
      <c r="I1616" s="58"/>
      <c r="J1616" s="58"/>
    </row>
    <row r="1617" spans="4:10" s="55" customFormat="1" ht="12.75">
      <c r="D1617" s="56"/>
      <c r="E1617" s="56"/>
      <c r="F1617" s="57"/>
      <c r="H1617" s="56"/>
      <c r="I1617" s="58"/>
      <c r="J1617" s="58"/>
    </row>
    <row r="1618" spans="4:10" s="55" customFormat="1" ht="12.75">
      <c r="D1618" s="56"/>
      <c r="E1618" s="56"/>
      <c r="F1618" s="57"/>
      <c r="H1618" s="56"/>
      <c r="I1618" s="58"/>
      <c r="J1618" s="58"/>
    </row>
    <row r="1619" spans="4:10" s="55" customFormat="1" ht="12.75">
      <c r="D1619" s="56"/>
      <c r="E1619" s="56"/>
      <c r="F1619" s="57"/>
      <c r="H1619" s="56"/>
      <c r="I1619" s="58"/>
      <c r="J1619" s="58"/>
    </row>
    <row r="1620" spans="4:10" s="55" customFormat="1" ht="12.75">
      <c r="D1620" s="56"/>
      <c r="E1620" s="56"/>
      <c r="F1620" s="57"/>
      <c r="H1620" s="56"/>
      <c r="I1620" s="58"/>
      <c r="J1620" s="58"/>
    </row>
    <row r="1621" spans="4:10" s="55" customFormat="1" ht="12.75">
      <c r="D1621" s="56"/>
      <c r="E1621" s="56"/>
      <c r="F1621" s="57"/>
      <c r="H1621" s="56"/>
      <c r="I1621" s="58"/>
      <c r="J1621" s="58"/>
    </row>
    <row r="1622" spans="4:10" s="55" customFormat="1" ht="12.75">
      <c r="D1622" s="56"/>
      <c r="E1622" s="56"/>
      <c r="F1622" s="57"/>
      <c r="H1622" s="56"/>
      <c r="I1622" s="58"/>
      <c r="J1622" s="58"/>
    </row>
    <row r="1623" spans="4:10" s="55" customFormat="1" ht="12.75">
      <c r="D1623" s="56"/>
      <c r="E1623" s="56"/>
      <c r="F1623" s="57"/>
      <c r="H1623" s="56"/>
      <c r="I1623" s="58"/>
      <c r="J1623" s="58"/>
    </row>
    <row r="1624" spans="4:10" s="55" customFormat="1" ht="12.75">
      <c r="D1624" s="56"/>
      <c r="E1624" s="56"/>
      <c r="F1624" s="57"/>
      <c r="H1624" s="56"/>
      <c r="I1624" s="58"/>
      <c r="J1624" s="58"/>
    </row>
    <row r="1625" spans="4:10" s="55" customFormat="1" ht="12.75">
      <c r="D1625" s="56"/>
      <c r="E1625" s="56"/>
      <c r="F1625" s="57"/>
      <c r="H1625" s="56"/>
      <c r="I1625" s="58"/>
      <c r="J1625" s="58"/>
    </row>
    <row r="1626" spans="4:10" s="55" customFormat="1" ht="12.75">
      <c r="D1626" s="56"/>
      <c r="E1626" s="56"/>
      <c r="F1626" s="57"/>
      <c r="H1626" s="56"/>
      <c r="I1626" s="58"/>
      <c r="J1626" s="58"/>
    </row>
    <row r="1627" spans="4:10" s="55" customFormat="1" ht="12.75">
      <c r="D1627" s="56"/>
      <c r="E1627" s="56"/>
      <c r="F1627" s="57"/>
      <c r="H1627" s="56"/>
      <c r="I1627" s="58"/>
      <c r="J1627" s="58"/>
    </row>
    <row r="1628" spans="4:10" s="55" customFormat="1" ht="12.75">
      <c r="D1628" s="56"/>
      <c r="E1628" s="56"/>
      <c r="F1628" s="57"/>
      <c r="H1628" s="56"/>
      <c r="I1628" s="58"/>
      <c r="J1628" s="58"/>
    </row>
    <row r="1629" spans="4:10" s="55" customFormat="1" ht="12.75">
      <c r="D1629" s="56"/>
      <c r="E1629" s="56"/>
      <c r="F1629" s="57"/>
      <c r="H1629" s="56"/>
      <c r="I1629" s="58"/>
      <c r="J1629" s="58"/>
    </row>
    <row r="1630" spans="4:10" s="55" customFormat="1" ht="12.75">
      <c r="D1630" s="56"/>
      <c r="E1630" s="56"/>
      <c r="F1630" s="57"/>
      <c r="H1630" s="56"/>
      <c r="I1630" s="58"/>
      <c r="J1630" s="58"/>
    </row>
    <row r="1631" spans="4:10" s="55" customFormat="1" ht="12.75">
      <c r="D1631" s="56"/>
      <c r="E1631" s="56"/>
      <c r="F1631" s="57"/>
      <c r="H1631" s="56"/>
      <c r="I1631" s="58"/>
      <c r="J1631" s="58"/>
    </row>
    <row r="1632" spans="4:10" s="55" customFormat="1" ht="12.75">
      <c r="D1632" s="56"/>
      <c r="E1632" s="56"/>
      <c r="F1632" s="57"/>
      <c r="H1632" s="56"/>
      <c r="I1632" s="58"/>
      <c r="J1632" s="58"/>
    </row>
    <row r="1633" spans="4:10" s="55" customFormat="1" ht="12.75">
      <c r="D1633" s="56"/>
      <c r="E1633" s="56"/>
      <c r="F1633" s="57"/>
      <c r="H1633" s="56"/>
      <c r="I1633" s="58"/>
      <c r="J1633" s="58"/>
    </row>
    <row r="1634" spans="4:10" s="55" customFormat="1" ht="12.75">
      <c r="D1634" s="56"/>
      <c r="E1634" s="56"/>
      <c r="F1634" s="57"/>
      <c r="H1634" s="56"/>
      <c r="I1634" s="58"/>
      <c r="J1634" s="58"/>
    </row>
    <row r="1635" spans="4:10" s="55" customFormat="1" ht="12.75">
      <c r="D1635" s="56"/>
      <c r="E1635" s="56"/>
      <c r="F1635" s="57"/>
      <c r="H1635" s="56"/>
      <c r="I1635" s="58"/>
      <c r="J1635" s="58"/>
    </row>
    <row r="1636" spans="4:10" s="55" customFormat="1" ht="12.75">
      <c r="D1636" s="56"/>
      <c r="E1636" s="56"/>
      <c r="F1636" s="57"/>
      <c r="H1636" s="56"/>
      <c r="I1636" s="58"/>
      <c r="J1636" s="58"/>
    </row>
    <row r="1637" spans="4:10" s="55" customFormat="1" ht="12.75">
      <c r="D1637" s="56"/>
      <c r="E1637" s="56"/>
      <c r="F1637" s="57"/>
      <c r="H1637" s="56"/>
      <c r="I1637" s="58"/>
      <c r="J1637" s="58"/>
    </row>
    <row r="1638" spans="4:10" s="55" customFormat="1" ht="12.75">
      <c r="D1638" s="56"/>
      <c r="E1638" s="56"/>
      <c r="F1638" s="57"/>
      <c r="H1638" s="56"/>
      <c r="I1638" s="58"/>
      <c r="J1638" s="58"/>
    </row>
    <row r="1639" spans="4:10" s="55" customFormat="1" ht="12.75">
      <c r="D1639" s="56"/>
      <c r="E1639" s="56"/>
      <c r="F1639" s="57"/>
      <c r="H1639" s="56"/>
      <c r="I1639" s="58"/>
      <c r="J1639" s="58"/>
    </row>
    <row r="1640" spans="4:10" s="55" customFormat="1" ht="12.75">
      <c r="D1640" s="56"/>
      <c r="E1640" s="56"/>
      <c r="F1640" s="57"/>
      <c r="H1640" s="56"/>
      <c r="I1640" s="58"/>
      <c r="J1640" s="58"/>
    </row>
    <row r="1641" spans="4:10" s="55" customFormat="1" ht="12.75">
      <c r="D1641" s="56"/>
      <c r="E1641" s="56"/>
      <c r="F1641" s="57"/>
      <c r="H1641" s="56"/>
      <c r="I1641" s="58"/>
      <c r="J1641" s="58"/>
    </row>
    <row r="1642" spans="4:10" s="55" customFormat="1" ht="12.75">
      <c r="D1642" s="56"/>
      <c r="E1642" s="56"/>
      <c r="F1642" s="57"/>
      <c r="H1642" s="56"/>
      <c r="I1642" s="58"/>
      <c r="J1642" s="58"/>
    </row>
    <row r="1643" spans="4:10" s="55" customFormat="1" ht="12.75">
      <c r="D1643" s="56"/>
      <c r="E1643" s="56"/>
      <c r="F1643" s="57"/>
      <c r="H1643" s="56"/>
      <c r="I1643" s="58"/>
      <c r="J1643" s="58"/>
    </row>
    <row r="1644" spans="4:10" s="55" customFormat="1" ht="12.75">
      <c r="D1644" s="56"/>
      <c r="E1644" s="56"/>
      <c r="F1644" s="57"/>
      <c r="H1644" s="56"/>
      <c r="I1644" s="58"/>
      <c r="J1644" s="58"/>
    </row>
    <row r="1645" spans="4:10" s="55" customFormat="1" ht="12.75">
      <c r="D1645" s="56"/>
      <c r="E1645" s="56"/>
      <c r="F1645" s="57"/>
      <c r="H1645" s="56"/>
      <c r="I1645" s="58"/>
      <c r="J1645" s="58"/>
    </row>
    <row r="1646" spans="4:10" s="55" customFormat="1" ht="12.75">
      <c r="D1646" s="56"/>
      <c r="E1646" s="56"/>
      <c r="F1646" s="57"/>
      <c r="H1646" s="56"/>
      <c r="I1646" s="58"/>
      <c r="J1646" s="58"/>
    </row>
    <row r="1647" spans="4:10" s="55" customFormat="1" ht="12.75">
      <c r="D1647" s="56"/>
      <c r="E1647" s="56"/>
      <c r="F1647" s="57"/>
      <c r="H1647" s="56"/>
      <c r="I1647" s="58"/>
      <c r="J1647" s="58"/>
    </row>
    <row r="1648" spans="4:10" s="55" customFormat="1" ht="12.75">
      <c r="D1648" s="56"/>
      <c r="E1648" s="56"/>
      <c r="F1648" s="57"/>
      <c r="H1648" s="56"/>
      <c r="I1648" s="58"/>
      <c r="J1648" s="58"/>
    </row>
    <row r="1649" spans="4:10" s="55" customFormat="1" ht="12.75">
      <c r="D1649" s="56"/>
      <c r="E1649" s="56"/>
      <c r="F1649" s="57"/>
      <c r="H1649" s="56"/>
      <c r="I1649" s="58"/>
      <c r="J1649" s="58"/>
    </row>
    <row r="1650" spans="4:10" s="55" customFormat="1" ht="12.75">
      <c r="D1650" s="56"/>
      <c r="E1650" s="56"/>
      <c r="F1650" s="57"/>
      <c r="H1650" s="56"/>
      <c r="I1650" s="58"/>
      <c r="J1650" s="58"/>
    </row>
    <row r="1651" spans="4:10" s="55" customFormat="1" ht="12.75">
      <c r="D1651" s="56"/>
      <c r="E1651" s="56"/>
      <c r="F1651" s="57"/>
      <c r="H1651" s="56"/>
      <c r="I1651" s="58"/>
      <c r="J1651" s="58"/>
    </row>
    <row r="1652" spans="4:10" s="55" customFormat="1" ht="12.75">
      <c r="D1652" s="56"/>
      <c r="E1652" s="56"/>
      <c r="F1652" s="57"/>
      <c r="H1652" s="56"/>
      <c r="I1652" s="58"/>
      <c r="J1652" s="58"/>
    </row>
    <row r="1653" spans="4:10" s="55" customFormat="1" ht="12.75">
      <c r="D1653" s="56"/>
      <c r="E1653" s="56"/>
      <c r="F1653" s="57"/>
      <c r="H1653" s="56"/>
      <c r="I1653" s="58"/>
      <c r="J1653" s="58"/>
    </row>
    <row r="1654" spans="4:10" s="55" customFormat="1" ht="12.75">
      <c r="D1654" s="56"/>
      <c r="E1654" s="56"/>
      <c r="F1654" s="57"/>
      <c r="H1654" s="56"/>
      <c r="I1654" s="58"/>
      <c r="J1654" s="58"/>
    </row>
    <row r="1655" spans="4:10" s="55" customFormat="1" ht="12.75">
      <c r="D1655" s="56"/>
      <c r="E1655" s="56"/>
      <c r="F1655" s="57"/>
      <c r="H1655" s="56"/>
      <c r="I1655" s="58"/>
      <c r="J1655" s="58"/>
    </row>
    <row r="1656" spans="4:10" s="55" customFormat="1" ht="12.75">
      <c r="D1656" s="56"/>
      <c r="E1656" s="56"/>
      <c r="F1656" s="57"/>
      <c r="H1656" s="56"/>
      <c r="I1656" s="58"/>
      <c r="J1656" s="58"/>
    </row>
    <row r="1657" spans="4:10" s="55" customFormat="1" ht="12.75">
      <c r="D1657" s="56"/>
      <c r="E1657" s="56"/>
      <c r="F1657" s="57"/>
      <c r="H1657" s="56"/>
      <c r="I1657" s="58"/>
      <c r="J1657" s="58"/>
    </row>
    <row r="1658" spans="4:10" s="55" customFormat="1" ht="12.75">
      <c r="D1658" s="56"/>
      <c r="E1658" s="56"/>
      <c r="F1658" s="57"/>
      <c r="H1658" s="56"/>
      <c r="I1658" s="58"/>
      <c r="J1658" s="58"/>
    </row>
    <row r="1659" spans="4:10" s="55" customFormat="1" ht="12.75">
      <c r="D1659" s="56"/>
      <c r="E1659" s="56"/>
      <c r="F1659" s="57"/>
      <c r="H1659" s="56"/>
      <c r="I1659" s="58"/>
      <c r="J1659" s="58"/>
    </row>
    <row r="1660" spans="4:10" s="55" customFormat="1" ht="12.75">
      <c r="D1660" s="56"/>
      <c r="E1660" s="56"/>
      <c r="F1660" s="57"/>
      <c r="H1660" s="56"/>
      <c r="I1660" s="58"/>
      <c r="J1660" s="58"/>
    </row>
    <row r="1661" spans="4:10" s="55" customFormat="1" ht="12.75">
      <c r="D1661" s="56"/>
      <c r="E1661" s="56"/>
      <c r="F1661" s="57"/>
      <c r="H1661" s="56"/>
      <c r="I1661" s="58"/>
      <c r="J1661" s="58"/>
    </row>
    <row r="1662" spans="4:10" s="55" customFormat="1" ht="12.75">
      <c r="D1662" s="56"/>
      <c r="E1662" s="56"/>
      <c r="F1662" s="57"/>
      <c r="H1662" s="56"/>
      <c r="I1662" s="58"/>
      <c r="J1662" s="58"/>
    </row>
    <row r="1663" spans="4:10" s="55" customFormat="1" ht="12.75">
      <c r="D1663" s="56"/>
      <c r="E1663" s="56"/>
      <c r="F1663" s="57"/>
      <c r="H1663" s="56"/>
      <c r="I1663" s="58"/>
      <c r="J1663" s="58"/>
    </row>
    <row r="1664" spans="4:10" s="55" customFormat="1" ht="12.75">
      <c r="D1664" s="56"/>
      <c r="E1664" s="56"/>
      <c r="F1664" s="57"/>
      <c r="H1664" s="56"/>
      <c r="I1664" s="58"/>
      <c r="J1664" s="58"/>
    </row>
    <row r="1665" spans="4:10" s="55" customFormat="1" ht="12.75">
      <c r="D1665" s="56"/>
      <c r="E1665" s="56"/>
      <c r="F1665" s="57"/>
      <c r="H1665" s="56"/>
      <c r="I1665" s="58"/>
      <c r="J1665" s="58"/>
    </row>
    <row r="1666" spans="4:10" s="55" customFormat="1" ht="12.75">
      <c r="D1666" s="56"/>
      <c r="E1666" s="56"/>
      <c r="F1666" s="57"/>
      <c r="H1666" s="56"/>
      <c r="I1666" s="58"/>
      <c r="J1666" s="58"/>
    </row>
    <row r="1667" spans="4:10" s="55" customFormat="1" ht="12.75">
      <c r="D1667" s="56"/>
      <c r="E1667" s="56"/>
      <c r="F1667" s="57"/>
      <c r="H1667" s="56"/>
      <c r="I1667" s="58"/>
      <c r="J1667" s="58"/>
    </row>
    <row r="1668" spans="4:10" s="55" customFormat="1" ht="12.75">
      <c r="D1668" s="56"/>
      <c r="E1668" s="56"/>
      <c r="F1668" s="57"/>
      <c r="H1668" s="56"/>
      <c r="I1668" s="58"/>
      <c r="J1668" s="58"/>
    </row>
    <row r="1669" spans="4:10" s="55" customFormat="1" ht="12.75">
      <c r="D1669" s="56"/>
      <c r="E1669" s="56"/>
      <c r="F1669" s="57"/>
      <c r="H1669" s="56"/>
      <c r="I1669" s="58"/>
      <c r="J1669" s="58"/>
    </row>
    <row r="1670" spans="4:10" s="55" customFormat="1" ht="12.75">
      <c r="D1670" s="56"/>
      <c r="E1670" s="56"/>
      <c r="F1670" s="57"/>
      <c r="H1670" s="56"/>
      <c r="I1670" s="58"/>
      <c r="J1670" s="58"/>
    </row>
    <row r="1671" spans="4:10" s="55" customFormat="1" ht="12.75">
      <c r="D1671" s="56"/>
      <c r="E1671" s="56"/>
      <c r="F1671" s="57"/>
      <c r="H1671" s="56"/>
      <c r="I1671" s="58"/>
      <c r="J1671" s="58"/>
    </row>
    <row r="1672" spans="4:10" s="55" customFormat="1" ht="12.75">
      <c r="D1672" s="56"/>
      <c r="E1672" s="56"/>
      <c r="F1672" s="57"/>
      <c r="H1672" s="56"/>
      <c r="I1672" s="58"/>
      <c r="J1672" s="58"/>
    </row>
    <row r="1673" spans="4:10" s="55" customFormat="1" ht="12.75">
      <c r="D1673" s="56"/>
      <c r="E1673" s="56"/>
      <c r="F1673" s="57"/>
      <c r="H1673" s="56"/>
      <c r="I1673" s="58"/>
      <c r="J1673" s="58"/>
    </row>
    <row r="1674" spans="4:10" s="55" customFormat="1" ht="12.75">
      <c r="D1674" s="56"/>
      <c r="E1674" s="56"/>
      <c r="F1674" s="57"/>
      <c r="H1674" s="56"/>
      <c r="I1674" s="58"/>
      <c r="J1674" s="58"/>
    </row>
    <row r="1675" spans="4:10" s="55" customFormat="1" ht="12.75">
      <c r="D1675" s="56"/>
      <c r="E1675" s="56"/>
      <c r="F1675" s="57"/>
      <c r="H1675" s="56"/>
      <c r="I1675" s="58"/>
      <c r="J1675" s="58"/>
    </row>
    <row r="1676" spans="4:10" s="55" customFormat="1" ht="12.75">
      <c r="D1676" s="56"/>
      <c r="E1676" s="56"/>
      <c r="F1676" s="57"/>
      <c r="H1676" s="56"/>
      <c r="I1676" s="58"/>
      <c r="J1676" s="58"/>
    </row>
    <row r="1677" spans="4:10" s="55" customFormat="1" ht="12.75">
      <c r="D1677" s="56"/>
      <c r="E1677" s="56"/>
      <c r="F1677" s="57"/>
      <c r="H1677" s="56"/>
      <c r="I1677" s="58"/>
      <c r="J1677" s="58"/>
    </row>
    <row r="1678" spans="4:10" s="55" customFormat="1" ht="12.75">
      <c r="D1678" s="56"/>
      <c r="E1678" s="56"/>
      <c r="F1678" s="57"/>
      <c r="H1678" s="56"/>
      <c r="I1678" s="58"/>
      <c r="J1678" s="58"/>
    </row>
    <row r="1679" spans="4:10" s="55" customFormat="1" ht="12.75">
      <c r="D1679" s="56"/>
      <c r="E1679" s="56"/>
      <c r="F1679" s="57"/>
      <c r="H1679" s="56"/>
      <c r="I1679" s="58"/>
      <c r="J1679" s="58"/>
    </row>
    <row r="1680" spans="4:10" s="55" customFormat="1" ht="12.75">
      <c r="D1680" s="56"/>
      <c r="E1680" s="56"/>
      <c r="F1680" s="57"/>
      <c r="H1680" s="56"/>
      <c r="I1680" s="58"/>
      <c r="J1680" s="58"/>
    </row>
    <row r="1681" spans="4:10" s="55" customFormat="1" ht="12.75">
      <c r="D1681" s="56"/>
      <c r="E1681" s="56"/>
      <c r="F1681" s="57"/>
      <c r="H1681" s="56"/>
      <c r="I1681" s="58"/>
      <c r="J1681" s="58"/>
    </row>
    <row r="1682" spans="4:10" s="55" customFormat="1" ht="12.75">
      <c r="D1682" s="56"/>
      <c r="E1682" s="56"/>
      <c r="F1682" s="57"/>
      <c r="H1682" s="56"/>
      <c r="I1682" s="58"/>
      <c r="J1682" s="58"/>
    </row>
    <row r="1683" spans="4:10" s="55" customFormat="1" ht="12.75">
      <c r="D1683" s="56"/>
      <c r="E1683" s="56"/>
      <c r="F1683" s="57"/>
      <c r="H1683" s="56"/>
      <c r="I1683" s="58"/>
      <c r="J1683" s="58"/>
    </row>
    <row r="1684" spans="4:10" s="55" customFormat="1" ht="12.75">
      <c r="D1684" s="56"/>
      <c r="E1684" s="56"/>
      <c r="F1684" s="57"/>
      <c r="H1684" s="56"/>
      <c r="I1684" s="58"/>
      <c r="J1684" s="58"/>
    </row>
    <row r="1685" spans="4:10" s="55" customFormat="1" ht="12.75">
      <c r="D1685" s="56"/>
      <c r="E1685" s="56"/>
      <c r="F1685" s="57"/>
      <c r="H1685" s="56"/>
      <c r="I1685" s="58"/>
      <c r="J1685" s="58"/>
    </row>
    <row r="1686" spans="4:10" s="55" customFormat="1" ht="12.75">
      <c r="D1686" s="56"/>
      <c r="E1686" s="56"/>
      <c r="F1686" s="57"/>
      <c r="H1686" s="56"/>
      <c r="I1686" s="58"/>
      <c r="J1686" s="58"/>
    </row>
    <row r="1687" spans="4:10" s="55" customFormat="1" ht="12.75">
      <c r="D1687" s="56"/>
      <c r="E1687" s="56"/>
      <c r="F1687" s="57"/>
      <c r="H1687" s="56"/>
      <c r="I1687" s="58"/>
      <c r="J1687" s="58"/>
    </row>
    <row r="1688" spans="4:10" s="55" customFormat="1" ht="12.75">
      <c r="D1688" s="56"/>
      <c r="E1688" s="56"/>
      <c r="F1688" s="57"/>
      <c r="H1688" s="56"/>
      <c r="I1688" s="58"/>
      <c r="J1688" s="58"/>
    </row>
    <row r="1689" spans="4:10" s="55" customFormat="1" ht="12.75">
      <c r="D1689" s="56"/>
      <c r="E1689" s="56"/>
      <c r="F1689" s="57"/>
      <c r="H1689" s="56"/>
      <c r="I1689" s="58"/>
      <c r="J1689" s="58"/>
    </row>
    <row r="1690" spans="4:10" s="55" customFormat="1" ht="12.75">
      <c r="D1690" s="56"/>
      <c r="E1690" s="56"/>
      <c r="F1690" s="57"/>
      <c r="H1690" s="56"/>
      <c r="I1690" s="58"/>
      <c r="J1690" s="58"/>
    </row>
    <row r="1691" spans="4:10" s="55" customFormat="1" ht="12.75">
      <c r="D1691" s="56"/>
      <c r="E1691" s="56"/>
      <c r="F1691" s="57"/>
      <c r="H1691" s="56"/>
      <c r="I1691" s="58"/>
      <c r="J1691" s="58"/>
    </row>
    <row r="1692" spans="4:10" s="55" customFormat="1" ht="12.75">
      <c r="D1692" s="56"/>
      <c r="E1692" s="56"/>
      <c r="F1692" s="57"/>
      <c r="H1692" s="56"/>
      <c r="I1692" s="58"/>
      <c r="J1692" s="58"/>
    </row>
    <row r="1693" spans="4:10" s="55" customFormat="1" ht="12.75">
      <c r="D1693" s="56"/>
      <c r="E1693" s="56"/>
      <c r="F1693" s="57"/>
      <c r="H1693" s="56"/>
      <c r="I1693" s="58"/>
      <c r="J1693" s="58"/>
    </row>
    <row r="1694" spans="4:10" s="55" customFormat="1" ht="12.75">
      <c r="D1694" s="56"/>
      <c r="E1694" s="56"/>
      <c r="F1694" s="57"/>
      <c r="H1694" s="56"/>
      <c r="I1694" s="58"/>
      <c r="J1694" s="58"/>
    </row>
    <row r="1695" spans="4:10" s="55" customFormat="1" ht="12.75">
      <c r="D1695" s="56"/>
      <c r="E1695" s="56"/>
      <c r="F1695" s="57"/>
      <c r="H1695" s="56"/>
      <c r="I1695" s="58"/>
      <c r="J1695" s="58"/>
    </row>
    <row r="1696" spans="4:10" s="55" customFormat="1" ht="12.75">
      <c r="D1696" s="56"/>
      <c r="E1696" s="56"/>
      <c r="F1696" s="57"/>
      <c r="H1696" s="56"/>
      <c r="I1696" s="58"/>
      <c r="J1696" s="58"/>
    </row>
    <row r="1697" spans="4:10" s="55" customFormat="1" ht="12.75">
      <c r="D1697" s="56"/>
      <c r="E1697" s="56"/>
      <c r="F1697" s="57"/>
      <c r="H1697" s="56"/>
      <c r="I1697" s="58"/>
      <c r="J1697" s="58"/>
    </row>
    <row r="1698" spans="4:10" s="55" customFormat="1" ht="12.75">
      <c r="D1698" s="56"/>
      <c r="E1698" s="56"/>
      <c r="F1698" s="57"/>
      <c r="H1698" s="56"/>
      <c r="I1698" s="58"/>
      <c r="J1698" s="58"/>
    </row>
    <row r="1699" spans="4:10" s="55" customFormat="1" ht="12.75">
      <c r="D1699" s="56"/>
      <c r="E1699" s="56"/>
      <c r="F1699" s="57"/>
      <c r="H1699" s="56"/>
      <c r="I1699" s="58"/>
      <c r="J1699" s="58"/>
    </row>
    <row r="1700" spans="4:10" s="55" customFormat="1" ht="12.75">
      <c r="D1700" s="56"/>
      <c r="E1700" s="56"/>
      <c r="F1700" s="57"/>
      <c r="H1700" s="56"/>
      <c r="I1700" s="58"/>
      <c r="J1700" s="58"/>
    </row>
    <row r="1701" spans="4:10" s="55" customFormat="1" ht="12.75">
      <c r="D1701" s="56"/>
      <c r="E1701" s="56"/>
      <c r="F1701" s="57"/>
      <c r="H1701" s="56"/>
      <c r="I1701" s="58"/>
      <c r="J1701" s="58"/>
    </row>
    <row r="1702" spans="4:10" s="55" customFormat="1" ht="12.75">
      <c r="D1702" s="56"/>
      <c r="E1702" s="56"/>
      <c r="F1702" s="57"/>
      <c r="H1702" s="56"/>
      <c r="I1702" s="58"/>
      <c r="J1702" s="58"/>
    </row>
    <row r="1703" spans="4:10" s="55" customFormat="1" ht="12.75">
      <c r="D1703" s="56"/>
      <c r="E1703" s="56"/>
      <c r="F1703" s="57"/>
      <c r="H1703" s="56"/>
      <c r="I1703" s="58"/>
      <c r="J1703" s="58"/>
    </row>
    <row r="1704" spans="4:10" s="55" customFormat="1" ht="12.75">
      <c r="D1704" s="56"/>
      <c r="E1704" s="56"/>
      <c r="F1704" s="57"/>
      <c r="H1704" s="56"/>
      <c r="I1704" s="58"/>
      <c r="J1704" s="58"/>
    </row>
    <row r="1705" spans="4:10" s="55" customFormat="1" ht="12.75">
      <c r="D1705" s="56"/>
      <c r="E1705" s="56"/>
      <c r="F1705" s="57"/>
      <c r="H1705" s="56"/>
      <c r="I1705" s="58"/>
      <c r="J1705" s="58"/>
    </row>
    <row r="1706" spans="4:10" s="55" customFormat="1" ht="12.75">
      <c r="D1706" s="56"/>
      <c r="E1706" s="56"/>
      <c r="F1706" s="57"/>
      <c r="H1706" s="56"/>
      <c r="I1706" s="58"/>
      <c r="J1706" s="58"/>
    </row>
    <row r="1707" spans="4:10" s="55" customFormat="1" ht="12.75">
      <c r="D1707" s="56"/>
      <c r="E1707" s="56"/>
      <c r="F1707" s="57"/>
      <c r="H1707" s="56"/>
      <c r="I1707" s="58"/>
      <c r="J1707" s="58"/>
    </row>
    <row r="1708" spans="4:10" s="55" customFormat="1" ht="12.75">
      <c r="D1708" s="56"/>
      <c r="E1708" s="56"/>
      <c r="F1708" s="57"/>
      <c r="H1708" s="56"/>
      <c r="I1708" s="58"/>
      <c r="J1708" s="58"/>
    </row>
    <row r="1709" spans="4:10" s="55" customFormat="1" ht="12.75">
      <c r="D1709" s="56"/>
      <c r="E1709" s="56"/>
      <c r="F1709" s="57"/>
      <c r="H1709" s="56"/>
      <c r="I1709" s="58"/>
      <c r="J1709" s="58"/>
    </row>
    <row r="1710" spans="4:10" s="55" customFormat="1" ht="12.75">
      <c r="D1710" s="56"/>
      <c r="E1710" s="56"/>
      <c r="F1710" s="57"/>
      <c r="H1710" s="56"/>
      <c r="I1710" s="58"/>
      <c r="J1710" s="58"/>
    </row>
    <row r="1711" spans="4:10" s="55" customFormat="1" ht="12.75">
      <c r="D1711" s="56"/>
      <c r="E1711" s="56"/>
      <c r="F1711" s="57"/>
      <c r="H1711" s="56"/>
      <c r="I1711" s="58"/>
      <c r="J1711" s="58"/>
    </row>
    <row r="1712" spans="4:10" s="55" customFormat="1" ht="12.75">
      <c r="D1712" s="56"/>
      <c r="E1712" s="56"/>
      <c r="F1712" s="57"/>
      <c r="H1712" s="56"/>
      <c r="I1712" s="58"/>
      <c r="J1712" s="58"/>
    </row>
    <row r="1713" spans="4:10" s="55" customFormat="1" ht="12.75">
      <c r="D1713" s="56"/>
      <c r="E1713" s="56"/>
      <c r="F1713" s="57"/>
      <c r="H1713" s="56"/>
      <c r="I1713" s="58"/>
      <c r="J1713" s="58"/>
    </row>
    <row r="1714" spans="4:10" s="55" customFormat="1" ht="12.75">
      <c r="D1714" s="56"/>
      <c r="E1714" s="56"/>
      <c r="F1714" s="57"/>
      <c r="H1714" s="56"/>
      <c r="I1714" s="58"/>
      <c r="J1714" s="58"/>
    </row>
    <row r="1715" spans="4:10" s="55" customFormat="1" ht="12.75">
      <c r="D1715" s="56"/>
      <c r="E1715" s="56"/>
      <c r="F1715" s="57"/>
      <c r="H1715" s="56"/>
      <c r="I1715" s="58"/>
      <c r="J1715" s="58"/>
    </row>
    <row r="1716" spans="4:10" s="55" customFormat="1" ht="12.75">
      <c r="D1716" s="56"/>
      <c r="E1716" s="56"/>
      <c r="F1716" s="57"/>
      <c r="H1716" s="56"/>
      <c r="I1716" s="58"/>
      <c r="J1716" s="58"/>
    </row>
    <row r="1717" spans="4:10" s="55" customFormat="1" ht="12.75">
      <c r="D1717" s="56"/>
      <c r="E1717" s="56"/>
      <c r="F1717" s="57"/>
      <c r="H1717" s="56"/>
      <c r="I1717" s="58"/>
      <c r="J1717" s="58"/>
    </row>
    <row r="1718" spans="4:10" s="55" customFormat="1" ht="12.75">
      <c r="D1718" s="56"/>
      <c r="E1718" s="56"/>
      <c r="F1718" s="57"/>
      <c r="H1718" s="56"/>
      <c r="I1718" s="58"/>
      <c r="J1718" s="58"/>
    </row>
    <row r="1719" spans="4:10" s="55" customFormat="1" ht="12.75">
      <c r="D1719" s="56"/>
      <c r="E1719" s="56"/>
      <c r="F1719" s="57"/>
      <c r="H1719" s="56"/>
      <c r="I1719" s="58"/>
      <c r="J1719" s="58"/>
    </row>
    <row r="1720" spans="4:10" s="55" customFormat="1" ht="12.75">
      <c r="D1720" s="56"/>
      <c r="E1720" s="56"/>
      <c r="F1720" s="57"/>
      <c r="H1720" s="56"/>
      <c r="I1720" s="58"/>
      <c r="J1720" s="58"/>
    </row>
    <row r="1721" spans="4:10" s="55" customFormat="1" ht="12.75">
      <c r="D1721" s="56"/>
      <c r="E1721" s="56"/>
      <c r="F1721" s="57"/>
      <c r="H1721" s="56"/>
      <c r="I1721" s="58"/>
      <c r="J1721" s="58"/>
    </row>
    <row r="1722" spans="4:10" s="55" customFormat="1" ht="12.75">
      <c r="D1722" s="56"/>
      <c r="E1722" s="56"/>
      <c r="F1722" s="57"/>
      <c r="H1722" s="56"/>
      <c r="I1722" s="58"/>
      <c r="J1722" s="58"/>
    </row>
    <row r="1723" spans="4:10" s="55" customFormat="1" ht="12.75">
      <c r="D1723" s="56"/>
      <c r="E1723" s="56"/>
      <c r="F1723" s="57"/>
      <c r="H1723" s="56"/>
      <c r="I1723" s="58"/>
      <c r="J1723" s="58"/>
    </row>
    <row r="1724" spans="4:10" s="55" customFormat="1" ht="12.75">
      <c r="D1724" s="56"/>
      <c r="E1724" s="56"/>
      <c r="F1724" s="57"/>
      <c r="H1724" s="56"/>
      <c r="I1724" s="58"/>
      <c r="J1724" s="58"/>
    </row>
    <row r="1725" spans="4:10" s="55" customFormat="1" ht="12.75">
      <c r="D1725" s="56"/>
      <c r="E1725" s="56"/>
      <c r="F1725" s="57"/>
      <c r="H1725" s="56"/>
      <c r="I1725" s="58"/>
      <c r="J1725" s="58"/>
    </row>
    <row r="1726" spans="4:10" s="55" customFormat="1" ht="12.75">
      <c r="D1726" s="56"/>
      <c r="E1726" s="56"/>
      <c r="F1726" s="57"/>
      <c r="H1726" s="56"/>
      <c r="I1726" s="58"/>
      <c r="J1726" s="58"/>
    </row>
    <row r="1727" spans="4:10" s="55" customFormat="1" ht="12.75">
      <c r="D1727" s="56"/>
      <c r="E1727" s="56"/>
      <c r="F1727" s="57"/>
      <c r="H1727" s="56"/>
      <c r="I1727" s="58"/>
      <c r="J1727" s="58"/>
    </row>
    <row r="1728" spans="4:10" s="55" customFormat="1" ht="12.75">
      <c r="D1728" s="56"/>
      <c r="E1728" s="56"/>
      <c r="F1728" s="57"/>
      <c r="H1728" s="56"/>
      <c r="I1728" s="58"/>
      <c r="J1728" s="58"/>
    </row>
    <row r="1729" spans="4:10" s="55" customFormat="1" ht="12.75">
      <c r="D1729" s="56"/>
      <c r="E1729" s="56"/>
      <c r="F1729" s="57"/>
      <c r="H1729" s="56"/>
      <c r="I1729" s="58"/>
      <c r="J1729" s="58"/>
    </row>
    <row r="1730" spans="4:10" s="55" customFormat="1" ht="12.75">
      <c r="D1730" s="56"/>
      <c r="E1730" s="56"/>
      <c r="F1730" s="57"/>
      <c r="H1730" s="56"/>
      <c r="I1730" s="58"/>
      <c r="J1730" s="58"/>
    </row>
    <row r="1731" spans="4:10" s="55" customFormat="1" ht="12.75">
      <c r="D1731" s="56"/>
      <c r="E1731" s="56"/>
      <c r="F1731" s="57"/>
      <c r="H1731" s="56"/>
      <c r="I1731" s="58"/>
      <c r="J1731" s="58"/>
    </row>
    <row r="1732" spans="4:10" s="55" customFormat="1" ht="12.75">
      <c r="D1732" s="56"/>
      <c r="E1732" s="56"/>
      <c r="F1732" s="57"/>
      <c r="H1732" s="56"/>
      <c r="I1732" s="58"/>
      <c r="J1732" s="58"/>
    </row>
    <row r="1733" spans="4:10" s="55" customFormat="1" ht="12.75">
      <c r="D1733" s="56"/>
      <c r="E1733" s="56"/>
      <c r="F1733" s="57"/>
      <c r="H1733" s="56"/>
      <c r="I1733" s="58"/>
      <c r="J1733" s="58"/>
    </row>
    <row r="1734" spans="4:10" s="55" customFormat="1" ht="12.75">
      <c r="D1734" s="56"/>
      <c r="E1734" s="56"/>
      <c r="F1734" s="57"/>
      <c r="H1734" s="56"/>
      <c r="I1734" s="58"/>
      <c r="J1734" s="58"/>
    </row>
    <row r="1735" spans="4:10" s="55" customFormat="1" ht="12.75">
      <c r="D1735" s="56"/>
      <c r="E1735" s="56"/>
      <c r="F1735" s="57"/>
      <c r="H1735" s="56"/>
      <c r="I1735" s="58"/>
      <c r="J1735" s="58"/>
    </row>
    <row r="1736" spans="4:10" s="55" customFormat="1" ht="12.75">
      <c r="D1736" s="56"/>
      <c r="E1736" s="56"/>
      <c r="F1736" s="57"/>
      <c r="H1736" s="56"/>
      <c r="I1736" s="58"/>
      <c r="J1736" s="58"/>
    </row>
    <row r="1737" spans="4:10" s="55" customFormat="1" ht="12.75">
      <c r="D1737" s="56"/>
      <c r="E1737" s="56"/>
      <c r="F1737" s="57"/>
      <c r="H1737" s="56"/>
      <c r="I1737" s="58"/>
      <c r="J1737" s="58"/>
    </row>
    <row r="1738" spans="4:10" s="55" customFormat="1" ht="12.75">
      <c r="D1738" s="56"/>
      <c r="E1738" s="56"/>
      <c r="F1738" s="57"/>
      <c r="H1738" s="56"/>
      <c r="I1738" s="58"/>
      <c r="J1738" s="58"/>
    </row>
    <row r="1739" spans="4:10" s="55" customFormat="1" ht="12.75">
      <c r="D1739" s="56"/>
      <c r="E1739" s="56"/>
      <c r="F1739" s="57"/>
      <c r="H1739" s="56"/>
      <c r="I1739" s="58"/>
      <c r="J1739" s="58"/>
    </row>
    <row r="1740" spans="4:10" s="55" customFormat="1" ht="12.75">
      <c r="D1740" s="56"/>
      <c r="E1740" s="56"/>
      <c r="F1740" s="57"/>
      <c r="H1740" s="56"/>
      <c r="I1740" s="58"/>
      <c r="J1740" s="58"/>
    </row>
    <row r="1741" spans="4:10" s="55" customFormat="1" ht="12.75">
      <c r="D1741" s="56"/>
      <c r="E1741" s="56"/>
      <c r="F1741" s="57"/>
      <c r="H1741" s="56"/>
      <c r="I1741" s="58"/>
      <c r="J1741" s="58"/>
    </row>
    <row r="1742" spans="4:10" s="55" customFormat="1" ht="12.75">
      <c r="D1742" s="56"/>
      <c r="E1742" s="56"/>
      <c r="F1742" s="57"/>
      <c r="H1742" s="56"/>
      <c r="I1742" s="58"/>
      <c r="J1742" s="58"/>
    </row>
    <row r="1743" spans="4:10" s="55" customFormat="1" ht="12.75">
      <c r="D1743" s="56"/>
      <c r="E1743" s="56"/>
      <c r="F1743" s="57"/>
      <c r="H1743" s="56"/>
      <c r="I1743" s="58"/>
      <c r="J1743" s="58"/>
    </row>
    <row r="1744" spans="4:10" s="55" customFormat="1" ht="12.75">
      <c r="D1744" s="56"/>
      <c r="E1744" s="56"/>
      <c r="F1744" s="57"/>
      <c r="H1744" s="56"/>
      <c r="I1744" s="58"/>
      <c r="J1744" s="58"/>
    </row>
    <row r="1745" spans="4:10" s="55" customFormat="1" ht="12.75">
      <c r="D1745" s="56"/>
      <c r="E1745" s="56"/>
      <c r="F1745" s="57"/>
      <c r="H1745" s="56"/>
      <c r="I1745" s="58"/>
      <c r="J1745" s="58"/>
    </row>
    <row r="1746" spans="4:10" s="55" customFormat="1" ht="12.75">
      <c r="D1746" s="56"/>
      <c r="E1746" s="56"/>
      <c r="F1746" s="57"/>
      <c r="H1746" s="56"/>
      <c r="I1746" s="58"/>
      <c r="J1746" s="58"/>
    </row>
    <row r="1747" spans="4:10" s="55" customFormat="1" ht="12.75">
      <c r="D1747" s="56"/>
      <c r="E1747" s="56"/>
      <c r="F1747" s="57"/>
      <c r="H1747" s="56"/>
      <c r="I1747" s="58"/>
      <c r="J1747" s="58"/>
    </row>
    <row r="1748" spans="4:10" s="55" customFormat="1" ht="12.75">
      <c r="D1748" s="56"/>
      <c r="E1748" s="56"/>
      <c r="F1748" s="57"/>
      <c r="H1748" s="56"/>
      <c r="I1748" s="58"/>
      <c r="J1748" s="58"/>
    </row>
    <row r="1749" spans="4:10" s="55" customFormat="1" ht="12.75">
      <c r="D1749" s="56"/>
      <c r="E1749" s="56"/>
      <c r="F1749" s="57"/>
      <c r="H1749" s="56"/>
      <c r="I1749" s="58"/>
      <c r="J1749" s="58"/>
    </row>
    <row r="1750" spans="4:10" s="55" customFormat="1" ht="12.75">
      <c r="D1750" s="56"/>
      <c r="E1750" s="56"/>
      <c r="F1750" s="57"/>
      <c r="H1750" s="56"/>
      <c r="I1750" s="58"/>
      <c r="J1750" s="58"/>
    </row>
    <row r="1751" spans="4:10" s="55" customFormat="1" ht="12.75">
      <c r="D1751" s="56"/>
      <c r="E1751" s="56"/>
      <c r="F1751" s="57"/>
      <c r="H1751" s="56"/>
      <c r="I1751" s="58"/>
      <c r="J1751" s="58"/>
    </row>
    <row r="1752" spans="4:10" s="55" customFormat="1" ht="12.75">
      <c r="D1752" s="56"/>
      <c r="E1752" s="56"/>
      <c r="F1752" s="57"/>
      <c r="H1752" s="56"/>
      <c r="I1752" s="58"/>
      <c r="J1752" s="58"/>
    </row>
    <row r="1753" spans="4:10" s="55" customFormat="1" ht="12.75">
      <c r="D1753" s="56"/>
      <c r="E1753" s="56"/>
      <c r="F1753" s="57"/>
      <c r="H1753" s="56"/>
      <c r="I1753" s="58"/>
      <c r="J1753" s="58"/>
    </row>
    <row r="1754" spans="4:10" s="55" customFormat="1" ht="12.75">
      <c r="D1754" s="56"/>
      <c r="E1754" s="56"/>
      <c r="F1754" s="57"/>
      <c r="H1754" s="56"/>
      <c r="I1754" s="58"/>
      <c r="J1754" s="58"/>
    </row>
    <row r="1755" spans="4:10" s="55" customFormat="1" ht="12.75">
      <c r="D1755" s="56"/>
      <c r="E1755" s="56"/>
      <c r="F1755" s="57"/>
      <c r="H1755" s="56"/>
      <c r="I1755" s="58"/>
      <c r="J1755" s="58"/>
    </row>
    <row r="1756" spans="4:10" s="55" customFormat="1" ht="12.75">
      <c r="D1756" s="56"/>
      <c r="E1756" s="56"/>
      <c r="F1756" s="57"/>
      <c r="H1756" s="56"/>
      <c r="I1756" s="58"/>
      <c r="J1756" s="58"/>
    </row>
    <row r="1757" spans="4:10" s="55" customFormat="1" ht="12.75">
      <c r="D1757" s="56"/>
      <c r="E1757" s="56"/>
      <c r="F1757" s="57"/>
      <c r="H1757" s="56"/>
      <c r="I1757" s="58"/>
      <c r="J1757" s="58"/>
    </row>
    <row r="1758" spans="4:10" s="55" customFormat="1" ht="12.75">
      <c r="D1758" s="56"/>
      <c r="E1758" s="56"/>
      <c r="F1758" s="57"/>
      <c r="H1758" s="56"/>
      <c r="I1758" s="58"/>
      <c r="J1758" s="58"/>
    </row>
    <row r="1759" spans="4:10" s="55" customFormat="1" ht="12.75">
      <c r="D1759" s="56"/>
      <c r="E1759" s="56"/>
      <c r="F1759" s="57"/>
      <c r="H1759" s="56"/>
      <c r="I1759" s="58"/>
      <c r="J1759" s="58"/>
    </row>
    <row r="1760" spans="4:10" s="55" customFormat="1" ht="12.75">
      <c r="D1760" s="56"/>
      <c r="E1760" s="56"/>
      <c r="F1760" s="57"/>
      <c r="H1760" s="56"/>
      <c r="I1760" s="58"/>
      <c r="J1760" s="58"/>
    </row>
    <row r="1761" spans="4:10" s="55" customFormat="1" ht="12.75">
      <c r="D1761" s="56"/>
      <c r="E1761" s="56"/>
      <c r="F1761" s="57"/>
      <c r="H1761" s="56"/>
      <c r="I1761" s="58"/>
      <c r="J1761" s="58"/>
    </row>
    <row r="1762" spans="4:10" s="55" customFormat="1" ht="12.75">
      <c r="D1762" s="56"/>
      <c r="E1762" s="56"/>
      <c r="F1762" s="57"/>
      <c r="H1762" s="56"/>
      <c r="I1762" s="58"/>
      <c r="J1762" s="58"/>
    </row>
    <row r="1763" spans="4:10" s="55" customFormat="1" ht="12.75">
      <c r="D1763" s="56"/>
      <c r="E1763" s="56"/>
      <c r="F1763" s="57"/>
      <c r="H1763" s="56"/>
      <c r="I1763" s="58"/>
      <c r="J1763" s="58"/>
    </row>
    <row r="1764" spans="4:10" s="55" customFormat="1" ht="12.75">
      <c r="D1764" s="56"/>
      <c r="E1764" s="56"/>
      <c r="F1764" s="57"/>
      <c r="H1764" s="56"/>
      <c r="I1764" s="58"/>
      <c r="J1764" s="58"/>
    </row>
    <row r="1765" spans="4:10" s="55" customFormat="1" ht="12.75">
      <c r="D1765" s="56"/>
      <c r="E1765" s="56"/>
      <c r="F1765" s="57"/>
      <c r="H1765" s="56"/>
      <c r="I1765" s="58"/>
      <c r="J1765" s="58"/>
    </row>
    <row r="1766" spans="4:10" s="55" customFormat="1" ht="12.75">
      <c r="D1766" s="56"/>
      <c r="E1766" s="56"/>
      <c r="F1766" s="57"/>
      <c r="H1766" s="56"/>
      <c r="I1766" s="58"/>
      <c r="J1766" s="58"/>
    </row>
    <row r="1767" spans="4:10" s="55" customFormat="1" ht="12.75">
      <c r="D1767" s="56"/>
      <c r="E1767" s="56"/>
      <c r="F1767" s="57"/>
      <c r="H1767" s="56"/>
      <c r="I1767" s="58"/>
      <c r="J1767" s="58"/>
    </row>
    <row r="1768" spans="4:10" s="55" customFormat="1" ht="12.75">
      <c r="D1768" s="56"/>
      <c r="E1768" s="56"/>
      <c r="F1768" s="57"/>
      <c r="H1768" s="56"/>
      <c r="I1768" s="58"/>
      <c r="J1768" s="58"/>
    </row>
    <row r="1769" spans="4:10" s="55" customFormat="1" ht="12.75">
      <c r="D1769" s="56"/>
      <c r="E1769" s="56"/>
      <c r="F1769" s="57"/>
      <c r="H1769" s="56"/>
      <c r="I1769" s="58"/>
      <c r="J1769" s="58"/>
    </row>
    <row r="1770" spans="4:10" s="55" customFormat="1" ht="12.75">
      <c r="D1770" s="56"/>
      <c r="E1770" s="56"/>
      <c r="F1770" s="57"/>
      <c r="H1770" s="56"/>
      <c r="I1770" s="58"/>
      <c r="J1770" s="58"/>
    </row>
    <row r="1771" spans="4:10" s="55" customFormat="1" ht="12.75">
      <c r="D1771" s="56"/>
      <c r="E1771" s="56"/>
      <c r="F1771" s="57"/>
      <c r="H1771" s="56"/>
      <c r="I1771" s="58"/>
      <c r="J1771" s="58"/>
    </row>
    <row r="1772" spans="4:10" s="55" customFormat="1" ht="12.75">
      <c r="D1772" s="56"/>
      <c r="E1772" s="56"/>
      <c r="F1772" s="57"/>
      <c r="H1772" s="56"/>
      <c r="I1772" s="58"/>
      <c r="J1772" s="58"/>
    </row>
    <row r="1773" spans="4:10" s="55" customFormat="1" ht="12.75">
      <c r="D1773" s="56"/>
      <c r="E1773" s="56"/>
      <c r="F1773" s="57"/>
      <c r="H1773" s="56"/>
      <c r="I1773" s="58"/>
      <c r="J1773" s="58"/>
    </row>
    <row r="1774" spans="4:10" s="55" customFormat="1" ht="12.75">
      <c r="D1774" s="56"/>
      <c r="E1774" s="56"/>
      <c r="F1774" s="57"/>
      <c r="H1774" s="56"/>
      <c r="I1774" s="58"/>
      <c r="J1774" s="58"/>
    </row>
    <row r="1775" spans="4:10" s="55" customFormat="1" ht="12.75">
      <c r="D1775" s="56"/>
      <c r="E1775" s="56"/>
      <c r="F1775" s="57"/>
      <c r="H1775" s="56"/>
      <c r="I1775" s="58"/>
      <c r="J1775" s="58"/>
    </row>
    <row r="1776" spans="4:10" s="55" customFormat="1" ht="12.75">
      <c r="D1776" s="56"/>
      <c r="E1776" s="56"/>
      <c r="F1776" s="57"/>
      <c r="H1776" s="56"/>
      <c r="I1776" s="58"/>
      <c r="J1776" s="58"/>
    </row>
    <row r="1777" spans="4:10" s="55" customFormat="1" ht="12.75">
      <c r="D1777" s="56"/>
      <c r="E1777" s="56"/>
      <c r="F1777" s="57"/>
      <c r="H1777" s="56"/>
      <c r="I1777" s="58"/>
      <c r="J1777" s="58"/>
    </row>
    <row r="1778" spans="4:10" s="55" customFormat="1" ht="12.75">
      <c r="D1778" s="56"/>
      <c r="E1778" s="56"/>
      <c r="F1778" s="57"/>
      <c r="H1778" s="56"/>
      <c r="I1778" s="58"/>
      <c r="J1778" s="58"/>
    </row>
    <row r="1779" spans="4:10" s="55" customFormat="1" ht="12.75">
      <c r="D1779" s="56"/>
      <c r="E1779" s="56"/>
      <c r="F1779" s="57"/>
      <c r="H1779" s="56"/>
      <c r="I1779" s="58"/>
      <c r="J1779" s="58"/>
    </row>
    <row r="1780" spans="4:10" s="55" customFormat="1" ht="12.75">
      <c r="D1780" s="56"/>
      <c r="E1780" s="56"/>
      <c r="F1780" s="57"/>
      <c r="H1780" s="56"/>
      <c r="I1780" s="58"/>
      <c r="J1780" s="58"/>
    </row>
    <row r="1781" spans="4:10" s="55" customFormat="1" ht="12.75">
      <c r="D1781" s="56"/>
      <c r="E1781" s="56"/>
      <c r="F1781" s="57"/>
      <c r="H1781" s="56"/>
      <c r="I1781" s="58"/>
      <c r="J1781" s="58"/>
    </row>
    <row r="1782" spans="4:10" s="55" customFormat="1" ht="12.75">
      <c r="D1782" s="56"/>
      <c r="E1782" s="56"/>
      <c r="F1782" s="57"/>
      <c r="H1782" s="56"/>
      <c r="I1782" s="58"/>
      <c r="J1782" s="58"/>
    </row>
    <row r="1783" spans="4:10" s="55" customFormat="1" ht="12.75">
      <c r="D1783" s="56"/>
      <c r="E1783" s="56"/>
      <c r="F1783" s="57"/>
      <c r="H1783" s="56"/>
      <c r="I1783" s="58"/>
      <c r="J1783" s="58"/>
    </row>
    <row r="1784" spans="4:10" s="55" customFormat="1" ht="12.75">
      <c r="D1784" s="56"/>
      <c r="E1784" s="56"/>
      <c r="F1784" s="57"/>
      <c r="H1784" s="56"/>
      <c r="I1784" s="58"/>
      <c r="J1784" s="58"/>
    </row>
    <row r="1785" spans="4:10" s="55" customFormat="1" ht="12.75">
      <c r="D1785" s="56"/>
      <c r="E1785" s="56"/>
      <c r="F1785" s="57"/>
      <c r="H1785" s="56"/>
      <c r="I1785" s="58"/>
      <c r="J1785" s="58"/>
    </row>
    <row r="1786" spans="4:10" s="55" customFormat="1" ht="12.75">
      <c r="D1786" s="56"/>
      <c r="E1786" s="56"/>
      <c r="F1786" s="57"/>
      <c r="H1786" s="56"/>
      <c r="I1786" s="58"/>
      <c r="J1786" s="58"/>
    </row>
    <row r="1787" spans="4:10" s="55" customFormat="1" ht="12.75">
      <c r="D1787" s="56"/>
      <c r="E1787" s="56"/>
      <c r="F1787" s="57"/>
      <c r="H1787" s="56"/>
      <c r="I1787" s="58"/>
      <c r="J1787" s="58"/>
    </row>
    <row r="1788" spans="4:10" s="55" customFormat="1" ht="12.75">
      <c r="D1788" s="56"/>
      <c r="E1788" s="56"/>
      <c r="F1788" s="57"/>
      <c r="H1788" s="56"/>
      <c r="I1788" s="58"/>
      <c r="J1788" s="58"/>
    </row>
    <row r="1789" spans="4:10" s="55" customFormat="1" ht="12.75">
      <c r="D1789" s="56"/>
      <c r="E1789" s="56"/>
      <c r="F1789" s="57"/>
      <c r="H1789" s="56"/>
      <c r="I1789" s="58"/>
      <c r="J1789" s="58"/>
    </row>
    <row r="1790" spans="4:10" s="55" customFormat="1" ht="12.75">
      <c r="D1790" s="56"/>
      <c r="E1790" s="56"/>
      <c r="F1790" s="57"/>
      <c r="H1790" s="56"/>
      <c r="I1790" s="58"/>
      <c r="J1790" s="58"/>
    </row>
    <row r="1791" spans="4:10" s="55" customFormat="1" ht="12.75">
      <c r="D1791" s="56"/>
      <c r="E1791" s="56"/>
      <c r="F1791" s="57"/>
      <c r="H1791" s="56"/>
      <c r="I1791" s="58"/>
      <c r="J1791" s="58"/>
    </row>
    <row r="1792" spans="4:10" s="55" customFormat="1" ht="12.75">
      <c r="D1792" s="56"/>
      <c r="E1792" s="56"/>
      <c r="F1792" s="57"/>
      <c r="H1792" s="56"/>
      <c r="I1792" s="58"/>
      <c r="J1792" s="58"/>
    </row>
    <row r="1793" spans="4:10" s="55" customFormat="1" ht="12.75">
      <c r="D1793" s="56"/>
      <c r="E1793" s="56"/>
      <c r="F1793" s="57"/>
      <c r="H1793" s="56"/>
      <c r="I1793" s="58"/>
      <c r="J1793" s="58"/>
    </row>
    <row r="1794" spans="4:10" s="55" customFormat="1" ht="12.75">
      <c r="D1794" s="56"/>
      <c r="E1794" s="56"/>
      <c r="F1794" s="57"/>
      <c r="H1794" s="56"/>
      <c r="I1794" s="58"/>
      <c r="J1794" s="58"/>
    </row>
    <row r="1795" spans="4:10" s="55" customFormat="1" ht="12.75">
      <c r="D1795" s="56"/>
      <c r="E1795" s="56"/>
      <c r="F1795" s="57"/>
      <c r="H1795" s="56"/>
      <c r="I1795" s="58"/>
      <c r="J1795" s="58"/>
    </row>
    <row r="1796" spans="4:10" s="55" customFormat="1" ht="12.75">
      <c r="D1796" s="56"/>
      <c r="E1796" s="56"/>
      <c r="F1796" s="57"/>
      <c r="H1796" s="56"/>
      <c r="I1796" s="58"/>
      <c r="J1796" s="58"/>
    </row>
    <row r="1797" spans="4:10" s="55" customFormat="1" ht="12.75">
      <c r="D1797" s="56"/>
      <c r="E1797" s="56"/>
      <c r="F1797" s="57"/>
      <c r="H1797" s="56"/>
      <c r="I1797" s="58"/>
      <c r="J1797" s="58"/>
    </row>
    <row r="1798" spans="4:10" s="55" customFormat="1" ht="12.75">
      <c r="D1798" s="56"/>
      <c r="E1798" s="56"/>
      <c r="F1798" s="57"/>
      <c r="H1798" s="56"/>
      <c r="I1798" s="58"/>
      <c r="J1798" s="58"/>
    </row>
    <row r="1799" spans="4:10" s="55" customFormat="1" ht="12.75">
      <c r="D1799" s="56"/>
      <c r="E1799" s="56"/>
      <c r="F1799" s="57"/>
      <c r="H1799" s="56"/>
      <c r="I1799" s="58"/>
      <c r="J1799" s="58"/>
    </row>
    <row r="1800" spans="4:10" s="55" customFormat="1" ht="12.75">
      <c r="D1800" s="56"/>
      <c r="E1800" s="56"/>
      <c r="F1800" s="57"/>
      <c r="H1800" s="56"/>
      <c r="I1800" s="58"/>
      <c r="J1800" s="58"/>
    </row>
    <row r="1801" spans="4:10" s="55" customFormat="1" ht="12.75">
      <c r="D1801" s="56"/>
      <c r="E1801" s="56"/>
      <c r="F1801" s="57"/>
      <c r="H1801" s="56"/>
      <c r="I1801" s="58"/>
      <c r="J1801" s="58"/>
    </row>
    <row r="1802" spans="4:10" s="55" customFormat="1" ht="12.75">
      <c r="D1802" s="56"/>
      <c r="E1802" s="56"/>
      <c r="F1802" s="57"/>
      <c r="H1802" s="56"/>
      <c r="I1802" s="58"/>
      <c r="J1802" s="58"/>
    </row>
    <row r="1803" spans="4:10" s="55" customFormat="1" ht="12.75">
      <c r="D1803" s="56"/>
      <c r="E1803" s="56"/>
      <c r="F1803" s="57"/>
      <c r="H1803" s="56"/>
      <c r="I1803" s="58"/>
      <c r="J1803" s="58"/>
    </row>
    <row r="1804" spans="4:10" s="55" customFormat="1" ht="12.75">
      <c r="D1804" s="56"/>
      <c r="E1804" s="56"/>
      <c r="F1804" s="57"/>
      <c r="H1804" s="56"/>
      <c r="I1804" s="58"/>
      <c r="J1804" s="58"/>
    </row>
    <row r="1805" spans="4:10" s="55" customFormat="1" ht="12.75">
      <c r="D1805" s="56"/>
      <c r="E1805" s="56"/>
      <c r="F1805" s="57"/>
      <c r="H1805" s="56"/>
      <c r="I1805" s="58"/>
      <c r="J1805" s="58"/>
    </row>
    <row r="1806" spans="4:10" s="55" customFormat="1" ht="12.75">
      <c r="D1806" s="56"/>
      <c r="E1806" s="56"/>
      <c r="F1806" s="57"/>
      <c r="H1806" s="56"/>
      <c r="I1806" s="58"/>
      <c r="J1806" s="58"/>
    </row>
    <row r="1807" spans="4:10" s="55" customFormat="1" ht="12.75">
      <c r="D1807" s="56"/>
      <c r="E1807" s="56"/>
      <c r="F1807" s="57"/>
      <c r="H1807" s="56"/>
      <c r="I1807" s="58"/>
      <c r="J1807" s="58"/>
    </row>
    <row r="1808" spans="4:10" s="55" customFormat="1" ht="12.75">
      <c r="D1808" s="56"/>
      <c r="E1808" s="56"/>
      <c r="F1808" s="57"/>
      <c r="H1808" s="56"/>
      <c r="I1808" s="58"/>
      <c r="J1808" s="58"/>
    </row>
    <row r="1809" spans="4:10" s="55" customFormat="1" ht="12.75">
      <c r="D1809" s="56"/>
      <c r="E1809" s="56"/>
      <c r="F1809" s="57"/>
      <c r="H1809" s="56"/>
      <c r="I1809" s="58"/>
      <c r="J1809" s="58"/>
    </row>
    <row r="1810" spans="4:10" s="55" customFormat="1" ht="12.75">
      <c r="D1810" s="56"/>
      <c r="E1810" s="56"/>
      <c r="F1810" s="57"/>
      <c r="H1810" s="56"/>
      <c r="I1810" s="58"/>
      <c r="J1810" s="58"/>
    </row>
    <row r="1811" spans="4:10" s="55" customFormat="1" ht="12.75">
      <c r="D1811" s="56"/>
      <c r="E1811" s="56"/>
      <c r="F1811" s="57"/>
      <c r="H1811" s="56"/>
      <c r="I1811" s="58"/>
      <c r="J1811" s="58"/>
    </row>
    <row r="1812" spans="4:10" s="55" customFormat="1" ht="12.75">
      <c r="D1812" s="56"/>
      <c r="E1812" s="56"/>
      <c r="F1812" s="57"/>
      <c r="H1812" s="56"/>
      <c r="I1812" s="58"/>
      <c r="J1812" s="58"/>
    </row>
    <row r="1813" spans="4:10" s="55" customFormat="1" ht="12.75">
      <c r="D1813" s="56"/>
      <c r="E1813" s="56"/>
      <c r="F1813" s="57"/>
      <c r="H1813" s="56"/>
      <c r="I1813" s="58"/>
      <c r="J1813" s="58"/>
    </row>
    <row r="1814" spans="4:10" s="55" customFormat="1" ht="12.75">
      <c r="D1814" s="56"/>
      <c r="E1814" s="56"/>
      <c r="F1814" s="57"/>
      <c r="H1814" s="56"/>
      <c r="I1814" s="58"/>
      <c r="J1814" s="58"/>
    </row>
    <row r="1815" spans="4:10" s="55" customFormat="1" ht="12.75">
      <c r="D1815" s="56"/>
      <c r="E1815" s="56"/>
      <c r="F1815" s="57"/>
      <c r="H1815" s="56"/>
      <c r="I1815" s="58"/>
      <c r="J1815" s="58"/>
    </row>
    <row r="1816" spans="4:10" s="55" customFormat="1" ht="12.75">
      <c r="D1816" s="56"/>
      <c r="E1816" s="56"/>
      <c r="F1816" s="57"/>
      <c r="H1816" s="56"/>
      <c r="I1816" s="58"/>
      <c r="J1816" s="58"/>
    </row>
    <row r="1817" spans="4:10" s="55" customFormat="1" ht="12.75">
      <c r="D1817" s="56"/>
      <c r="E1817" s="56"/>
      <c r="F1817" s="57"/>
      <c r="H1817" s="56"/>
      <c r="I1817" s="58"/>
      <c r="J1817" s="58"/>
    </row>
    <row r="1818" spans="4:10" s="55" customFormat="1" ht="12.75">
      <c r="D1818" s="56"/>
      <c r="E1818" s="56"/>
      <c r="F1818" s="57"/>
      <c r="H1818" s="56"/>
      <c r="I1818" s="58"/>
      <c r="J1818" s="58"/>
    </row>
    <row r="1819" spans="4:10" s="55" customFormat="1" ht="12.75">
      <c r="D1819" s="56"/>
      <c r="E1819" s="56"/>
      <c r="F1819" s="57"/>
      <c r="H1819" s="56"/>
      <c r="I1819" s="58"/>
      <c r="J1819" s="58"/>
    </row>
    <row r="1820" spans="4:10" s="55" customFormat="1" ht="12.75">
      <c r="D1820" s="56"/>
      <c r="E1820" s="56"/>
      <c r="F1820" s="57"/>
      <c r="H1820" s="56"/>
      <c r="I1820" s="58"/>
      <c r="J1820" s="58"/>
    </row>
    <row r="1821" spans="4:10" s="55" customFormat="1" ht="12.75">
      <c r="D1821" s="56"/>
      <c r="E1821" s="56"/>
      <c r="F1821" s="57"/>
      <c r="H1821" s="56"/>
      <c r="I1821" s="58"/>
      <c r="J1821" s="58"/>
    </row>
    <row r="1822" spans="4:10" s="55" customFormat="1" ht="12.75">
      <c r="D1822" s="56"/>
      <c r="E1822" s="56"/>
      <c r="F1822" s="57"/>
      <c r="H1822" s="56"/>
      <c r="I1822" s="58"/>
      <c r="J1822" s="58"/>
    </row>
    <row r="1823" spans="4:10" s="55" customFormat="1" ht="12.75">
      <c r="D1823" s="56"/>
      <c r="E1823" s="56"/>
      <c r="F1823" s="57"/>
      <c r="H1823" s="56"/>
      <c r="I1823" s="58"/>
      <c r="J1823" s="58"/>
    </row>
    <row r="1824" spans="4:10" s="55" customFormat="1" ht="12.75">
      <c r="D1824" s="56"/>
      <c r="E1824" s="56"/>
      <c r="F1824" s="57"/>
      <c r="H1824" s="56"/>
      <c r="I1824" s="58"/>
      <c r="J1824" s="58"/>
    </row>
    <row r="1825" spans="4:10" s="55" customFormat="1" ht="12.75">
      <c r="D1825" s="56"/>
      <c r="E1825" s="56"/>
      <c r="F1825" s="57"/>
      <c r="H1825" s="56"/>
      <c r="I1825" s="58"/>
      <c r="J1825" s="58"/>
    </row>
    <row r="1826" spans="4:10" s="55" customFormat="1" ht="12.75">
      <c r="D1826" s="56"/>
      <c r="E1826" s="56"/>
      <c r="F1826" s="57"/>
      <c r="H1826" s="56"/>
      <c r="I1826" s="58"/>
      <c r="J1826" s="58"/>
    </row>
    <row r="1827" spans="4:10" s="55" customFormat="1" ht="12.75">
      <c r="D1827" s="56"/>
      <c r="E1827" s="56"/>
      <c r="F1827" s="57"/>
      <c r="H1827" s="56"/>
      <c r="I1827" s="58"/>
      <c r="J1827" s="58"/>
    </row>
    <row r="1828" spans="4:10" s="55" customFormat="1" ht="12.75">
      <c r="D1828" s="56"/>
      <c r="E1828" s="56"/>
      <c r="F1828" s="57"/>
      <c r="H1828" s="56"/>
      <c r="I1828" s="58"/>
      <c r="J1828" s="58"/>
    </row>
    <row r="1829" spans="4:10" s="55" customFormat="1" ht="12.75">
      <c r="D1829" s="56"/>
      <c r="E1829" s="56"/>
      <c r="F1829" s="57"/>
      <c r="H1829" s="56"/>
      <c r="I1829" s="58"/>
      <c r="J1829" s="58"/>
    </row>
    <row r="1830" spans="4:10" s="55" customFormat="1" ht="12.75">
      <c r="D1830" s="56"/>
      <c r="E1830" s="56"/>
      <c r="F1830" s="57"/>
      <c r="H1830" s="56"/>
      <c r="I1830" s="58"/>
      <c r="J1830" s="58"/>
    </row>
    <row r="1831" spans="4:10" s="55" customFormat="1" ht="12.75">
      <c r="D1831" s="56"/>
      <c r="E1831" s="56"/>
      <c r="F1831" s="57"/>
      <c r="H1831" s="56"/>
      <c r="I1831" s="58"/>
      <c r="J1831" s="58"/>
    </row>
    <row r="1832" spans="4:10" s="55" customFormat="1" ht="12.75">
      <c r="D1832" s="56"/>
      <c r="E1832" s="56"/>
      <c r="F1832" s="57"/>
      <c r="H1832" s="56"/>
      <c r="I1832" s="58"/>
      <c r="J1832" s="58"/>
    </row>
    <row r="1833" spans="4:10" s="55" customFormat="1" ht="12.75">
      <c r="D1833" s="56"/>
      <c r="E1833" s="56"/>
      <c r="F1833" s="57"/>
      <c r="H1833" s="56"/>
      <c r="I1833" s="58"/>
      <c r="J1833" s="58"/>
    </row>
    <row r="1834" spans="4:10" s="55" customFormat="1" ht="12.75">
      <c r="D1834" s="56"/>
      <c r="E1834" s="56"/>
      <c r="F1834" s="57"/>
      <c r="H1834" s="56"/>
      <c r="I1834" s="58"/>
      <c r="J1834" s="58"/>
    </row>
    <row r="1835" spans="4:10" s="55" customFormat="1" ht="12.75">
      <c r="D1835" s="56"/>
      <c r="E1835" s="56"/>
      <c r="F1835" s="57"/>
      <c r="H1835" s="56"/>
      <c r="I1835" s="58"/>
      <c r="J1835" s="58"/>
    </row>
    <row r="1836" spans="4:10" s="55" customFormat="1" ht="12.75">
      <c r="D1836" s="56"/>
      <c r="E1836" s="56"/>
      <c r="F1836" s="57"/>
      <c r="H1836" s="56"/>
      <c r="I1836" s="58"/>
      <c r="J1836" s="58"/>
    </row>
    <row r="1837" spans="4:10" s="55" customFormat="1" ht="12.75">
      <c r="D1837" s="56"/>
      <c r="E1837" s="56"/>
      <c r="F1837" s="57"/>
      <c r="H1837" s="56"/>
      <c r="I1837" s="58"/>
      <c r="J1837" s="58"/>
    </row>
    <row r="1838" spans="4:10" s="55" customFormat="1" ht="12.75">
      <c r="D1838" s="56"/>
      <c r="E1838" s="56"/>
      <c r="F1838" s="57"/>
      <c r="H1838" s="56"/>
      <c r="I1838" s="58"/>
      <c r="J1838" s="58"/>
    </row>
    <row r="1839" spans="4:10" s="55" customFormat="1" ht="12.75">
      <c r="D1839" s="56"/>
      <c r="E1839" s="56"/>
      <c r="F1839" s="57"/>
      <c r="H1839" s="56"/>
      <c r="I1839" s="58"/>
      <c r="J1839" s="58"/>
    </row>
    <row r="1840" spans="4:10" s="55" customFormat="1" ht="12.75">
      <c r="D1840" s="56"/>
      <c r="E1840" s="56"/>
      <c r="F1840" s="57"/>
      <c r="H1840" s="56"/>
      <c r="I1840" s="58"/>
      <c r="J1840" s="58"/>
    </row>
    <row r="1841" spans="4:10" s="55" customFormat="1" ht="12.75">
      <c r="D1841" s="56"/>
      <c r="E1841" s="56"/>
      <c r="F1841" s="57"/>
      <c r="H1841" s="56"/>
      <c r="I1841" s="58"/>
      <c r="J1841" s="58"/>
    </row>
    <row r="1842" spans="4:10" s="55" customFormat="1" ht="12.75">
      <c r="D1842" s="56"/>
      <c r="E1842" s="56"/>
      <c r="F1842" s="57"/>
      <c r="H1842" s="56"/>
      <c r="I1842" s="58"/>
      <c r="J1842" s="58"/>
    </row>
    <row r="1843" spans="4:10" s="55" customFormat="1" ht="12.75">
      <c r="D1843" s="56"/>
      <c r="E1843" s="56"/>
      <c r="F1843" s="57"/>
      <c r="H1843" s="56"/>
      <c r="I1843" s="58"/>
      <c r="J1843" s="58"/>
    </row>
    <row r="1844" spans="4:10" s="55" customFormat="1" ht="12.75">
      <c r="D1844" s="56"/>
      <c r="E1844" s="56"/>
      <c r="F1844" s="57"/>
      <c r="H1844" s="56"/>
      <c r="I1844" s="58"/>
      <c r="J1844" s="58"/>
    </row>
    <row r="1845" spans="4:10" s="55" customFormat="1" ht="12.75">
      <c r="D1845" s="56"/>
      <c r="E1845" s="56"/>
      <c r="F1845" s="57"/>
      <c r="H1845" s="56"/>
      <c r="I1845" s="58"/>
      <c r="J1845" s="58"/>
    </row>
    <row r="1846" spans="4:10" s="55" customFormat="1" ht="12.75">
      <c r="D1846" s="56"/>
      <c r="E1846" s="56"/>
      <c r="F1846" s="57"/>
      <c r="H1846" s="56"/>
      <c r="I1846" s="58"/>
      <c r="J1846" s="58"/>
    </row>
    <row r="1847" spans="4:10" s="55" customFormat="1" ht="12.75">
      <c r="D1847" s="56"/>
      <c r="E1847" s="56"/>
      <c r="F1847" s="57"/>
      <c r="H1847" s="56"/>
      <c r="I1847" s="58"/>
      <c r="J1847" s="58"/>
    </row>
    <row r="1848" spans="4:10" s="55" customFormat="1" ht="12.75">
      <c r="D1848" s="56"/>
      <c r="E1848" s="56"/>
      <c r="F1848" s="57"/>
      <c r="H1848" s="56"/>
      <c r="I1848" s="58"/>
      <c r="J1848" s="58"/>
    </row>
    <row r="1849" spans="4:10" s="55" customFormat="1" ht="12.75">
      <c r="D1849" s="56"/>
      <c r="E1849" s="56"/>
      <c r="F1849" s="57"/>
      <c r="H1849" s="56"/>
      <c r="I1849" s="58"/>
      <c r="J1849" s="58"/>
    </row>
    <row r="1850" spans="4:10" s="55" customFormat="1" ht="12.75">
      <c r="D1850" s="56"/>
      <c r="E1850" s="56"/>
      <c r="F1850" s="57"/>
      <c r="H1850" s="56"/>
      <c r="I1850" s="58"/>
      <c r="J1850" s="58"/>
    </row>
    <row r="1851" spans="4:10" s="55" customFormat="1" ht="12.75">
      <c r="D1851" s="56"/>
      <c r="E1851" s="56"/>
      <c r="F1851" s="57"/>
      <c r="H1851" s="56"/>
      <c r="I1851" s="58"/>
      <c r="J1851" s="58"/>
    </row>
    <row r="1852" spans="4:10" s="55" customFormat="1" ht="12.75">
      <c r="D1852" s="56"/>
      <c r="E1852" s="56"/>
      <c r="F1852" s="57"/>
      <c r="H1852" s="56"/>
      <c r="I1852" s="58"/>
      <c r="J1852" s="58"/>
    </row>
    <row r="1853" spans="4:10" s="55" customFormat="1" ht="12.75">
      <c r="D1853" s="56"/>
      <c r="E1853" s="56"/>
      <c r="F1853" s="57"/>
      <c r="H1853" s="56"/>
      <c r="I1853" s="58"/>
      <c r="J1853" s="58"/>
    </row>
    <row r="1854" spans="4:10" s="55" customFormat="1" ht="12.75">
      <c r="D1854" s="56"/>
      <c r="E1854" s="56"/>
      <c r="F1854" s="57"/>
      <c r="H1854" s="56"/>
      <c r="I1854" s="58"/>
      <c r="J1854" s="58"/>
    </row>
    <row r="1855" spans="4:10" s="55" customFormat="1" ht="12.75">
      <c r="D1855" s="56"/>
      <c r="E1855" s="56"/>
      <c r="F1855" s="57"/>
      <c r="H1855" s="56"/>
      <c r="I1855" s="58"/>
      <c r="J1855" s="58"/>
    </row>
    <row r="1856" spans="4:10" s="55" customFormat="1" ht="12.75">
      <c r="D1856" s="56"/>
      <c r="E1856" s="56"/>
      <c r="F1856" s="57"/>
      <c r="H1856" s="56"/>
      <c r="I1856" s="58"/>
      <c r="J1856" s="58"/>
    </row>
    <row r="1857" spans="4:10" s="55" customFormat="1" ht="12.75">
      <c r="D1857" s="56"/>
      <c r="E1857" s="56"/>
      <c r="F1857" s="57"/>
      <c r="H1857" s="56"/>
      <c r="I1857" s="58"/>
      <c r="J1857" s="58"/>
    </row>
    <row r="1858" spans="4:10" s="55" customFormat="1" ht="12.75">
      <c r="D1858" s="56"/>
      <c r="E1858" s="56"/>
      <c r="F1858" s="57"/>
      <c r="H1858" s="56"/>
      <c r="I1858" s="58"/>
      <c r="J1858" s="58"/>
    </row>
    <row r="1859" spans="4:10" s="55" customFormat="1" ht="12.75">
      <c r="D1859" s="56"/>
      <c r="E1859" s="56"/>
      <c r="F1859" s="57"/>
      <c r="H1859" s="56"/>
      <c r="I1859" s="58"/>
      <c r="J1859" s="58"/>
    </row>
    <row r="1860" spans="4:10" s="55" customFormat="1" ht="12.75">
      <c r="D1860" s="56"/>
      <c r="E1860" s="56"/>
      <c r="F1860" s="57"/>
      <c r="H1860" s="56"/>
      <c r="I1860" s="58"/>
      <c r="J1860" s="58"/>
    </row>
    <row r="1861" spans="4:10" s="55" customFormat="1" ht="12.75">
      <c r="D1861" s="56"/>
      <c r="E1861" s="56"/>
      <c r="F1861" s="57"/>
      <c r="H1861" s="56"/>
      <c r="I1861" s="58"/>
      <c r="J1861" s="58"/>
    </row>
    <row r="1862" spans="4:10" s="55" customFormat="1" ht="12.75">
      <c r="D1862" s="56"/>
      <c r="E1862" s="56"/>
      <c r="F1862" s="57"/>
      <c r="H1862" s="56"/>
      <c r="I1862" s="58"/>
      <c r="J1862" s="58"/>
    </row>
    <row r="1863" spans="4:10" s="55" customFormat="1" ht="12.75">
      <c r="D1863" s="56"/>
      <c r="E1863" s="56"/>
      <c r="F1863" s="57"/>
      <c r="H1863" s="56"/>
      <c r="I1863" s="58"/>
      <c r="J1863" s="58"/>
    </row>
    <row r="1864" spans="4:10" s="55" customFormat="1" ht="12.75">
      <c r="D1864" s="56"/>
      <c r="E1864" s="56"/>
      <c r="F1864" s="57"/>
      <c r="H1864" s="56"/>
      <c r="I1864" s="58"/>
      <c r="J1864" s="58"/>
    </row>
    <row r="1865" spans="4:10" s="55" customFormat="1" ht="12.75">
      <c r="D1865" s="56"/>
      <c r="E1865" s="56"/>
      <c r="F1865" s="57"/>
      <c r="H1865" s="56"/>
      <c r="I1865" s="58"/>
      <c r="J1865" s="58"/>
    </row>
    <row r="1866" spans="4:10" s="55" customFormat="1" ht="12.75">
      <c r="D1866" s="56"/>
      <c r="E1866" s="56"/>
      <c r="F1866" s="57"/>
      <c r="H1866" s="56"/>
      <c r="I1866" s="58"/>
      <c r="J1866" s="58"/>
    </row>
    <row r="1867" spans="4:10" s="55" customFormat="1" ht="12.75">
      <c r="D1867" s="56"/>
      <c r="E1867" s="56"/>
      <c r="F1867" s="57"/>
      <c r="H1867" s="56"/>
      <c r="I1867" s="58"/>
      <c r="J1867" s="58"/>
    </row>
    <row r="1868" spans="4:10" s="55" customFormat="1" ht="12.75">
      <c r="D1868" s="56"/>
      <c r="E1868" s="56"/>
      <c r="F1868" s="57"/>
      <c r="H1868" s="56"/>
      <c r="I1868" s="58"/>
      <c r="J1868" s="58"/>
    </row>
    <row r="1869" spans="4:10" s="55" customFormat="1" ht="12.75">
      <c r="D1869" s="56"/>
      <c r="E1869" s="56"/>
      <c r="F1869" s="57"/>
      <c r="H1869" s="56"/>
      <c r="I1869" s="58"/>
      <c r="J1869" s="58"/>
    </row>
    <row r="1870" spans="4:10" s="55" customFormat="1" ht="12.75">
      <c r="D1870" s="56"/>
      <c r="E1870" s="56"/>
      <c r="F1870" s="57"/>
      <c r="H1870" s="56"/>
      <c r="I1870" s="58"/>
      <c r="J1870" s="58"/>
    </row>
    <row r="1871" spans="4:10" s="55" customFormat="1" ht="12.75">
      <c r="D1871" s="56"/>
      <c r="E1871" s="56"/>
      <c r="F1871" s="57"/>
      <c r="H1871" s="56"/>
      <c r="I1871" s="58"/>
      <c r="J1871" s="58"/>
    </row>
    <row r="1872" spans="4:10" s="55" customFormat="1" ht="12.75">
      <c r="D1872" s="56"/>
      <c r="E1872" s="56"/>
      <c r="F1872" s="57"/>
      <c r="H1872" s="56"/>
      <c r="I1872" s="58"/>
      <c r="J1872" s="58"/>
    </row>
    <row r="1873" spans="4:10" s="55" customFormat="1" ht="12.75">
      <c r="D1873" s="56"/>
      <c r="E1873" s="56"/>
      <c r="F1873" s="57"/>
      <c r="H1873" s="56"/>
      <c r="I1873" s="58"/>
      <c r="J1873" s="58"/>
    </row>
    <row r="1874" spans="4:10" s="55" customFormat="1" ht="12.75">
      <c r="D1874" s="56"/>
      <c r="E1874" s="56"/>
      <c r="F1874" s="57"/>
      <c r="H1874" s="56"/>
      <c r="I1874" s="58"/>
      <c r="J1874" s="58"/>
    </row>
    <row r="1875" spans="4:10" s="55" customFormat="1" ht="12.75">
      <c r="D1875" s="56"/>
      <c r="E1875" s="56"/>
      <c r="F1875" s="57"/>
      <c r="H1875" s="56"/>
      <c r="I1875" s="58"/>
      <c r="J1875" s="58"/>
    </row>
    <row r="1876" spans="4:10" s="55" customFormat="1" ht="12.75">
      <c r="D1876" s="56"/>
      <c r="E1876" s="56"/>
      <c r="F1876" s="57"/>
      <c r="H1876" s="56"/>
      <c r="I1876" s="58"/>
      <c r="J1876" s="58"/>
    </row>
    <row r="1877" spans="4:10" s="55" customFormat="1" ht="12.75">
      <c r="D1877" s="56"/>
      <c r="E1877" s="56"/>
      <c r="F1877" s="57"/>
      <c r="H1877" s="56"/>
      <c r="I1877" s="58"/>
      <c r="J1877" s="58"/>
    </row>
    <row r="1878" spans="4:10" s="55" customFormat="1" ht="12.75">
      <c r="D1878" s="56"/>
      <c r="E1878" s="56"/>
      <c r="F1878" s="57"/>
      <c r="H1878" s="56"/>
      <c r="I1878" s="58"/>
      <c r="J1878" s="58"/>
    </row>
    <row r="1879" spans="4:10" s="55" customFormat="1" ht="12.75">
      <c r="D1879" s="56"/>
      <c r="E1879" s="56"/>
      <c r="F1879" s="57"/>
      <c r="H1879" s="56"/>
      <c r="I1879" s="58"/>
      <c r="J1879" s="58"/>
    </row>
    <row r="1880" spans="4:10" s="55" customFormat="1" ht="12.75">
      <c r="D1880" s="56"/>
      <c r="E1880" s="56"/>
      <c r="F1880" s="57"/>
      <c r="H1880" s="56"/>
      <c r="I1880" s="58"/>
      <c r="J1880" s="58"/>
    </row>
    <row r="1881" spans="4:10" s="55" customFormat="1" ht="12.75">
      <c r="D1881" s="56"/>
      <c r="E1881" s="56"/>
      <c r="F1881" s="57"/>
      <c r="H1881" s="56"/>
      <c r="I1881" s="58"/>
      <c r="J1881" s="58"/>
    </row>
    <row r="1882" spans="4:10" s="55" customFormat="1" ht="12.75">
      <c r="D1882" s="56"/>
      <c r="E1882" s="56"/>
      <c r="F1882" s="57"/>
      <c r="H1882" s="56"/>
      <c r="I1882" s="58"/>
      <c r="J1882" s="58"/>
    </row>
    <row r="1883" spans="4:10" s="55" customFormat="1" ht="12.75">
      <c r="D1883" s="56"/>
      <c r="E1883" s="56"/>
      <c r="F1883" s="57"/>
      <c r="H1883" s="56"/>
      <c r="I1883" s="58"/>
      <c r="J1883" s="58"/>
    </row>
    <row r="1884" spans="4:10" s="55" customFormat="1" ht="12.75">
      <c r="D1884" s="56"/>
      <c r="E1884" s="56"/>
      <c r="F1884" s="57"/>
      <c r="H1884" s="56"/>
      <c r="I1884" s="58"/>
      <c r="J1884" s="58"/>
    </row>
    <row r="1885" spans="4:10" s="55" customFormat="1" ht="12.75">
      <c r="D1885" s="56"/>
      <c r="E1885" s="56"/>
      <c r="F1885" s="57"/>
      <c r="H1885" s="56"/>
      <c r="I1885" s="58"/>
      <c r="J1885" s="58"/>
    </row>
    <row r="1886" spans="4:10" s="55" customFormat="1" ht="12.75">
      <c r="D1886" s="56"/>
      <c r="E1886" s="56"/>
      <c r="F1886" s="57"/>
      <c r="H1886" s="56"/>
      <c r="I1886" s="58"/>
      <c r="J1886" s="58"/>
    </row>
    <row r="1887" spans="4:10" s="55" customFormat="1" ht="12.75">
      <c r="D1887" s="56"/>
      <c r="E1887" s="56"/>
      <c r="F1887" s="57"/>
      <c r="H1887" s="56"/>
      <c r="I1887" s="58"/>
      <c r="J1887" s="58"/>
    </row>
    <row r="1888" spans="4:10" s="55" customFormat="1" ht="12.75">
      <c r="D1888" s="56"/>
      <c r="E1888" s="56"/>
      <c r="F1888" s="57"/>
      <c r="H1888" s="56"/>
      <c r="I1888" s="58"/>
      <c r="J1888" s="58"/>
    </row>
    <row r="1889" spans="4:10" s="55" customFormat="1" ht="12.75">
      <c r="D1889" s="56"/>
      <c r="E1889" s="56"/>
      <c r="F1889" s="57"/>
      <c r="H1889" s="56"/>
      <c r="I1889" s="58"/>
      <c r="J1889" s="58"/>
    </row>
    <row r="1890" spans="4:10" s="55" customFormat="1" ht="12.75">
      <c r="D1890" s="56"/>
      <c r="E1890" s="56"/>
      <c r="F1890" s="57"/>
      <c r="H1890" s="56"/>
      <c r="I1890" s="58"/>
      <c r="J1890" s="58"/>
    </row>
    <row r="1891" spans="4:10" s="55" customFormat="1" ht="12.75">
      <c r="D1891" s="56"/>
      <c r="E1891" s="56"/>
      <c r="F1891" s="57"/>
      <c r="H1891" s="56"/>
      <c r="I1891" s="58"/>
      <c r="J1891" s="58"/>
    </row>
    <row r="1892" spans="4:10" s="55" customFormat="1" ht="12.75">
      <c r="D1892" s="56"/>
      <c r="E1892" s="56"/>
      <c r="F1892" s="57"/>
      <c r="H1892" s="56"/>
      <c r="I1892" s="58"/>
      <c r="J1892" s="58"/>
    </row>
    <row r="1893" spans="4:10" s="55" customFormat="1" ht="12.75">
      <c r="D1893" s="56"/>
      <c r="E1893" s="56"/>
      <c r="F1893" s="57"/>
      <c r="H1893" s="56"/>
      <c r="I1893" s="58"/>
      <c r="J1893" s="58"/>
    </row>
    <row r="1894" spans="4:10" s="55" customFormat="1" ht="12.75">
      <c r="D1894" s="56"/>
      <c r="E1894" s="56"/>
      <c r="F1894" s="57"/>
      <c r="H1894" s="56"/>
      <c r="I1894" s="58"/>
      <c r="J1894" s="58"/>
    </row>
    <row r="1895" spans="4:10" s="55" customFormat="1" ht="12.75">
      <c r="D1895" s="56"/>
      <c r="E1895" s="56"/>
      <c r="F1895" s="57"/>
      <c r="H1895" s="56"/>
      <c r="I1895" s="58"/>
      <c r="J1895" s="58"/>
    </row>
    <row r="1896" spans="4:10" s="55" customFormat="1" ht="12.75">
      <c r="D1896" s="56"/>
      <c r="E1896" s="56"/>
      <c r="F1896" s="57"/>
      <c r="H1896" s="56"/>
      <c r="I1896" s="58"/>
      <c r="J1896" s="58"/>
    </row>
    <row r="1897" spans="4:10" s="55" customFormat="1" ht="12.75">
      <c r="D1897" s="56"/>
      <c r="E1897" s="56"/>
      <c r="F1897" s="57"/>
      <c r="H1897" s="56"/>
      <c r="I1897" s="58"/>
      <c r="J1897" s="58"/>
    </row>
    <row r="1898" spans="4:10" s="55" customFormat="1" ht="12.75">
      <c r="D1898" s="56"/>
      <c r="E1898" s="56"/>
      <c r="F1898" s="57"/>
      <c r="H1898" s="56"/>
      <c r="I1898" s="58"/>
      <c r="J1898" s="58"/>
    </row>
    <row r="1899" spans="4:10" s="55" customFormat="1" ht="12.75">
      <c r="D1899" s="56"/>
      <c r="E1899" s="56"/>
      <c r="F1899" s="57"/>
      <c r="H1899" s="56"/>
      <c r="I1899" s="58"/>
      <c r="J1899" s="58"/>
    </row>
    <row r="1900" spans="4:10" s="55" customFormat="1" ht="12.75">
      <c r="D1900" s="56"/>
      <c r="E1900" s="56"/>
      <c r="F1900" s="57"/>
      <c r="H1900" s="56"/>
      <c r="I1900" s="58"/>
      <c r="J1900" s="58"/>
    </row>
    <row r="1901" spans="4:10" s="55" customFormat="1" ht="12.75">
      <c r="D1901" s="56"/>
      <c r="E1901" s="56"/>
      <c r="F1901" s="57"/>
      <c r="H1901" s="56"/>
      <c r="I1901" s="58"/>
      <c r="J1901" s="58"/>
    </row>
    <row r="1902" spans="4:10" s="55" customFormat="1" ht="12.75">
      <c r="D1902" s="56"/>
      <c r="E1902" s="56"/>
      <c r="F1902" s="57"/>
      <c r="H1902" s="56"/>
      <c r="I1902" s="58"/>
      <c r="J1902" s="58"/>
    </row>
    <row r="1903" spans="4:10" s="55" customFormat="1" ht="12.75">
      <c r="D1903" s="56"/>
      <c r="E1903" s="56"/>
      <c r="F1903" s="57"/>
      <c r="H1903" s="56"/>
      <c r="I1903" s="58"/>
      <c r="J1903" s="58"/>
    </row>
    <row r="1904" spans="4:10" s="55" customFormat="1" ht="12.75">
      <c r="D1904" s="56"/>
      <c r="E1904" s="56"/>
      <c r="F1904" s="57"/>
      <c r="H1904" s="56"/>
      <c r="I1904" s="58"/>
      <c r="J1904" s="58"/>
    </row>
    <row r="1905" spans="4:10" s="55" customFormat="1" ht="12.75">
      <c r="D1905" s="56"/>
      <c r="E1905" s="56"/>
      <c r="F1905" s="57"/>
      <c r="H1905" s="56"/>
      <c r="I1905" s="58"/>
      <c r="J1905" s="58"/>
    </row>
    <row r="1906" spans="4:10" s="55" customFormat="1" ht="12.75">
      <c r="D1906" s="56"/>
      <c r="E1906" s="56"/>
      <c r="F1906" s="57"/>
      <c r="H1906" s="56"/>
      <c r="I1906" s="58"/>
      <c r="J1906" s="58"/>
    </row>
    <row r="1907" spans="4:10" s="55" customFormat="1" ht="12.75">
      <c r="D1907" s="56"/>
      <c r="E1907" s="56"/>
      <c r="F1907" s="57"/>
      <c r="H1907" s="56"/>
      <c r="I1907" s="58"/>
      <c r="J1907" s="58"/>
    </row>
    <row r="1908" spans="4:10" s="55" customFormat="1" ht="12.75">
      <c r="D1908" s="56"/>
      <c r="E1908" s="56"/>
      <c r="F1908" s="57"/>
      <c r="H1908" s="56"/>
      <c r="I1908" s="58"/>
      <c r="J1908" s="58"/>
    </row>
    <row r="1909" spans="4:10" s="55" customFormat="1" ht="12.75">
      <c r="D1909" s="56"/>
      <c r="E1909" s="56"/>
      <c r="F1909" s="57"/>
      <c r="H1909" s="56"/>
      <c r="I1909" s="58"/>
      <c r="J1909" s="58"/>
    </row>
    <row r="1910" spans="4:10" s="55" customFormat="1" ht="12.75">
      <c r="D1910" s="56"/>
      <c r="E1910" s="56"/>
      <c r="F1910" s="57"/>
      <c r="H1910" s="56"/>
      <c r="I1910" s="58"/>
      <c r="J1910" s="58"/>
    </row>
    <row r="1911" spans="4:10" s="55" customFormat="1" ht="12.75">
      <c r="D1911" s="56"/>
      <c r="E1911" s="56"/>
      <c r="F1911" s="57"/>
      <c r="H1911" s="56"/>
      <c r="I1911" s="58"/>
      <c r="J1911" s="58"/>
    </row>
    <row r="1912" spans="4:10" s="55" customFormat="1" ht="12.75">
      <c r="D1912" s="56"/>
      <c r="E1912" s="56"/>
      <c r="F1912" s="57"/>
      <c r="H1912" s="56"/>
      <c r="I1912" s="58"/>
      <c r="J1912" s="58"/>
    </row>
    <row r="1913" spans="4:10" s="55" customFormat="1" ht="12.75">
      <c r="D1913" s="56"/>
      <c r="E1913" s="56"/>
      <c r="F1913" s="57"/>
      <c r="H1913" s="56"/>
      <c r="I1913" s="58"/>
      <c r="J1913" s="58"/>
    </row>
    <row r="1914" spans="4:10" s="55" customFormat="1" ht="12.75">
      <c r="D1914" s="56"/>
      <c r="E1914" s="56"/>
      <c r="F1914" s="57"/>
      <c r="H1914" s="56"/>
      <c r="I1914" s="58"/>
      <c r="J1914" s="58"/>
    </row>
    <row r="1915" spans="4:10" s="55" customFormat="1" ht="12.75">
      <c r="D1915" s="56"/>
      <c r="E1915" s="56"/>
      <c r="F1915" s="57"/>
      <c r="H1915" s="56"/>
      <c r="I1915" s="58"/>
      <c r="J1915" s="58"/>
    </row>
    <row r="1916" spans="4:10" s="55" customFormat="1" ht="12.75">
      <c r="D1916" s="56"/>
      <c r="E1916" s="56"/>
      <c r="F1916" s="57"/>
      <c r="H1916" s="56"/>
      <c r="I1916" s="58"/>
      <c r="J1916" s="58"/>
    </row>
    <row r="1917" spans="4:10" s="55" customFormat="1" ht="12.75">
      <c r="D1917" s="56"/>
      <c r="E1917" s="56"/>
      <c r="F1917" s="57"/>
      <c r="H1917" s="56"/>
      <c r="I1917" s="58"/>
      <c r="J1917" s="58"/>
    </row>
    <row r="1918" spans="4:10" s="55" customFormat="1" ht="12.75">
      <c r="D1918" s="56"/>
      <c r="E1918" s="56"/>
      <c r="F1918" s="57"/>
      <c r="H1918" s="56"/>
      <c r="I1918" s="58"/>
      <c r="J1918" s="58"/>
    </row>
    <row r="1919" spans="4:10" s="55" customFormat="1" ht="12.75">
      <c r="D1919" s="56"/>
      <c r="E1919" s="56"/>
      <c r="F1919" s="57"/>
      <c r="H1919" s="56"/>
      <c r="I1919" s="58"/>
      <c r="J1919" s="58"/>
    </row>
    <row r="1920" spans="4:10" s="55" customFormat="1" ht="12.75">
      <c r="D1920" s="56"/>
      <c r="E1920" s="56"/>
      <c r="F1920" s="57"/>
      <c r="H1920" s="56"/>
      <c r="I1920" s="58"/>
      <c r="J1920" s="58"/>
    </row>
    <row r="1921" spans="4:10" s="55" customFormat="1" ht="12.75">
      <c r="D1921" s="56"/>
      <c r="E1921" s="56"/>
      <c r="F1921" s="57"/>
      <c r="H1921" s="56"/>
      <c r="I1921" s="58"/>
      <c r="J1921" s="58"/>
    </row>
    <row r="1922" spans="4:10" s="55" customFormat="1" ht="12.75">
      <c r="D1922" s="56"/>
      <c r="E1922" s="56"/>
      <c r="F1922" s="57"/>
      <c r="H1922" s="56"/>
      <c r="I1922" s="58"/>
      <c r="J1922" s="58"/>
    </row>
    <row r="1923" spans="4:10" s="55" customFormat="1" ht="12.75">
      <c r="D1923" s="56"/>
      <c r="E1923" s="56"/>
      <c r="F1923" s="57"/>
      <c r="H1923" s="56"/>
      <c r="I1923" s="58"/>
      <c r="J1923" s="58"/>
    </row>
    <row r="1924" spans="4:10" s="55" customFormat="1" ht="12.75">
      <c r="D1924" s="56"/>
      <c r="E1924" s="56"/>
      <c r="F1924" s="57"/>
      <c r="H1924" s="56"/>
      <c r="I1924" s="58"/>
      <c r="J1924" s="58"/>
    </row>
    <row r="1925" spans="4:10" s="55" customFormat="1" ht="12.75">
      <c r="D1925" s="56"/>
      <c r="E1925" s="56"/>
      <c r="F1925" s="57"/>
      <c r="H1925" s="56"/>
      <c r="I1925" s="58"/>
      <c r="J1925" s="58"/>
    </row>
    <row r="1926" spans="4:10" s="55" customFormat="1" ht="12.75">
      <c r="D1926" s="56"/>
      <c r="E1926" s="56"/>
      <c r="F1926" s="57"/>
      <c r="H1926" s="56"/>
      <c r="I1926" s="58"/>
      <c r="J1926" s="58"/>
    </row>
    <row r="1927" spans="4:10" s="55" customFormat="1" ht="12.75">
      <c r="D1927" s="56"/>
      <c r="E1927" s="56"/>
      <c r="F1927" s="57"/>
      <c r="H1927" s="56"/>
      <c r="I1927" s="58"/>
      <c r="J1927" s="58"/>
    </row>
    <row r="1928" spans="4:10" s="55" customFormat="1" ht="12.75">
      <c r="D1928" s="56"/>
      <c r="E1928" s="56"/>
      <c r="F1928" s="57"/>
      <c r="H1928" s="56"/>
      <c r="I1928" s="58"/>
      <c r="J1928" s="58"/>
    </row>
    <row r="1929" spans="4:10" s="55" customFormat="1" ht="12.75">
      <c r="D1929" s="56"/>
      <c r="E1929" s="56"/>
      <c r="F1929" s="57"/>
      <c r="H1929" s="56"/>
      <c r="I1929" s="58"/>
      <c r="J1929" s="58"/>
    </row>
    <row r="1930" spans="4:10" s="55" customFormat="1" ht="12.75">
      <c r="D1930" s="56"/>
      <c r="E1930" s="56"/>
      <c r="F1930" s="57"/>
      <c r="H1930" s="56"/>
      <c r="I1930" s="58"/>
      <c r="J1930" s="58"/>
    </row>
    <row r="1931" spans="4:10" s="55" customFormat="1" ht="12.75">
      <c r="D1931" s="56"/>
      <c r="E1931" s="56"/>
      <c r="F1931" s="57"/>
      <c r="H1931" s="56"/>
      <c r="I1931" s="58"/>
      <c r="J1931" s="58"/>
    </row>
    <row r="1932" spans="4:10" s="55" customFormat="1" ht="12.75">
      <c r="D1932" s="56"/>
      <c r="E1932" s="56"/>
      <c r="F1932" s="57"/>
      <c r="H1932" s="56"/>
      <c r="I1932" s="58"/>
      <c r="J1932" s="58"/>
    </row>
    <row r="1933" spans="4:10" s="55" customFormat="1" ht="12.75">
      <c r="D1933" s="56"/>
      <c r="E1933" s="56"/>
      <c r="F1933" s="57"/>
      <c r="H1933" s="56"/>
      <c r="I1933" s="58"/>
      <c r="J1933" s="58"/>
    </row>
    <row r="1934" spans="4:10" s="55" customFormat="1" ht="12.75">
      <c r="D1934" s="56"/>
      <c r="E1934" s="56"/>
      <c r="F1934" s="57"/>
      <c r="H1934" s="56"/>
      <c r="I1934" s="58"/>
      <c r="J1934" s="58"/>
    </row>
    <row r="1935" spans="4:10" s="55" customFormat="1" ht="12.75">
      <c r="D1935" s="56"/>
      <c r="E1935" s="56"/>
      <c r="F1935" s="57"/>
      <c r="H1935" s="56"/>
      <c r="I1935" s="58"/>
      <c r="J1935" s="58"/>
    </row>
    <row r="1936" spans="4:10" s="55" customFormat="1" ht="12.75">
      <c r="D1936" s="56"/>
      <c r="E1936" s="56"/>
      <c r="F1936" s="57"/>
      <c r="H1936" s="56"/>
      <c r="I1936" s="58"/>
      <c r="J1936" s="58"/>
    </row>
    <row r="1937" spans="4:10" s="55" customFormat="1" ht="12.75">
      <c r="D1937" s="56"/>
      <c r="E1937" s="56"/>
      <c r="F1937" s="57"/>
      <c r="H1937" s="56"/>
      <c r="I1937" s="58"/>
      <c r="J1937" s="58"/>
    </row>
    <row r="1938" spans="4:10" s="55" customFormat="1" ht="12.75">
      <c r="D1938" s="56"/>
      <c r="E1938" s="56"/>
      <c r="F1938" s="57"/>
      <c r="H1938" s="56"/>
      <c r="I1938" s="58"/>
      <c r="J1938" s="58"/>
    </row>
    <row r="1939" spans="4:10" s="55" customFormat="1" ht="12.75">
      <c r="D1939" s="56"/>
      <c r="E1939" s="56"/>
      <c r="F1939" s="57"/>
      <c r="H1939" s="56"/>
      <c r="I1939" s="58"/>
      <c r="J1939" s="58"/>
    </row>
    <row r="1940" spans="4:10" s="55" customFormat="1" ht="12.75">
      <c r="D1940" s="56"/>
      <c r="E1940" s="56"/>
      <c r="F1940" s="57"/>
      <c r="H1940" s="56"/>
      <c r="I1940" s="58"/>
      <c r="J1940" s="58"/>
    </row>
    <row r="1941" spans="4:10" s="55" customFormat="1" ht="12.75">
      <c r="D1941" s="56"/>
      <c r="E1941" s="56"/>
      <c r="F1941" s="57"/>
      <c r="H1941" s="56"/>
      <c r="I1941" s="58"/>
      <c r="J1941" s="58"/>
    </row>
    <row r="1942" spans="4:10" s="55" customFormat="1" ht="12.75">
      <c r="D1942" s="56"/>
      <c r="E1942" s="56"/>
      <c r="F1942" s="57"/>
      <c r="H1942" s="56"/>
      <c r="I1942" s="58"/>
      <c r="J1942" s="58"/>
    </row>
    <row r="1943" spans="4:10" s="55" customFormat="1" ht="12.75">
      <c r="D1943" s="56"/>
      <c r="E1943" s="56"/>
      <c r="F1943" s="57"/>
      <c r="H1943" s="56"/>
      <c r="I1943" s="58"/>
      <c r="J1943" s="58"/>
    </row>
    <row r="1944" spans="4:10" s="55" customFormat="1" ht="12.75">
      <c r="D1944" s="56"/>
      <c r="E1944" s="56"/>
      <c r="F1944" s="57"/>
      <c r="H1944" s="56"/>
      <c r="I1944" s="58"/>
      <c r="J1944" s="58"/>
    </row>
    <row r="1945" spans="4:10" s="55" customFormat="1" ht="12.75">
      <c r="D1945" s="56"/>
      <c r="E1945" s="56"/>
      <c r="F1945" s="57"/>
      <c r="H1945" s="56"/>
      <c r="I1945" s="58"/>
      <c r="J1945" s="58"/>
    </row>
    <row r="1946" spans="4:10" s="55" customFormat="1" ht="12.75">
      <c r="D1946" s="56"/>
      <c r="E1946" s="56"/>
      <c r="F1946" s="57"/>
      <c r="H1946" s="56"/>
      <c r="I1946" s="58"/>
      <c r="J1946" s="58"/>
    </row>
    <row r="1947" spans="4:10" s="55" customFormat="1" ht="12.75">
      <c r="D1947" s="56"/>
      <c r="E1947" s="56"/>
      <c r="F1947" s="57"/>
      <c r="H1947" s="56"/>
      <c r="I1947" s="58"/>
      <c r="J1947" s="58"/>
    </row>
    <row r="1948" spans="4:10" s="55" customFormat="1" ht="12.75">
      <c r="D1948" s="56"/>
      <c r="E1948" s="56"/>
      <c r="F1948" s="57"/>
      <c r="H1948" s="56"/>
      <c r="I1948" s="58"/>
      <c r="J1948" s="58"/>
    </row>
    <row r="1949" spans="4:10" s="55" customFormat="1" ht="12.75">
      <c r="D1949" s="56"/>
      <c r="E1949" s="56"/>
      <c r="F1949" s="57"/>
      <c r="H1949" s="56"/>
      <c r="I1949" s="58"/>
      <c r="J1949" s="58"/>
    </row>
    <row r="1950" spans="4:10" s="55" customFormat="1" ht="12.75">
      <c r="D1950" s="56"/>
      <c r="E1950" s="56"/>
      <c r="F1950" s="57"/>
      <c r="H1950" s="56"/>
      <c r="I1950" s="58"/>
      <c r="J1950" s="58"/>
    </row>
    <row r="1951" spans="4:10" s="55" customFormat="1" ht="12.75">
      <c r="D1951" s="56"/>
      <c r="E1951" s="56"/>
      <c r="F1951" s="57"/>
      <c r="H1951" s="56"/>
      <c r="I1951" s="58"/>
      <c r="J1951" s="58"/>
    </row>
    <row r="1952" spans="4:10" s="55" customFormat="1" ht="12.75">
      <c r="D1952" s="56"/>
      <c r="E1952" s="56"/>
      <c r="F1952" s="57"/>
      <c r="H1952" s="56"/>
      <c r="I1952" s="58"/>
      <c r="J1952" s="58"/>
    </row>
    <row r="1953" spans="4:10" s="55" customFormat="1" ht="12.75">
      <c r="D1953" s="56"/>
      <c r="E1953" s="56"/>
      <c r="F1953" s="57"/>
      <c r="H1953" s="56"/>
      <c r="I1953" s="58"/>
      <c r="J1953" s="58"/>
    </row>
    <row r="1954" spans="4:10" s="55" customFormat="1" ht="12.75">
      <c r="D1954" s="56"/>
      <c r="E1954" s="56"/>
      <c r="F1954" s="57"/>
      <c r="H1954" s="56"/>
      <c r="I1954" s="58"/>
      <c r="J1954" s="58"/>
    </row>
    <row r="1955" spans="4:10" s="55" customFormat="1" ht="12.75">
      <c r="D1955" s="56"/>
      <c r="E1955" s="56"/>
      <c r="F1955" s="57"/>
      <c r="H1955" s="56"/>
      <c r="I1955" s="58"/>
      <c r="J1955" s="58"/>
    </row>
    <row r="1956" spans="4:10" s="55" customFormat="1" ht="12.75">
      <c r="D1956" s="56"/>
      <c r="E1956" s="56"/>
      <c r="F1956" s="57"/>
      <c r="H1956" s="56"/>
      <c r="I1956" s="58"/>
      <c r="J1956" s="58"/>
    </row>
    <row r="1957" spans="4:10" s="55" customFormat="1" ht="12.75">
      <c r="D1957" s="56"/>
      <c r="E1957" s="56"/>
      <c r="F1957" s="57"/>
      <c r="H1957" s="56"/>
      <c r="I1957" s="58"/>
      <c r="J1957" s="58"/>
    </row>
    <row r="1958" spans="4:10" s="55" customFormat="1" ht="12.75">
      <c r="D1958" s="56"/>
      <c r="E1958" s="56"/>
      <c r="F1958" s="57"/>
      <c r="H1958" s="56"/>
      <c r="I1958" s="58"/>
      <c r="J1958" s="58"/>
    </row>
    <row r="1959" spans="4:10" s="55" customFormat="1" ht="12.75">
      <c r="D1959" s="56"/>
      <c r="E1959" s="56"/>
      <c r="F1959" s="57"/>
      <c r="H1959" s="56"/>
      <c r="I1959" s="58"/>
      <c r="J1959" s="58"/>
    </row>
    <row r="1960" spans="4:10" s="55" customFormat="1" ht="12.75">
      <c r="D1960" s="56"/>
      <c r="E1960" s="56"/>
      <c r="F1960" s="57"/>
      <c r="H1960" s="56"/>
      <c r="I1960" s="58"/>
      <c r="J1960" s="58"/>
    </row>
    <row r="1961" spans="4:10" s="55" customFormat="1" ht="12.75">
      <c r="D1961" s="56"/>
      <c r="E1961" s="56"/>
      <c r="F1961" s="57"/>
      <c r="H1961" s="56"/>
      <c r="I1961" s="58"/>
      <c r="J1961" s="58"/>
    </row>
    <row r="1962" spans="4:10" s="55" customFormat="1" ht="12.75">
      <c r="D1962" s="56"/>
      <c r="E1962" s="56"/>
      <c r="F1962" s="57"/>
      <c r="H1962" s="56"/>
      <c r="I1962" s="58"/>
      <c r="J1962" s="58"/>
    </row>
    <row r="1963" spans="4:10" s="55" customFormat="1" ht="12.75">
      <c r="D1963" s="56"/>
      <c r="E1963" s="56"/>
      <c r="F1963" s="57"/>
      <c r="H1963" s="56"/>
      <c r="I1963" s="58"/>
      <c r="J1963" s="58"/>
    </row>
    <row r="1964" spans="4:10" s="55" customFormat="1" ht="12.75">
      <c r="D1964" s="56"/>
      <c r="E1964" s="56"/>
      <c r="F1964" s="57"/>
      <c r="H1964" s="56"/>
      <c r="I1964" s="58"/>
      <c r="J1964" s="58"/>
    </row>
    <row r="1965" spans="4:10" s="55" customFormat="1" ht="12.75">
      <c r="D1965" s="56"/>
      <c r="E1965" s="56"/>
      <c r="F1965" s="57"/>
      <c r="H1965" s="56"/>
      <c r="I1965" s="58"/>
      <c r="J1965" s="58"/>
    </row>
    <row r="1966" spans="4:10" s="55" customFormat="1" ht="12.75">
      <c r="D1966" s="56"/>
      <c r="E1966" s="56"/>
      <c r="F1966" s="57"/>
      <c r="H1966" s="56"/>
      <c r="I1966" s="58"/>
      <c r="J1966" s="58"/>
    </row>
    <row r="1967" spans="4:10" s="55" customFormat="1" ht="12.75">
      <c r="D1967" s="56"/>
      <c r="E1967" s="56"/>
      <c r="F1967" s="57"/>
      <c r="H1967" s="56"/>
      <c r="I1967" s="58"/>
      <c r="J1967" s="58"/>
    </row>
    <row r="1968" spans="4:10" s="55" customFormat="1" ht="12.75">
      <c r="D1968" s="56"/>
      <c r="E1968" s="56"/>
      <c r="F1968" s="57"/>
      <c r="H1968" s="56"/>
      <c r="I1968" s="58"/>
      <c r="J1968" s="58"/>
    </row>
    <row r="1969" spans="4:10" s="55" customFormat="1" ht="12.75">
      <c r="D1969" s="56"/>
      <c r="E1969" s="56"/>
      <c r="F1969" s="57"/>
      <c r="H1969" s="56"/>
      <c r="I1969" s="58"/>
      <c r="J1969" s="58"/>
    </row>
    <row r="1970" spans="4:10" s="55" customFormat="1" ht="12.75">
      <c r="D1970" s="56"/>
      <c r="E1970" s="56"/>
      <c r="F1970" s="57"/>
      <c r="H1970" s="56"/>
      <c r="I1970" s="58"/>
      <c r="J1970" s="58"/>
    </row>
    <row r="1971" spans="4:10" s="55" customFormat="1" ht="12.75">
      <c r="D1971" s="56"/>
      <c r="E1971" s="56"/>
      <c r="F1971" s="57"/>
      <c r="H1971" s="56"/>
      <c r="I1971" s="58"/>
      <c r="J1971" s="58"/>
    </row>
    <row r="1972" spans="4:10" s="55" customFormat="1" ht="12.75">
      <c r="D1972" s="56"/>
      <c r="E1972" s="56"/>
      <c r="F1972" s="57"/>
      <c r="H1972" s="56"/>
      <c r="I1972" s="58"/>
      <c r="J1972" s="58"/>
    </row>
    <row r="1973" spans="4:10" s="55" customFormat="1" ht="12.75">
      <c r="D1973" s="56"/>
      <c r="E1973" s="56"/>
      <c r="F1973" s="57"/>
      <c r="H1973" s="56"/>
      <c r="I1973" s="58"/>
      <c r="J1973" s="58"/>
    </row>
    <row r="1974" spans="4:10" s="55" customFormat="1" ht="12.75">
      <c r="D1974" s="56"/>
      <c r="E1974" s="56"/>
      <c r="F1974" s="57"/>
      <c r="H1974" s="56"/>
      <c r="I1974" s="58"/>
      <c r="J1974" s="58"/>
    </row>
    <row r="1975" spans="4:10" s="55" customFormat="1" ht="12.75">
      <c r="D1975" s="56"/>
      <c r="E1975" s="56"/>
      <c r="F1975" s="57"/>
      <c r="H1975" s="56"/>
      <c r="I1975" s="58"/>
      <c r="J1975" s="58"/>
    </row>
    <row r="1976" spans="4:10" s="55" customFormat="1" ht="12.75">
      <c r="D1976" s="56"/>
      <c r="E1976" s="56"/>
      <c r="F1976" s="57"/>
      <c r="H1976" s="56"/>
      <c r="I1976" s="58"/>
      <c r="J1976" s="58"/>
    </row>
    <row r="1977" spans="4:10" s="55" customFormat="1" ht="12.75">
      <c r="D1977" s="56"/>
      <c r="E1977" s="56"/>
      <c r="F1977" s="57"/>
      <c r="H1977" s="56"/>
      <c r="I1977" s="58"/>
      <c r="J1977" s="58"/>
    </row>
    <row r="1978" spans="4:10" s="55" customFormat="1" ht="12.75">
      <c r="D1978" s="56"/>
      <c r="E1978" s="56"/>
      <c r="F1978" s="57"/>
      <c r="H1978" s="56"/>
      <c r="I1978" s="58"/>
      <c r="J1978" s="58"/>
    </row>
    <row r="1979" spans="4:10" s="55" customFormat="1" ht="12.75">
      <c r="D1979" s="56"/>
      <c r="E1979" s="56"/>
      <c r="F1979" s="57"/>
      <c r="H1979" s="56"/>
      <c r="I1979" s="58"/>
      <c r="J1979" s="58"/>
    </row>
    <row r="1980" spans="4:10" s="55" customFormat="1" ht="12.75">
      <c r="D1980" s="56"/>
      <c r="E1980" s="56"/>
      <c r="F1980" s="57"/>
      <c r="H1980" s="56"/>
      <c r="I1980" s="58"/>
      <c r="J1980" s="58"/>
    </row>
    <row r="1981" spans="4:10" s="55" customFormat="1" ht="12.75">
      <c r="D1981" s="56"/>
      <c r="E1981" s="56"/>
      <c r="F1981" s="57"/>
      <c r="H1981" s="56"/>
      <c r="I1981" s="58"/>
      <c r="J1981" s="58"/>
    </row>
    <row r="1982" spans="4:10" s="55" customFormat="1" ht="12.75">
      <c r="D1982" s="56"/>
      <c r="E1982" s="56"/>
      <c r="F1982" s="57"/>
      <c r="H1982" s="56"/>
      <c r="I1982" s="58"/>
      <c r="J1982" s="58"/>
    </row>
    <row r="1983" spans="4:10" s="55" customFormat="1" ht="12.75">
      <c r="D1983" s="56"/>
      <c r="E1983" s="56"/>
      <c r="F1983" s="57"/>
      <c r="H1983" s="56"/>
      <c r="I1983" s="58"/>
      <c r="J1983" s="58"/>
    </row>
    <row r="1984" spans="4:10" s="55" customFormat="1" ht="12.75">
      <c r="D1984" s="56"/>
      <c r="E1984" s="56"/>
      <c r="F1984" s="57"/>
      <c r="H1984" s="56"/>
      <c r="I1984" s="58"/>
      <c r="J1984" s="58"/>
    </row>
    <row r="1985" spans="4:10" s="55" customFormat="1" ht="12.75">
      <c r="D1985" s="56"/>
      <c r="E1985" s="56"/>
      <c r="F1985" s="57"/>
      <c r="H1985" s="56"/>
      <c r="I1985" s="58"/>
      <c r="J1985" s="58"/>
    </row>
    <row r="1986" spans="4:10" s="55" customFormat="1" ht="12.75">
      <c r="D1986" s="56"/>
      <c r="E1986" s="56"/>
      <c r="F1986" s="57"/>
      <c r="H1986" s="56"/>
      <c r="I1986" s="58"/>
      <c r="J1986" s="58"/>
    </row>
    <row r="1987" spans="4:10" s="55" customFormat="1" ht="12.75">
      <c r="D1987" s="56"/>
      <c r="E1987" s="56"/>
      <c r="F1987" s="57"/>
      <c r="H1987" s="56"/>
      <c r="I1987" s="58"/>
      <c r="J1987" s="58"/>
    </row>
    <row r="1988" spans="4:10" s="55" customFormat="1" ht="12.75">
      <c r="D1988" s="56"/>
      <c r="E1988" s="56"/>
      <c r="F1988" s="57"/>
      <c r="H1988" s="56"/>
      <c r="I1988" s="58"/>
      <c r="J1988" s="58"/>
    </row>
    <row r="1989" spans="4:10" s="55" customFormat="1" ht="12.75">
      <c r="D1989" s="56"/>
      <c r="E1989" s="56"/>
      <c r="F1989" s="57"/>
      <c r="H1989" s="56"/>
      <c r="I1989" s="58"/>
      <c r="J1989" s="58"/>
    </row>
    <row r="1990" spans="4:10" s="55" customFormat="1" ht="12.75">
      <c r="D1990" s="56"/>
      <c r="E1990" s="56"/>
      <c r="F1990" s="57"/>
      <c r="H1990" s="56"/>
      <c r="I1990" s="58"/>
      <c r="J1990" s="58"/>
    </row>
    <row r="1991" spans="4:10" s="55" customFormat="1" ht="12.75">
      <c r="D1991" s="56"/>
      <c r="E1991" s="56"/>
      <c r="F1991" s="57"/>
      <c r="H1991" s="56"/>
      <c r="I1991" s="58"/>
      <c r="J1991" s="58"/>
    </row>
    <row r="1992" spans="4:10" s="55" customFormat="1" ht="12.75">
      <c r="D1992" s="56"/>
      <c r="E1992" s="56"/>
      <c r="F1992" s="57"/>
      <c r="H1992" s="56"/>
      <c r="I1992" s="58"/>
      <c r="J1992" s="58"/>
    </row>
    <row r="1993" spans="4:10" s="55" customFormat="1" ht="12.75">
      <c r="D1993" s="56"/>
      <c r="E1993" s="56"/>
      <c r="F1993" s="57"/>
      <c r="H1993" s="56"/>
      <c r="I1993" s="58"/>
      <c r="J1993" s="58"/>
    </row>
    <row r="1994" spans="4:10" s="55" customFormat="1" ht="12.75">
      <c r="D1994" s="56"/>
      <c r="E1994" s="56"/>
      <c r="F1994" s="57"/>
      <c r="H1994" s="56"/>
      <c r="I1994" s="58"/>
      <c r="J1994" s="58"/>
    </row>
    <row r="1995" spans="4:10" s="55" customFormat="1" ht="12.75">
      <c r="D1995" s="56"/>
      <c r="E1995" s="56"/>
      <c r="F1995" s="57"/>
      <c r="H1995" s="56"/>
      <c r="I1995" s="58"/>
      <c r="J1995" s="58"/>
    </row>
    <row r="1996" spans="4:10" s="55" customFormat="1" ht="12.75">
      <c r="D1996" s="56"/>
      <c r="E1996" s="56"/>
      <c r="F1996" s="57"/>
      <c r="H1996" s="56"/>
      <c r="I1996" s="58"/>
      <c r="J1996" s="58"/>
    </row>
    <row r="1997" spans="4:10" s="55" customFormat="1" ht="12.75">
      <c r="D1997" s="56"/>
      <c r="E1997" s="56"/>
      <c r="F1997" s="57"/>
      <c r="H1997" s="56"/>
      <c r="I1997" s="58"/>
      <c r="J1997" s="58"/>
    </row>
    <row r="1998" spans="4:10" s="55" customFormat="1" ht="12.75">
      <c r="D1998" s="56"/>
      <c r="E1998" s="56"/>
      <c r="F1998" s="57"/>
      <c r="H1998" s="56"/>
      <c r="I1998" s="58"/>
      <c r="J1998" s="58"/>
    </row>
    <row r="1999" spans="4:10" s="55" customFormat="1" ht="12.75">
      <c r="D1999" s="56"/>
      <c r="E1999" s="56"/>
      <c r="F1999" s="57"/>
      <c r="H1999" s="56"/>
      <c r="I1999" s="58"/>
      <c r="J1999" s="58"/>
    </row>
    <row r="2000" spans="4:10" s="55" customFormat="1" ht="12.75">
      <c r="D2000" s="56"/>
      <c r="E2000" s="56"/>
      <c r="F2000" s="57"/>
      <c r="H2000" s="56"/>
      <c r="I2000" s="58"/>
      <c r="J2000" s="58"/>
    </row>
    <row r="2001" spans="4:10" s="55" customFormat="1" ht="12.75">
      <c r="D2001" s="56"/>
      <c r="E2001" s="56"/>
      <c r="F2001" s="57"/>
      <c r="H2001" s="56"/>
      <c r="I2001" s="58"/>
      <c r="J2001" s="58"/>
    </row>
    <row r="2002" spans="4:10" s="55" customFormat="1" ht="12.75">
      <c r="D2002" s="56"/>
      <c r="E2002" s="56"/>
      <c r="F2002" s="57"/>
      <c r="H2002" s="56"/>
      <c r="I2002" s="58"/>
      <c r="J2002" s="58"/>
    </row>
    <row r="2003" spans="4:10" s="55" customFormat="1" ht="12.75">
      <c r="D2003" s="56"/>
      <c r="E2003" s="56"/>
      <c r="F2003" s="57"/>
      <c r="H2003" s="56"/>
      <c r="I2003" s="58"/>
      <c r="J2003" s="58"/>
    </row>
    <row r="2004" spans="4:10" s="55" customFormat="1" ht="12.75">
      <c r="D2004" s="56"/>
      <c r="E2004" s="56"/>
      <c r="F2004" s="57"/>
      <c r="H2004" s="56"/>
      <c r="I2004" s="58"/>
      <c r="J2004" s="58"/>
    </row>
    <row r="2005" spans="4:10" s="55" customFormat="1" ht="12.75">
      <c r="D2005" s="56"/>
      <c r="E2005" s="56"/>
      <c r="F2005" s="57"/>
      <c r="H2005" s="56"/>
      <c r="I2005" s="58"/>
      <c r="J2005" s="58"/>
    </row>
    <row r="2006" spans="4:10" s="55" customFormat="1" ht="12.75">
      <c r="D2006" s="56"/>
      <c r="E2006" s="56"/>
      <c r="F2006" s="57"/>
      <c r="H2006" s="56"/>
      <c r="I2006" s="58"/>
      <c r="J2006" s="58"/>
    </row>
    <row r="2007" spans="4:10" s="55" customFormat="1" ht="12.75">
      <c r="D2007" s="56"/>
      <c r="E2007" s="56"/>
      <c r="F2007" s="57"/>
      <c r="H2007" s="56"/>
      <c r="I2007" s="58"/>
      <c r="J2007" s="58"/>
    </row>
    <row r="2008" spans="4:10" s="55" customFormat="1" ht="12.75">
      <c r="D2008" s="56"/>
      <c r="E2008" s="56"/>
      <c r="F2008" s="57"/>
      <c r="H2008" s="56"/>
      <c r="I2008" s="58"/>
      <c r="J2008" s="58"/>
    </row>
    <row r="2009" spans="4:10" s="55" customFormat="1" ht="12.75">
      <c r="D2009" s="56"/>
      <c r="E2009" s="56"/>
      <c r="F2009" s="57"/>
      <c r="H2009" s="56"/>
      <c r="I2009" s="58"/>
      <c r="J2009" s="58"/>
    </row>
    <row r="2010" spans="4:10" s="55" customFormat="1" ht="12.75">
      <c r="D2010" s="56"/>
      <c r="E2010" s="56"/>
      <c r="F2010" s="57"/>
      <c r="H2010" s="56"/>
      <c r="I2010" s="58"/>
      <c r="J2010" s="58"/>
    </row>
    <row r="2011" spans="4:10" s="55" customFormat="1" ht="12.75">
      <c r="D2011" s="56"/>
      <c r="E2011" s="56"/>
      <c r="F2011" s="57"/>
      <c r="H2011" s="56"/>
      <c r="I2011" s="58"/>
      <c r="J2011" s="58"/>
    </row>
    <row r="2012" spans="4:10" s="55" customFormat="1" ht="12.75">
      <c r="D2012" s="56"/>
      <c r="E2012" s="56"/>
      <c r="F2012" s="57"/>
      <c r="H2012" s="56"/>
      <c r="I2012" s="58"/>
      <c r="J2012" s="58"/>
    </row>
    <row r="2013" spans="4:10" s="55" customFormat="1" ht="12.75">
      <c r="D2013" s="56"/>
      <c r="E2013" s="56"/>
      <c r="F2013" s="57"/>
      <c r="H2013" s="56"/>
      <c r="I2013" s="58"/>
      <c r="J2013" s="58"/>
    </row>
    <row r="2014" spans="4:10" s="55" customFormat="1" ht="12.75">
      <c r="D2014" s="56"/>
      <c r="E2014" s="56"/>
      <c r="F2014" s="57"/>
      <c r="H2014" s="56"/>
      <c r="I2014" s="58"/>
      <c r="J2014" s="58"/>
    </row>
    <row r="2015" spans="4:10" s="55" customFormat="1" ht="12.75">
      <c r="D2015" s="56"/>
      <c r="E2015" s="56"/>
      <c r="F2015" s="57"/>
      <c r="H2015" s="56"/>
      <c r="I2015" s="58"/>
      <c r="J2015" s="58"/>
    </row>
    <row r="2016" spans="4:10" s="55" customFormat="1" ht="12.75">
      <c r="D2016" s="56"/>
      <c r="E2016" s="56"/>
      <c r="F2016" s="57"/>
      <c r="H2016" s="56"/>
      <c r="I2016" s="58"/>
      <c r="J2016" s="58"/>
    </row>
    <row r="2017" spans="4:10" s="55" customFormat="1" ht="12.75">
      <c r="D2017" s="56"/>
      <c r="E2017" s="56"/>
      <c r="F2017" s="57"/>
      <c r="H2017" s="56"/>
      <c r="I2017" s="58"/>
      <c r="J2017" s="58"/>
    </row>
    <row r="2018" spans="4:10" s="55" customFormat="1" ht="12.75">
      <c r="D2018" s="56"/>
      <c r="E2018" s="56"/>
      <c r="F2018" s="57"/>
      <c r="H2018" s="56"/>
      <c r="I2018" s="58"/>
      <c r="J2018" s="58"/>
    </row>
    <row r="2019" spans="4:10" s="55" customFormat="1" ht="12.75">
      <c r="D2019" s="56"/>
      <c r="E2019" s="56"/>
      <c r="F2019" s="57"/>
      <c r="H2019" s="56"/>
      <c r="I2019" s="58"/>
      <c r="J2019" s="58"/>
    </row>
    <row r="2020" spans="4:10" s="55" customFormat="1" ht="12.75">
      <c r="D2020" s="56"/>
      <c r="E2020" s="56"/>
      <c r="F2020" s="57"/>
      <c r="H2020" s="56"/>
      <c r="I2020" s="58"/>
      <c r="J2020" s="58"/>
    </row>
    <row r="2021" spans="4:10" s="55" customFormat="1" ht="12.75">
      <c r="D2021" s="56"/>
      <c r="E2021" s="56"/>
      <c r="F2021" s="57"/>
      <c r="H2021" s="56"/>
      <c r="I2021" s="58"/>
      <c r="J2021" s="58"/>
    </row>
    <row r="2022" spans="4:10" s="55" customFormat="1" ht="12.75">
      <c r="D2022" s="56"/>
      <c r="E2022" s="56"/>
      <c r="F2022" s="57"/>
      <c r="H2022" s="56"/>
      <c r="I2022" s="58"/>
      <c r="J2022" s="58"/>
    </row>
    <row r="2023" spans="4:10" s="55" customFormat="1" ht="12.75">
      <c r="D2023" s="56"/>
      <c r="E2023" s="56"/>
      <c r="F2023" s="57"/>
      <c r="H2023" s="56"/>
      <c r="I2023" s="58"/>
      <c r="J2023" s="58"/>
    </row>
    <row r="2024" spans="4:10" s="55" customFormat="1" ht="12.75">
      <c r="D2024" s="56"/>
      <c r="E2024" s="56"/>
      <c r="F2024" s="57"/>
      <c r="H2024" s="56"/>
      <c r="I2024" s="58"/>
      <c r="J2024" s="58"/>
    </row>
    <row r="2025" spans="4:10" s="55" customFormat="1" ht="12.75">
      <c r="D2025" s="56"/>
      <c r="E2025" s="56"/>
      <c r="F2025" s="57"/>
      <c r="H2025" s="56"/>
      <c r="I2025" s="58"/>
      <c r="J2025" s="58"/>
    </row>
    <row r="2026" spans="4:10" s="55" customFormat="1" ht="12.75">
      <c r="D2026" s="56"/>
      <c r="E2026" s="56"/>
      <c r="F2026" s="57"/>
      <c r="H2026" s="56"/>
      <c r="I2026" s="58"/>
      <c r="J2026" s="58"/>
    </row>
    <row r="2027" spans="4:10" s="55" customFormat="1" ht="12.75">
      <c r="D2027" s="56"/>
      <c r="E2027" s="56"/>
      <c r="F2027" s="57"/>
      <c r="H2027" s="56"/>
      <c r="I2027" s="58"/>
      <c r="J2027" s="58"/>
    </row>
    <row r="2028" spans="4:10" s="55" customFormat="1" ht="12.75">
      <c r="D2028" s="56"/>
      <c r="E2028" s="56"/>
      <c r="F2028" s="57"/>
      <c r="H2028" s="56"/>
      <c r="I2028" s="58"/>
      <c r="J2028" s="58"/>
    </row>
    <row r="2029" spans="4:10" s="55" customFormat="1" ht="12.75">
      <c r="D2029" s="56"/>
      <c r="E2029" s="56"/>
      <c r="F2029" s="57"/>
      <c r="H2029" s="56"/>
      <c r="I2029" s="58"/>
      <c r="J2029" s="58"/>
    </row>
    <row r="2030" spans="4:10" s="55" customFormat="1" ht="12.75">
      <c r="D2030" s="56"/>
      <c r="E2030" s="56"/>
      <c r="F2030" s="57"/>
      <c r="H2030" s="56"/>
      <c r="I2030" s="58"/>
      <c r="J2030" s="58"/>
    </row>
    <row r="2031" spans="4:10" s="55" customFormat="1" ht="12.75">
      <c r="D2031" s="56"/>
      <c r="E2031" s="56"/>
      <c r="F2031" s="57"/>
      <c r="H2031" s="56"/>
      <c r="I2031" s="58"/>
      <c r="J2031" s="58"/>
    </row>
    <row r="2032" spans="4:10" s="55" customFormat="1" ht="12.75">
      <c r="D2032" s="56"/>
      <c r="E2032" s="56"/>
      <c r="F2032" s="57"/>
      <c r="H2032" s="56"/>
      <c r="I2032" s="58"/>
      <c r="J2032" s="58"/>
    </row>
    <row r="2033" spans="4:10" s="55" customFormat="1" ht="12.75">
      <c r="D2033" s="56"/>
      <c r="E2033" s="56"/>
      <c r="F2033" s="57"/>
      <c r="H2033" s="56"/>
      <c r="I2033" s="58"/>
      <c r="J2033" s="58"/>
    </row>
    <row r="2034" spans="4:10" s="55" customFormat="1" ht="12.75">
      <c r="D2034" s="56"/>
      <c r="E2034" s="56"/>
      <c r="F2034" s="57"/>
      <c r="H2034" s="56"/>
      <c r="I2034" s="58"/>
      <c r="J2034" s="58"/>
    </row>
    <row r="2035" spans="4:10" s="55" customFormat="1" ht="12.75">
      <c r="D2035" s="56"/>
      <c r="E2035" s="56"/>
      <c r="F2035" s="57"/>
      <c r="H2035" s="56"/>
      <c r="I2035" s="58"/>
      <c r="J2035" s="58"/>
    </row>
    <row r="2036" spans="4:10" s="55" customFormat="1" ht="12.75">
      <c r="D2036" s="56"/>
      <c r="E2036" s="56"/>
      <c r="F2036" s="57"/>
      <c r="H2036" s="56"/>
      <c r="I2036" s="58"/>
      <c r="J2036" s="58"/>
    </row>
    <row r="2037" spans="4:10" s="55" customFormat="1" ht="12.75">
      <c r="D2037" s="56"/>
      <c r="E2037" s="56"/>
      <c r="F2037" s="57"/>
      <c r="H2037" s="56"/>
      <c r="I2037" s="58"/>
      <c r="J2037" s="58"/>
    </row>
    <row r="2038" spans="4:10" s="55" customFormat="1" ht="12.75">
      <c r="D2038" s="56"/>
      <c r="E2038" s="56"/>
      <c r="F2038" s="57"/>
      <c r="H2038" s="56"/>
      <c r="I2038" s="58"/>
      <c r="J2038" s="58"/>
    </row>
    <row r="2039" spans="4:10" s="55" customFormat="1" ht="12.75">
      <c r="D2039" s="56"/>
      <c r="E2039" s="56"/>
      <c r="F2039" s="57"/>
      <c r="H2039" s="56"/>
      <c r="I2039" s="58"/>
      <c r="J2039" s="58"/>
    </row>
    <row r="2040" spans="4:10" s="55" customFormat="1" ht="12.75">
      <c r="D2040" s="56"/>
      <c r="E2040" s="56"/>
      <c r="F2040" s="57"/>
      <c r="H2040" s="56"/>
      <c r="I2040" s="58"/>
      <c r="J2040" s="58"/>
    </row>
    <row r="2041" spans="4:10" s="55" customFormat="1" ht="12.75">
      <c r="D2041" s="56"/>
      <c r="E2041" s="56"/>
      <c r="F2041" s="57"/>
      <c r="H2041" s="56"/>
      <c r="I2041" s="58"/>
      <c r="J2041" s="58"/>
    </row>
    <row r="2042" spans="4:10" s="55" customFormat="1" ht="12.75">
      <c r="D2042" s="56"/>
      <c r="E2042" s="56"/>
      <c r="F2042" s="57"/>
      <c r="H2042" s="56"/>
      <c r="I2042" s="58"/>
      <c r="J2042" s="58"/>
    </row>
    <row r="2043" spans="4:10" s="55" customFormat="1" ht="12.75">
      <c r="D2043" s="56"/>
      <c r="E2043" s="56"/>
      <c r="F2043" s="57"/>
      <c r="H2043" s="56"/>
      <c r="I2043" s="58"/>
      <c r="J2043" s="58"/>
    </row>
    <row r="2044" spans="4:10" s="55" customFormat="1" ht="12.75">
      <c r="D2044" s="56"/>
      <c r="E2044" s="56"/>
      <c r="F2044" s="57"/>
      <c r="H2044" s="56"/>
      <c r="I2044" s="58"/>
      <c r="J2044" s="58"/>
    </row>
    <row r="2045" spans="4:10" s="55" customFormat="1" ht="12.75">
      <c r="D2045" s="56"/>
      <c r="E2045" s="56"/>
      <c r="F2045" s="57"/>
      <c r="H2045" s="56"/>
      <c r="I2045" s="58"/>
      <c r="J2045" s="58"/>
    </row>
    <row r="2046" spans="4:10" s="55" customFormat="1" ht="12.75">
      <c r="D2046" s="56"/>
      <c r="E2046" s="56"/>
      <c r="F2046" s="57"/>
      <c r="H2046" s="56"/>
      <c r="I2046" s="58"/>
      <c r="J2046" s="58"/>
    </row>
    <row r="2047" spans="4:10" s="55" customFormat="1" ht="12.75">
      <c r="D2047" s="56"/>
      <c r="E2047" s="56"/>
      <c r="F2047" s="57"/>
      <c r="H2047" s="56"/>
      <c r="I2047" s="58"/>
      <c r="J2047" s="58"/>
    </row>
    <row r="2048" spans="4:10" s="55" customFormat="1" ht="12.75">
      <c r="D2048" s="56"/>
      <c r="E2048" s="56"/>
      <c r="F2048" s="57"/>
      <c r="H2048" s="56"/>
      <c r="I2048" s="58"/>
      <c r="J2048" s="58"/>
    </row>
    <row r="2049" spans="4:10" s="55" customFormat="1" ht="12.75">
      <c r="D2049" s="56"/>
      <c r="E2049" s="56"/>
      <c r="F2049" s="57"/>
      <c r="H2049" s="56"/>
      <c r="I2049" s="58"/>
      <c r="J2049" s="58"/>
    </row>
    <row r="2050" spans="4:10" s="55" customFormat="1" ht="12.75">
      <c r="D2050" s="56"/>
      <c r="E2050" s="56"/>
      <c r="F2050" s="57"/>
      <c r="H2050" s="56"/>
      <c r="I2050" s="58"/>
      <c r="J2050" s="58"/>
    </row>
    <row r="2051" spans="4:10" s="55" customFormat="1" ht="12.75">
      <c r="D2051" s="56"/>
      <c r="E2051" s="56"/>
      <c r="F2051" s="57"/>
      <c r="H2051" s="56"/>
      <c r="I2051" s="58"/>
      <c r="J2051" s="58"/>
    </row>
    <row r="2052" spans="4:10" s="55" customFormat="1" ht="12.75">
      <c r="D2052" s="56"/>
      <c r="E2052" s="56"/>
      <c r="F2052" s="57"/>
      <c r="H2052" s="56"/>
      <c r="I2052" s="58"/>
      <c r="J2052" s="58"/>
    </row>
    <row r="2053" spans="4:10" s="55" customFormat="1" ht="12.75">
      <c r="D2053" s="56"/>
      <c r="E2053" s="56"/>
      <c r="F2053" s="57"/>
      <c r="H2053" s="56"/>
      <c r="I2053" s="58"/>
      <c r="J2053" s="58"/>
    </row>
    <row r="2054" spans="4:10" s="55" customFormat="1" ht="12.75">
      <c r="D2054" s="56"/>
      <c r="E2054" s="56"/>
      <c r="F2054" s="57"/>
      <c r="H2054" s="56"/>
      <c r="I2054" s="58"/>
      <c r="J2054" s="58"/>
    </row>
    <row r="2055" spans="4:10" s="55" customFormat="1" ht="12.75">
      <c r="D2055" s="56"/>
      <c r="E2055" s="56"/>
      <c r="F2055" s="57"/>
      <c r="H2055" s="56"/>
      <c r="I2055" s="58"/>
      <c r="J2055" s="58"/>
    </row>
    <row r="2056" spans="4:10" s="55" customFormat="1" ht="12.75">
      <c r="D2056" s="56"/>
      <c r="E2056" s="56"/>
      <c r="F2056" s="57"/>
      <c r="H2056" s="56"/>
      <c r="I2056" s="58"/>
      <c r="J2056" s="58"/>
    </row>
    <row r="2057" spans="4:10" s="55" customFormat="1" ht="12.75">
      <c r="D2057" s="56"/>
      <c r="E2057" s="56"/>
      <c r="F2057" s="57"/>
      <c r="H2057" s="56"/>
      <c r="I2057" s="58"/>
      <c r="J2057" s="58"/>
    </row>
    <row r="2058" spans="4:10" s="55" customFormat="1" ht="12.75">
      <c r="D2058" s="56"/>
      <c r="E2058" s="56"/>
      <c r="F2058" s="57"/>
      <c r="H2058" s="56"/>
      <c r="I2058" s="58"/>
      <c r="J2058" s="58"/>
    </row>
    <row r="2059" spans="4:10" s="55" customFormat="1" ht="12.75">
      <c r="D2059" s="56"/>
      <c r="E2059" s="56"/>
      <c r="F2059" s="57"/>
      <c r="H2059" s="56"/>
      <c r="I2059" s="58"/>
      <c r="J2059" s="58"/>
    </row>
    <row r="2060" spans="4:10" s="55" customFormat="1" ht="12.75">
      <c r="D2060" s="56"/>
      <c r="E2060" s="56"/>
      <c r="F2060" s="57"/>
      <c r="H2060" s="56"/>
      <c r="I2060" s="58"/>
      <c r="J2060" s="58"/>
    </row>
    <row r="2061" spans="4:10" s="55" customFormat="1" ht="12.75">
      <c r="D2061" s="56"/>
      <c r="E2061" s="56"/>
      <c r="F2061" s="57"/>
      <c r="H2061" s="56"/>
      <c r="I2061" s="58"/>
      <c r="J2061" s="58"/>
    </row>
    <row r="2062" spans="4:10" s="55" customFormat="1" ht="12.75">
      <c r="D2062" s="56"/>
      <c r="E2062" s="56"/>
      <c r="F2062" s="57"/>
      <c r="H2062" s="56"/>
      <c r="I2062" s="58"/>
      <c r="J2062" s="58"/>
    </row>
    <row r="2063" spans="4:10" s="55" customFormat="1" ht="12.75">
      <c r="D2063" s="56"/>
      <c r="E2063" s="56"/>
      <c r="F2063" s="57"/>
      <c r="H2063" s="56"/>
      <c r="I2063" s="58"/>
      <c r="J2063" s="58"/>
    </row>
    <row r="2064" spans="4:10" s="55" customFormat="1" ht="12.75">
      <c r="D2064" s="56"/>
      <c r="E2064" s="56"/>
      <c r="F2064" s="57"/>
      <c r="H2064" s="56"/>
      <c r="I2064" s="58"/>
      <c r="J2064" s="58"/>
    </row>
    <row r="2065" spans="4:10" s="55" customFormat="1" ht="12.75">
      <c r="D2065" s="56"/>
      <c r="E2065" s="56"/>
      <c r="F2065" s="57"/>
      <c r="H2065" s="56"/>
      <c r="I2065" s="58"/>
      <c r="J2065" s="58"/>
    </row>
    <row r="2066" spans="4:10" s="55" customFormat="1" ht="12.75">
      <c r="D2066" s="56"/>
      <c r="E2066" s="56"/>
      <c r="F2066" s="57"/>
      <c r="H2066" s="56"/>
      <c r="I2066" s="58"/>
      <c r="J2066" s="58"/>
    </row>
    <row r="2067" spans="4:10" s="55" customFormat="1" ht="12.75">
      <c r="D2067" s="56"/>
      <c r="E2067" s="56"/>
      <c r="F2067" s="57"/>
      <c r="H2067" s="56"/>
      <c r="I2067" s="58"/>
      <c r="J2067" s="58"/>
    </row>
    <row r="2068" spans="4:10" s="55" customFormat="1" ht="12.75">
      <c r="D2068" s="56"/>
      <c r="E2068" s="56"/>
      <c r="F2068" s="57"/>
      <c r="H2068" s="56"/>
      <c r="I2068" s="58"/>
      <c r="J2068" s="58"/>
    </row>
    <row r="2069" spans="4:10" s="55" customFormat="1" ht="12.75">
      <c r="D2069" s="56"/>
      <c r="E2069" s="56"/>
      <c r="F2069" s="57"/>
      <c r="H2069" s="56"/>
      <c r="I2069" s="58"/>
      <c r="J2069" s="58"/>
    </row>
    <row r="2070" spans="4:10" s="55" customFormat="1" ht="12.75">
      <c r="D2070" s="56"/>
      <c r="E2070" s="56"/>
      <c r="F2070" s="57"/>
      <c r="H2070" s="56"/>
      <c r="I2070" s="58"/>
      <c r="J2070" s="58"/>
    </row>
    <row r="2071" spans="4:10" s="55" customFormat="1" ht="12.75">
      <c r="D2071" s="56"/>
      <c r="E2071" s="56"/>
      <c r="F2071" s="57"/>
      <c r="H2071" s="56"/>
      <c r="I2071" s="58"/>
      <c r="J2071" s="58"/>
    </row>
    <row r="2072" spans="4:10" s="55" customFormat="1" ht="12.75">
      <c r="D2072" s="56"/>
      <c r="E2072" s="56"/>
      <c r="F2072" s="57"/>
      <c r="H2072" s="56"/>
      <c r="I2072" s="58"/>
      <c r="J2072" s="58"/>
    </row>
    <row r="2073" spans="4:10" s="55" customFormat="1" ht="12.75">
      <c r="D2073" s="56"/>
      <c r="E2073" s="56"/>
      <c r="F2073" s="57"/>
      <c r="H2073" s="56"/>
      <c r="I2073" s="58"/>
      <c r="J2073" s="58"/>
    </row>
    <row r="2074" spans="4:10" s="55" customFormat="1" ht="12.75">
      <c r="D2074" s="56"/>
      <c r="E2074" s="56"/>
      <c r="F2074" s="57"/>
      <c r="H2074" s="56"/>
      <c r="I2074" s="58"/>
      <c r="J2074" s="58"/>
    </row>
    <row r="2075" spans="4:10" s="55" customFormat="1" ht="12.75">
      <c r="D2075" s="56"/>
      <c r="E2075" s="56"/>
      <c r="F2075" s="57"/>
      <c r="H2075" s="56"/>
      <c r="I2075" s="58"/>
      <c r="J2075" s="58"/>
    </row>
    <row r="2076" spans="4:10" s="55" customFormat="1" ht="12.75">
      <c r="D2076" s="56"/>
      <c r="E2076" s="56"/>
      <c r="F2076" s="57"/>
      <c r="H2076" s="56"/>
      <c r="I2076" s="58"/>
      <c r="J2076" s="58"/>
    </row>
    <row r="2077" spans="4:10" s="55" customFormat="1" ht="12.75">
      <c r="D2077" s="56"/>
      <c r="E2077" s="56"/>
      <c r="F2077" s="57"/>
      <c r="H2077" s="56"/>
      <c r="I2077" s="58"/>
      <c r="J2077" s="58"/>
    </row>
    <row r="2078" spans="4:10" s="55" customFormat="1" ht="12.75">
      <c r="D2078" s="56"/>
      <c r="E2078" s="56"/>
      <c r="F2078" s="57"/>
      <c r="H2078" s="56"/>
      <c r="I2078" s="58"/>
      <c r="J2078" s="58"/>
    </row>
    <row r="2079" spans="4:10" s="55" customFormat="1" ht="12.75">
      <c r="D2079" s="56"/>
      <c r="E2079" s="56"/>
      <c r="F2079" s="57"/>
      <c r="H2079" s="56"/>
      <c r="I2079" s="58"/>
      <c r="J2079" s="58"/>
    </row>
    <row r="2080" spans="4:10" s="55" customFormat="1" ht="12.75">
      <c r="D2080" s="56"/>
      <c r="E2080" s="56"/>
      <c r="F2080" s="57"/>
      <c r="H2080" s="56"/>
      <c r="I2080" s="58"/>
      <c r="J2080" s="58"/>
    </row>
    <row r="2081" spans="4:10" s="55" customFormat="1" ht="12.75">
      <c r="D2081" s="56"/>
      <c r="E2081" s="56"/>
      <c r="F2081" s="57"/>
      <c r="H2081" s="56"/>
      <c r="I2081" s="58"/>
      <c r="J2081" s="58"/>
    </row>
    <row r="2082" spans="4:10" s="55" customFormat="1" ht="12.75">
      <c r="D2082" s="56"/>
      <c r="E2082" s="56"/>
      <c r="F2082" s="57"/>
      <c r="H2082" s="56"/>
      <c r="I2082" s="58"/>
      <c r="J2082" s="58"/>
    </row>
    <row r="2083" spans="4:10" s="55" customFormat="1" ht="12.75">
      <c r="D2083" s="56"/>
      <c r="E2083" s="56"/>
      <c r="F2083" s="57"/>
      <c r="H2083" s="56"/>
      <c r="I2083" s="58"/>
      <c r="J2083" s="58"/>
    </row>
    <row r="2084" spans="4:10" s="55" customFormat="1" ht="12.75">
      <c r="D2084" s="56"/>
      <c r="E2084" s="56"/>
      <c r="F2084" s="57"/>
      <c r="H2084" s="56"/>
      <c r="I2084" s="58"/>
      <c r="J2084" s="58"/>
    </row>
    <row r="2085" spans="4:10" s="55" customFormat="1" ht="12.75">
      <c r="D2085" s="56"/>
      <c r="E2085" s="56"/>
      <c r="F2085" s="57"/>
      <c r="H2085" s="56"/>
      <c r="I2085" s="58"/>
      <c r="J2085" s="58"/>
    </row>
    <row r="2086" spans="4:10" s="55" customFormat="1" ht="12.75">
      <c r="D2086" s="56"/>
      <c r="E2086" s="56"/>
      <c r="F2086" s="57"/>
      <c r="H2086" s="56"/>
      <c r="I2086" s="58"/>
      <c r="J2086" s="58"/>
    </row>
    <row r="2087" spans="4:10" s="55" customFormat="1" ht="12.75">
      <c r="D2087" s="56"/>
      <c r="E2087" s="56"/>
      <c r="F2087" s="57"/>
      <c r="H2087" s="56"/>
      <c r="I2087" s="58"/>
      <c r="J2087" s="58"/>
    </row>
    <row r="2088" spans="4:10" s="55" customFormat="1" ht="12.75">
      <c r="D2088" s="56"/>
      <c r="E2088" s="56"/>
      <c r="F2088" s="57"/>
      <c r="H2088" s="56"/>
      <c r="I2088" s="58"/>
      <c r="J2088" s="58"/>
    </row>
    <row r="2089" spans="4:10" s="55" customFormat="1" ht="12.75">
      <c r="D2089" s="56"/>
      <c r="E2089" s="56"/>
      <c r="F2089" s="57"/>
      <c r="H2089" s="56"/>
      <c r="I2089" s="58"/>
      <c r="J2089" s="58"/>
    </row>
    <row r="2090" spans="4:10" s="55" customFormat="1" ht="12.75">
      <c r="D2090" s="56"/>
      <c r="E2090" s="56"/>
      <c r="F2090" s="57"/>
      <c r="H2090" s="56"/>
      <c r="I2090" s="58"/>
      <c r="J2090" s="58"/>
    </row>
    <row r="2091" spans="4:10" s="55" customFormat="1" ht="12.75">
      <c r="D2091" s="56"/>
      <c r="E2091" s="56"/>
      <c r="F2091" s="57"/>
      <c r="H2091" s="56"/>
      <c r="I2091" s="58"/>
      <c r="J2091" s="58"/>
    </row>
    <row r="2092" spans="4:10" s="55" customFormat="1" ht="12.75">
      <c r="D2092" s="56"/>
      <c r="E2092" s="56"/>
      <c r="F2092" s="57"/>
      <c r="H2092" s="56"/>
      <c r="I2092" s="58"/>
      <c r="J2092" s="58"/>
    </row>
    <row r="2093" spans="4:10" s="55" customFormat="1" ht="12.75">
      <c r="D2093" s="56"/>
      <c r="E2093" s="56"/>
      <c r="F2093" s="57"/>
      <c r="H2093" s="56"/>
      <c r="I2093" s="58"/>
      <c r="J2093" s="58"/>
    </row>
    <row r="2094" spans="4:10" s="55" customFormat="1" ht="12.75">
      <c r="D2094" s="56"/>
      <c r="E2094" s="56"/>
      <c r="F2094" s="57"/>
      <c r="H2094" s="56"/>
      <c r="I2094" s="58"/>
      <c r="J2094" s="58"/>
    </row>
    <row r="2095" spans="4:10" s="55" customFormat="1" ht="12.75">
      <c r="D2095" s="56"/>
      <c r="E2095" s="56"/>
      <c r="F2095" s="57"/>
      <c r="H2095" s="56"/>
      <c r="I2095" s="58"/>
      <c r="J2095" s="58"/>
    </row>
    <row r="2096" spans="4:10" s="55" customFormat="1" ht="12.75">
      <c r="D2096" s="56"/>
      <c r="E2096" s="56"/>
      <c r="F2096" s="57"/>
      <c r="H2096" s="56"/>
      <c r="I2096" s="58"/>
      <c r="J2096" s="58"/>
    </row>
    <row r="2097" spans="4:10" s="55" customFormat="1" ht="12.75">
      <c r="D2097" s="56"/>
      <c r="E2097" s="56"/>
      <c r="F2097" s="57"/>
      <c r="H2097" s="56"/>
      <c r="I2097" s="58"/>
      <c r="J2097" s="58"/>
    </row>
    <row r="2098" spans="4:10" s="55" customFormat="1" ht="12.75">
      <c r="D2098" s="56"/>
      <c r="E2098" s="56"/>
      <c r="F2098" s="57"/>
      <c r="H2098" s="56"/>
      <c r="I2098" s="58"/>
      <c r="J2098" s="58"/>
    </row>
    <row r="2099" spans="4:10" s="55" customFormat="1" ht="12.75">
      <c r="D2099" s="56"/>
      <c r="E2099" s="56"/>
      <c r="F2099" s="57"/>
      <c r="H2099" s="56"/>
      <c r="I2099" s="58"/>
      <c r="J2099" s="58"/>
    </row>
    <row r="2100" spans="4:10" s="55" customFormat="1" ht="12.75">
      <c r="D2100" s="56"/>
      <c r="E2100" s="56"/>
      <c r="F2100" s="57"/>
      <c r="H2100" s="56"/>
      <c r="I2100" s="58"/>
      <c r="J2100" s="58"/>
    </row>
    <row r="2101" spans="4:10" s="55" customFormat="1" ht="12.75">
      <c r="D2101" s="56"/>
      <c r="E2101" s="56"/>
      <c r="F2101" s="57"/>
      <c r="H2101" s="56"/>
      <c r="I2101" s="58"/>
      <c r="J2101" s="58"/>
    </row>
    <row r="2102" spans="4:10" s="55" customFormat="1" ht="12.75">
      <c r="D2102" s="56"/>
      <c r="E2102" s="56"/>
      <c r="F2102" s="57"/>
      <c r="H2102" s="56"/>
      <c r="I2102" s="58"/>
      <c r="J2102" s="58"/>
    </row>
    <row r="2103" spans="4:10" s="55" customFormat="1" ht="12.75">
      <c r="D2103" s="56"/>
      <c r="E2103" s="56"/>
      <c r="F2103" s="57"/>
      <c r="H2103" s="56"/>
      <c r="I2103" s="58"/>
      <c r="J2103" s="58"/>
    </row>
    <row r="2104" spans="4:10" s="55" customFormat="1" ht="12.75">
      <c r="D2104" s="56"/>
      <c r="E2104" s="56"/>
      <c r="F2104" s="57"/>
      <c r="H2104" s="56"/>
      <c r="I2104" s="58"/>
      <c r="J2104" s="58"/>
    </row>
    <row r="2105" spans="4:10" s="55" customFormat="1" ht="12.75">
      <c r="D2105" s="56"/>
      <c r="E2105" s="56"/>
      <c r="F2105" s="57"/>
      <c r="H2105" s="56"/>
      <c r="I2105" s="58"/>
      <c r="J2105" s="58"/>
    </row>
    <row r="2106" spans="4:10" s="55" customFormat="1" ht="12.75">
      <c r="D2106" s="56"/>
      <c r="E2106" s="56"/>
      <c r="F2106" s="57"/>
      <c r="H2106" s="56"/>
      <c r="I2106" s="58"/>
      <c r="J2106" s="58"/>
    </row>
    <row r="2107" spans="4:10" s="55" customFormat="1" ht="12.75">
      <c r="D2107" s="56"/>
      <c r="E2107" s="56"/>
      <c r="F2107" s="57"/>
      <c r="H2107" s="56"/>
      <c r="I2107" s="58"/>
      <c r="J2107" s="58"/>
    </row>
    <row r="2108" spans="4:10" s="55" customFormat="1" ht="12.75">
      <c r="D2108" s="56"/>
      <c r="E2108" s="56"/>
      <c r="F2108" s="57"/>
      <c r="H2108" s="56"/>
      <c r="I2108" s="58"/>
      <c r="J2108" s="58"/>
    </row>
    <row r="2109" spans="4:10" s="55" customFormat="1" ht="12.75">
      <c r="D2109" s="56"/>
      <c r="E2109" s="56"/>
      <c r="F2109" s="57"/>
      <c r="H2109" s="56"/>
      <c r="I2109" s="58"/>
      <c r="J2109" s="58"/>
    </row>
    <row r="2110" spans="4:10" s="55" customFormat="1" ht="12.75">
      <c r="D2110" s="56"/>
      <c r="E2110" s="56"/>
      <c r="F2110" s="57"/>
      <c r="H2110" s="56"/>
      <c r="I2110" s="58"/>
      <c r="J2110" s="58"/>
    </row>
    <row r="2111" spans="4:10" s="55" customFormat="1" ht="12.75">
      <c r="D2111" s="56"/>
      <c r="E2111" s="56"/>
      <c r="F2111" s="57"/>
      <c r="H2111" s="56"/>
      <c r="I2111" s="58"/>
      <c r="J2111" s="58"/>
    </row>
    <row r="2112" spans="4:10" s="55" customFormat="1" ht="12.75">
      <c r="D2112" s="56"/>
      <c r="E2112" s="56"/>
      <c r="F2112" s="57"/>
      <c r="H2112" s="56"/>
      <c r="I2112" s="58"/>
      <c r="J2112" s="58"/>
    </row>
    <row r="2113" spans="4:10" s="55" customFormat="1" ht="12.75">
      <c r="D2113" s="56"/>
      <c r="E2113" s="56"/>
      <c r="F2113" s="57"/>
      <c r="H2113" s="56"/>
      <c r="I2113" s="58"/>
      <c r="J2113" s="58"/>
    </row>
    <row r="2114" spans="4:10" s="55" customFormat="1" ht="12.75">
      <c r="D2114" s="56"/>
      <c r="E2114" s="56"/>
      <c r="F2114" s="57"/>
      <c r="H2114" s="56"/>
      <c r="I2114" s="58"/>
      <c r="J2114" s="58"/>
    </row>
    <row r="2115" spans="4:10" s="55" customFormat="1" ht="12.75">
      <c r="D2115" s="56"/>
      <c r="E2115" s="56"/>
      <c r="F2115" s="57"/>
      <c r="H2115" s="56"/>
      <c r="I2115" s="58"/>
      <c r="J2115" s="58"/>
    </row>
    <row r="2116" spans="4:10" s="55" customFormat="1" ht="12.75">
      <c r="D2116" s="56"/>
      <c r="E2116" s="56"/>
      <c r="F2116" s="57"/>
      <c r="H2116" s="56"/>
      <c r="I2116" s="58"/>
      <c r="J2116" s="58"/>
    </row>
    <row r="2117" spans="4:10" s="55" customFormat="1" ht="12.75">
      <c r="D2117" s="56"/>
      <c r="E2117" s="56"/>
      <c r="F2117" s="57"/>
      <c r="H2117" s="56"/>
      <c r="I2117" s="58"/>
      <c r="J2117" s="58"/>
    </row>
    <row r="2118" spans="4:10" s="55" customFormat="1" ht="12.75">
      <c r="D2118" s="56"/>
      <c r="E2118" s="56"/>
      <c r="F2118" s="57"/>
      <c r="H2118" s="56"/>
      <c r="I2118" s="58"/>
      <c r="J2118" s="58"/>
    </row>
    <row r="2119" spans="4:10" s="55" customFormat="1" ht="12.75">
      <c r="D2119" s="56"/>
      <c r="E2119" s="56"/>
      <c r="F2119" s="57"/>
      <c r="H2119" s="56"/>
      <c r="I2119" s="58"/>
      <c r="J2119" s="58"/>
    </row>
    <row r="2120" spans="4:10" s="55" customFormat="1" ht="12.75">
      <c r="D2120" s="56"/>
      <c r="E2120" s="56"/>
      <c r="F2120" s="57"/>
      <c r="H2120" s="56"/>
      <c r="I2120" s="58"/>
      <c r="J2120" s="58"/>
    </row>
    <row r="2121" spans="4:10" s="55" customFormat="1" ht="12.75">
      <c r="D2121" s="56"/>
      <c r="E2121" s="56"/>
      <c r="F2121" s="57"/>
      <c r="H2121" s="56"/>
      <c r="I2121" s="58"/>
      <c r="J2121" s="58"/>
    </row>
    <row r="2122" spans="4:10" s="55" customFormat="1" ht="12.75">
      <c r="D2122" s="56"/>
      <c r="E2122" s="56"/>
      <c r="F2122" s="57"/>
      <c r="H2122" s="56"/>
      <c r="I2122" s="58"/>
      <c r="J2122" s="58"/>
    </row>
    <row r="2123" spans="4:10" s="55" customFormat="1" ht="12.75">
      <c r="D2123" s="56"/>
      <c r="E2123" s="56"/>
      <c r="F2123" s="57"/>
      <c r="H2123" s="56"/>
      <c r="I2123" s="58"/>
      <c r="J2123" s="58"/>
    </row>
    <row r="2124" spans="4:10" s="55" customFormat="1" ht="12.75">
      <c r="D2124" s="56"/>
      <c r="E2124" s="56"/>
      <c r="F2124" s="57"/>
      <c r="H2124" s="56"/>
      <c r="I2124" s="58"/>
      <c r="J2124" s="58"/>
    </row>
    <row r="2125" spans="4:10" s="55" customFormat="1" ht="12.75">
      <c r="D2125" s="56"/>
      <c r="E2125" s="56"/>
      <c r="F2125" s="57"/>
      <c r="H2125" s="56"/>
      <c r="I2125" s="58"/>
      <c r="J2125" s="58"/>
    </row>
    <row r="2126" spans="4:10" s="55" customFormat="1" ht="12.75">
      <c r="D2126" s="56"/>
      <c r="E2126" s="56"/>
      <c r="F2126" s="57"/>
      <c r="H2126" s="56"/>
      <c r="I2126" s="58"/>
      <c r="J2126" s="58"/>
    </row>
    <row r="2127" spans="4:10" s="55" customFormat="1" ht="12.75">
      <c r="D2127" s="56"/>
      <c r="E2127" s="56"/>
      <c r="F2127" s="57"/>
      <c r="H2127" s="56"/>
      <c r="I2127" s="58"/>
      <c r="J2127" s="58"/>
    </row>
    <row r="2128" spans="4:10" s="55" customFormat="1" ht="12.75">
      <c r="D2128" s="56"/>
      <c r="E2128" s="56"/>
      <c r="F2128" s="57"/>
      <c r="H2128" s="56"/>
      <c r="I2128" s="58"/>
      <c r="J2128" s="58"/>
    </row>
    <row r="2129" spans="4:10" s="55" customFormat="1" ht="12.75">
      <c r="D2129" s="56"/>
      <c r="E2129" s="56"/>
      <c r="F2129" s="57"/>
      <c r="H2129" s="56"/>
      <c r="I2129" s="58"/>
      <c r="J2129" s="58"/>
    </row>
    <row r="2130" spans="4:10" s="55" customFormat="1" ht="12.75">
      <c r="D2130" s="56"/>
      <c r="E2130" s="56"/>
      <c r="F2130" s="57"/>
      <c r="H2130" s="56"/>
      <c r="I2130" s="58"/>
      <c r="J2130" s="58"/>
    </row>
    <row r="2131" spans="4:10" s="55" customFormat="1" ht="12.75">
      <c r="D2131" s="56"/>
      <c r="E2131" s="56"/>
      <c r="F2131" s="57"/>
      <c r="H2131" s="56"/>
      <c r="I2131" s="58"/>
      <c r="J2131" s="58"/>
    </row>
    <row r="2132" spans="4:10" s="55" customFormat="1" ht="12.75">
      <c r="D2132" s="56"/>
      <c r="E2132" s="56"/>
      <c r="F2132" s="57"/>
      <c r="H2132" s="56"/>
      <c r="I2132" s="58"/>
      <c r="J2132" s="58"/>
    </row>
    <row r="2133" spans="4:10" s="55" customFormat="1" ht="12.75">
      <c r="D2133" s="56"/>
      <c r="E2133" s="56"/>
      <c r="F2133" s="57"/>
      <c r="H2133" s="56"/>
      <c r="I2133" s="58"/>
      <c r="J2133" s="58"/>
    </row>
    <row r="2134" spans="4:10" s="55" customFormat="1" ht="12.75">
      <c r="D2134" s="56"/>
      <c r="E2134" s="56"/>
      <c r="F2134" s="57"/>
      <c r="H2134" s="56"/>
      <c r="I2134" s="58"/>
      <c r="J2134" s="58"/>
    </row>
    <row r="2135" spans="4:10" s="55" customFormat="1" ht="12.75">
      <c r="D2135" s="56"/>
      <c r="E2135" s="56"/>
      <c r="F2135" s="57"/>
      <c r="H2135" s="56"/>
      <c r="I2135" s="58"/>
      <c r="J2135" s="58"/>
    </row>
    <row r="2136" spans="4:10" s="55" customFormat="1" ht="12.75">
      <c r="D2136" s="56"/>
      <c r="E2136" s="56"/>
      <c r="F2136" s="57"/>
      <c r="H2136" s="56"/>
      <c r="I2136" s="58"/>
      <c r="J2136" s="58"/>
    </row>
    <row r="2137" spans="4:10" s="55" customFormat="1" ht="12.75">
      <c r="D2137" s="56"/>
      <c r="E2137" s="56"/>
      <c r="F2137" s="57"/>
      <c r="H2137" s="56"/>
      <c r="I2137" s="58"/>
      <c r="J2137" s="58"/>
    </row>
    <row r="2138" spans="4:10" s="55" customFormat="1" ht="12.75">
      <c r="D2138" s="56"/>
      <c r="E2138" s="56"/>
      <c r="F2138" s="57"/>
      <c r="H2138" s="56"/>
      <c r="I2138" s="58"/>
      <c r="J2138" s="58"/>
    </row>
    <row r="2139" spans="4:10" s="55" customFormat="1" ht="12.75">
      <c r="D2139" s="56"/>
      <c r="E2139" s="56"/>
      <c r="F2139" s="57"/>
      <c r="H2139" s="56"/>
      <c r="I2139" s="58"/>
      <c r="J2139" s="58"/>
    </row>
    <row r="2140" spans="4:10" s="55" customFormat="1" ht="12.75">
      <c r="D2140" s="56"/>
      <c r="E2140" s="56"/>
      <c r="F2140" s="57"/>
      <c r="H2140" s="56"/>
      <c r="I2140" s="58"/>
      <c r="J2140" s="58"/>
    </row>
    <row r="2141" spans="4:10" s="55" customFormat="1" ht="12.75">
      <c r="D2141" s="56"/>
      <c r="E2141" s="56"/>
      <c r="F2141" s="57"/>
      <c r="H2141" s="56"/>
      <c r="I2141" s="58"/>
      <c r="J2141" s="58"/>
    </row>
    <row r="2142" spans="4:10" s="55" customFormat="1" ht="12.75">
      <c r="D2142" s="56"/>
      <c r="E2142" s="56"/>
      <c r="F2142" s="57"/>
      <c r="H2142" s="56"/>
      <c r="I2142" s="58"/>
      <c r="J2142" s="58"/>
    </row>
    <row r="2143" spans="4:10" s="55" customFormat="1" ht="12.75">
      <c r="D2143" s="56"/>
      <c r="E2143" s="56"/>
      <c r="F2143" s="57"/>
      <c r="H2143" s="56"/>
      <c r="I2143" s="58"/>
      <c r="J2143" s="58"/>
    </row>
    <row r="2144" spans="4:10" s="55" customFormat="1" ht="12.75">
      <c r="D2144" s="56"/>
      <c r="E2144" s="56"/>
      <c r="F2144" s="57"/>
      <c r="H2144" s="56"/>
      <c r="I2144" s="58"/>
      <c r="J2144" s="58"/>
    </row>
    <row r="2145" spans="4:10" s="55" customFormat="1" ht="12.75">
      <c r="D2145" s="56"/>
      <c r="E2145" s="56"/>
      <c r="F2145" s="57"/>
      <c r="H2145" s="56"/>
      <c r="I2145" s="58"/>
      <c r="J2145" s="58"/>
    </row>
    <row r="2146" spans="4:10" s="55" customFormat="1" ht="12.75">
      <c r="D2146" s="56"/>
      <c r="E2146" s="56"/>
      <c r="F2146" s="57"/>
      <c r="H2146" s="56"/>
      <c r="I2146" s="58"/>
      <c r="J2146" s="58"/>
    </row>
    <row r="2147" spans="4:10" s="55" customFormat="1" ht="12.75">
      <c r="D2147" s="56"/>
      <c r="E2147" s="56"/>
      <c r="F2147" s="57"/>
      <c r="H2147" s="56"/>
      <c r="I2147" s="58"/>
      <c r="J2147" s="58"/>
    </row>
    <row r="2148" spans="4:10" s="55" customFormat="1" ht="12.75">
      <c r="D2148" s="56"/>
      <c r="E2148" s="56"/>
      <c r="F2148" s="57"/>
      <c r="H2148" s="56"/>
      <c r="I2148" s="58"/>
      <c r="J2148" s="58"/>
    </row>
    <row r="2149" spans="4:10" s="55" customFormat="1" ht="12.75">
      <c r="D2149" s="56"/>
      <c r="E2149" s="56"/>
      <c r="F2149" s="57"/>
      <c r="H2149" s="56"/>
      <c r="I2149" s="58"/>
      <c r="J2149" s="58"/>
    </row>
    <row r="2150" spans="4:10" s="55" customFormat="1" ht="12.75">
      <c r="D2150" s="56"/>
      <c r="E2150" s="56"/>
      <c r="F2150" s="57"/>
      <c r="H2150" s="56"/>
      <c r="I2150" s="58"/>
      <c r="J2150" s="58"/>
    </row>
    <row r="2151" spans="4:10" s="55" customFormat="1" ht="12.75">
      <c r="D2151" s="56"/>
      <c r="E2151" s="56"/>
      <c r="F2151" s="57"/>
      <c r="H2151" s="56"/>
      <c r="I2151" s="58"/>
      <c r="J2151" s="58"/>
    </row>
    <row r="2152" spans="4:10" s="55" customFormat="1" ht="12.75">
      <c r="D2152" s="56"/>
      <c r="E2152" s="56"/>
      <c r="F2152" s="57"/>
      <c r="H2152" s="56"/>
      <c r="I2152" s="58"/>
      <c r="J2152" s="58"/>
    </row>
    <row r="2153" spans="4:10" s="55" customFormat="1" ht="12.75">
      <c r="D2153" s="56"/>
      <c r="E2153" s="56"/>
      <c r="F2153" s="57"/>
      <c r="H2153" s="56"/>
      <c r="I2153" s="58"/>
      <c r="J2153" s="58"/>
    </row>
    <row r="2154" spans="4:10" s="55" customFormat="1" ht="12.75">
      <c r="D2154" s="56"/>
      <c r="E2154" s="56"/>
      <c r="F2154" s="57"/>
      <c r="H2154" s="56"/>
      <c r="I2154" s="58"/>
      <c r="J2154" s="58"/>
    </row>
    <row r="2155" spans="4:10" s="55" customFormat="1" ht="12.75">
      <c r="D2155" s="56"/>
      <c r="E2155" s="56"/>
      <c r="F2155" s="57"/>
      <c r="H2155" s="56"/>
      <c r="I2155" s="58"/>
      <c r="J2155" s="58"/>
    </row>
    <row r="2156" spans="4:10" s="55" customFormat="1" ht="12.75">
      <c r="D2156" s="56"/>
      <c r="E2156" s="56"/>
      <c r="F2156" s="57"/>
      <c r="H2156" s="56"/>
      <c r="I2156" s="58"/>
      <c r="J2156" s="58"/>
    </row>
    <row r="2157" spans="4:10" s="55" customFormat="1" ht="12.75">
      <c r="D2157" s="56"/>
      <c r="E2157" s="56"/>
      <c r="F2157" s="57"/>
      <c r="H2157" s="56"/>
      <c r="I2157" s="58"/>
      <c r="J2157" s="58"/>
    </row>
    <row r="2158" spans="4:10" s="55" customFormat="1" ht="12.75">
      <c r="D2158" s="56"/>
      <c r="E2158" s="56"/>
      <c r="F2158" s="57"/>
      <c r="H2158" s="56"/>
      <c r="I2158" s="58"/>
      <c r="J2158" s="58"/>
    </row>
    <row r="2159" spans="4:10" s="55" customFormat="1" ht="12.75">
      <c r="D2159" s="56"/>
      <c r="E2159" s="56"/>
      <c r="F2159" s="57"/>
      <c r="H2159" s="56"/>
      <c r="I2159" s="58"/>
      <c r="J2159" s="58"/>
    </row>
    <row r="2160" spans="4:10" s="55" customFormat="1" ht="12.75">
      <c r="D2160" s="56"/>
      <c r="E2160" s="56"/>
      <c r="F2160" s="57"/>
      <c r="H2160" s="56"/>
      <c r="I2160" s="58"/>
      <c r="J2160" s="58"/>
    </row>
    <row r="2161" spans="4:10" s="55" customFormat="1" ht="12.75">
      <c r="D2161" s="56"/>
      <c r="E2161" s="56"/>
      <c r="F2161" s="57"/>
      <c r="H2161" s="56"/>
      <c r="I2161" s="58"/>
      <c r="J2161" s="58"/>
    </row>
    <row r="2162" spans="4:10" s="55" customFormat="1" ht="12.75">
      <c r="D2162" s="56"/>
      <c r="E2162" s="56"/>
      <c r="F2162" s="57"/>
      <c r="H2162" s="56"/>
      <c r="I2162" s="58"/>
      <c r="J2162" s="58"/>
    </row>
    <row r="2163" spans="4:10" s="55" customFormat="1" ht="12.75">
      <c r="D2163" s="56"/>
      <c r="E2163" s="56"/>
      <c r="F2163" s="57"/>
      <c r="H2163" s="56"/>
      <c r="I2163" s="58"/>
      <c r="J2163" s="58"/>
    </row>
    <row r="2164" spans="4:10" s="55" customFormat="1" ht="12.75">
      <c r="D2164" s="56"/>
      <c r="E2164" s="56"/>
      <c r="F2164" s="57"/>
      <c r="H2164" s="56"/>
      <c r="I2164" s="58"/>
      <c r="J2164" s="58"/>
    </row>
    <row r="2165" spans="4:10" s="55" customFormat="1" ht="12.75">
      <c r="D2165" s="56"/>
      <c r="E2165" s="56"/>
      <c r="F2165" s="57"/>
      <c r="H2165" s="56"/>
      <c r="I2165" s="58"/>
      <c r="J2165" s="58"/>
    </row>
    <row r="2166" spans="4:10" s="55" customFormat="1" ht="12.75">
      <c r="D2166" s="56"/>
      <c r="E2166" s="56"/>
      <c r="F2166" s="57"/>
      <c r="H2166" s="56"/>
      <c r="I2166" s="58"/>
      <c r="J2166" s="58"/>
    </row>
    <row r="2167" spans="4:10" s="55" customFormat="1" ht="12.75">
      <c r="D2167" s="56"/>
      <c r="E2167" s="56"/>
      <c r="F2167" s="57"/>
      <c r="H2167" s="56"/>
      <c r="I2167" s="58"/>
      <c r="J2167" s="58"/>
    </row>
    <row r="2168" spans="4:10" s="55" customFormat="1" ht="12.75">
      <c r="D2168" s="56"/>
      <c r="E2168" s="56"/>
      <c r="F2168" s="57"/>
      <c r="H2168" s="56"/>
      <c r="I2168" s="58"/>
      <c r="J2168" s="58"/>
    </row>
    <row r="2169" spans="4:10" s="55" customFormat="1" ht="12.75">
      <c r="D2169" s="56"/>
      <c r="E2169" s="56"/>
      <c r="F2169" s="57"/>
      <c r="H2169" s="56"/>
      <c r="I2169" s="58"/>
      <c r="J2169" s="58"/>
    </row>
    <row r="2170" spans="4:10" s="55" customFormat="1" ht="12.75">
      <c r="D2170" s="56"/>
      <c r="E2170" s="56"/>
      <c r="F2170" s="57"/>
      <c r="H2170" s="56"/>
      <c r="I2170" s="58"/>
      <c r="J2170" s="58"/>
    </row>
    <row r="2171" spans="4:10" s="55" customFormat="1" ht="12.75">
      <c r="D2171" s="56"/>
      <c r="E2171" s="56"/>
      <c r="F2171" s="57"/>
      <c r="H2171" s="56"/>
      <c r="I2171" s="58"/>
      <c r="J2171" s="58"/>
    </row>
    <row r="2172" spans="4:10" s="55" customFormat="1" ht="12.75">
      <c r="D2172" s="56"/>
      <c r="E2172" s="56"/>
      <c r="F2172" s="57"/>
      <c r="H2172" s="56"/>
      <c r="I2172" s="58"/>
      <c r="J2172" s="58"/>
    </row>
    <row r="2173" spans="4:10" s="55" customFormat="1" ht="12.75">
      <c r="D2173" s="56"/>
      <c r="E2173" s="56"/>
      <c r="F2173" s="57"/>
      <c r="H2173" s="56"/>
      <c r="I2173" s="58"/>
      <c r="J2173" s="58"/>
    </row>
    <row r="2174" spans="4:10" s="55" customFormat="1" ht="12.75">
      <c r="D2174" s="56"/>
      <c r="E2174" s="56"/>
      <c r="F2174" s="57"/>
      <c r="H2174" s="56"/>
      <c r="I2174" s="58"/>
      <c r="J2174" s="58"/>
    </row>
    <row r="2175" spans="4:10" s="55" customFormat="1" ht="12.75">
      <c r="D2175" s="56"/>
      <c r="E2175" s="56"/>
      <c r="F2175" s="57"/>
      <c r="H2175" s="56"/>
      <c r="I2175" s="58"/>
      <c r="J2175" s="58"/>
    </row>
    <row r="2176" spans="4:10" s="55" customFormat="1" ht="12.75">
      <c r="D2176" s="56"/>
      <c r="E2176" s="56"/>
      <c r="F2176" s="57"/>
      <c r="H2176" s="56"/>
      <c r="I2176" s="58"/>
      <c r="J2176" s="58"/>
    </row>
    <row r="2177" spans="4:10" s="55" customFormat="1" ht="12.75">
      <c r="D2177" s="56"/>
      <c r="E2177" s="56"/>
      <c r="F2177" s="57"/>
      <c r="H2177" s="56"/>
      <c r="I2177" s="58"/>
      <c r="J2177" s="58"/>
    </row>
    <row r="2178" spans="4:10" s="55" customFormat="1" ht="12.75">
      <c r="D2178" s="56"/>
      <c r="E2178" s="56"/>
      <c r="F2178" s="57"/>
      <c r="H2178" s="56"/>
      <c r="I2178" s="58"/>
      <c r="J2178" s="58"/>
    </row>
    <row r="2179" spans="4:10" s="55" customFormat="1" ht="12.75">
      <c r="D2179" s="56"/>
      <c r="E2179" s="56"/>
      <c r="F2179" s="57"/>
      <c r="H2179" s="56"/>
      <c r="I2179" s="58"/>
      <c r="J2179" s="58"/>
    </row>
    <row r="2180" spans="4:10" s="55" customFormat="1" ht="12.75">
      <c r="D2180" s="56"/>
      <c r="E2180" s="56"/>
      <c r="F2180" s="57"/>
      <c r="H2180" s="56"/>
      <c r="I2180" s="58"/>
      <c r="J2180" s="58"/>
    </row>
    <row r="2181" spans="4:10" s="55" customFormat="1" ht="12.75">
      <c r="D2181" s="56"/>
      <c r="E2181" s="56"/>
      <c r="F2181" s="57"/>
      <c r="H2181" s="56"/>
      <c r="I2181" s="58"/>
      <c r="J2181" s="58"/>
    </row>
    <row r="2182" spans="4:10" s="55" customFormat="1" ht="12.75">
      <c r="D2182" s="56"/>
      <c r="E2182" s="56"/>
      <c r="F2182" s="57"/>
      <c r="H2182" s="56"/>
      <c r="I2182" s="58"/>
      <c r="J2182" s="58"/>
    </row>
    <row r="2183" spans="4:10" s="55" customFormat="1" ht="12.75">
      <c r="D2183" s="56"/>
      <c r="E2183" s="56"/>
      <c r="F2183" s="57"/>
      <c r="H2183" s="56"/>
      <c r="I2183" s="58"/>
      <c r="J2183" s="58"/>
    </row>
    <row r="2184" spans="4:10" s="55" customFormat="1" ht="12.75">
      <c r="D2184" s="56"/>
      <c r="E2184" s="56"/>
      <c r="F2184" s="57"/>
      <c r="H2184" s="56"/>
      <c r="I2184" s="58"/>
      <c r="J2184" s="58"/>
    </row>
    <row r="2185" spans="4:10" s="55" customFormat="1" ht="12.75">
      <c r="D2185" s="56"/>
      <c r="E2185" s="56"/>
      <c r="F2185" s="57"/>
      <c r="H2185" s="56"/>
      <c r="I2185" s="58"/>
      <c r="J2185" s="58"/>
    </row>
    <row r="2186" spans="4:10" s="55" customFormat="1" ht="12.75">
      <c r="D2186" s="56"/>
      <c r="E2186" s="56"/>
      <c r="F2186" s="57"/>
      <c r="H2186" s="56"/>
      <c r="I2186" s="58"/>
      <c r="J2186" s="58"/>
    </row>
    <row r="2187" spans="4:10" s="55" customFormat="1" ht="12.75">
      <c r="D2187" s="56"/>
      <c r="E2187" s="56"/>
      <c r="F2187" s="57"/>
      <c r="H2187" s="56"/>
      <c r="I2187" s="58"/>
      <c r="J2187" s="58"/>
    </row>
    <row r="2188" spans="4:10" s="55" customFormat="1" ht="12.75">
      <c r="D2188" s="56"/>
      <c r="E2188" s="56"/>
      <c r="F2188" s="57"/>
      <c r="H2188" s="56"/>
      <c r="I2188" s="58"/>
      <c r="J2188" s="58"/>
    </row>
    <row r="2189" spans="4:10" s="55" customFormat="1" ht="12.75">
      <c r="D2189" s="56"/>
      <c r="E2189" s="56"/>
      <c r="F2189" s="57"/>
      <c r="H2189" s="56"/>
      <c r="I2189" s="58"/>
      <c r="J2189" s="58"/>
    </row>
    <row r="2190" spans="4:10" s="55" customFormat="1" ht="12.75">
      <c r="D2190" s="56"/>
      <c r="E2190" s="56"/>
      <c r="F2190" s="57"/>
      <c r="H2190" s="56"/>
      <c r="I2190" s="58"/>
      <c r="J2190" s="58"/>
    </row>
    <row r="2191" spans="4:10" s="55" customFormat="1" ht="12.75">
      <c r="D2191" s="56"/>
      <c r="E2191" s="56"/>
      <c r="F2191" s="57"/>
      <c r="H2191" s="56"/>
      <c r="I2191" s="58"/>
      <c r="J2191" s="58"/>
    </row>
    <row r="2192" spans="4:10" s="55" customFormat="1" ht="12.75">
      <c r="D2192" s="56"/>
      <c r="E2192" s="56"/>
      <c r="F2192" s="57"/>
      <c r="H2192" s="56"/>
      <c r="I2192" s="58"/>
      <c r="J2192" s="58"/>
    </row>
    <row r="2193" spans="4:10" s="55" customFormat="1" ht="12.75">
      <c r="D2193" s="56"/>
      <c r="E2193" s="56"/>
      <c r="F2193" s="57"/>
      <c r="H2193" s="56"/>
      <c r="I2193" s="58"/>
      <c r="J2193" s="58"/>
    </row>
    <row r="2194" spans="4:10" s="55" customFormat="1" ht="12.75">
      <c r="D2194" s="56"/>
      <c r="E2194" s="56"/>
      <c r="F2194" s="57"/>
      <c r="H2194" s="56"/>
      <c r="I2194" s="58"/>
      <c r="J2194" s="58"/>
    </row>
    <row r="2195" spans="4:10" s="55" customFormat="1" ht="12.75">
      <c r="D2195" s="56"/>
      <c r="E2195" s="56"/>
      <c r="F2195" s="57"/>
      <c r="H2195" s="56"/>
      <c r="I2195" s="58"/>
      <c r="J2195" s="58"/>
    </row>
    <row r="2196" spans="4:10" s="55" customFormat="1" ht="12.75">
      <c r="D2196" s="56"/>
      <c r="E2196" s="56"/>
      <c r="F2196" s="57"/>
      <c r="H2196" s="56"/>
      <c r="I2196" s="58"/>
      <c r="J2196" s="58"/>
    </row>
    <row r="2197" spans="4:10" s="55" customFormat="1" ht="12.75">
      <c r="D2197" s="56"/>
      <c r="E2197" s="56"/>
      <c r="F2197" s="57"/>
      <c r="H2197" s="56"/>
      <c r="I2197" s="58"/>
      <c r="J2197" s="58"/>
    </row>
    <row r="2198" spans="4:10" s="55" customFormat="1" ht="12.75">
      <c r="D2198" s="56"/>
      <c r="E2198" s="56"/>
      <c r="F2198" s="57"/>
      <c r="H2198" s="56"/>
      <c r="I2198" s="58"/>
      <c r="J2198" s="58"/>
    </row>
    <row r="2199" spans="4:10" s="55" customFormat="1" ht="12.75">
      <c r="D2199" s="56"/>
      <c r="E2199" s="56"/>
      <c r="F2199" s="57"/>
      <c r="H2199" s="56"/>
      <c r="I2199" s="58"/>
      <c r="J2199" s="58"/>
    </row>
    <row r="2200" spans="4:10" s="55" customFormat="1" ht="12.75">
      <c r="D2200" s="56"/>
      <c r="E2200" s="56"/>
      <c r="F2200" s="57"/>
      <c r="H2200" s="56"/>
      <c r="I2200" s="58"/>
      <c r="J2200" s="58"/>
    </row>
    <row r="2201" spans="4:10" s="55" customFormat="1" ht="12.75">
      <c r="D2201" s="56"/>
      <c r="E2201" s="56"/>
      <c r="F2201" s="57"/>
      <c r="H2201" s="56"/>
      <c r="I2201" s="58"/>
      <c r="J2201" s="58"/>
    </row>
    <row r="2202" spans="4:10" s="55" customFormat="1" ht="12.75">
      <c r="D2202" s="56"/>
      <c r="E2202" s="56"/>
      <c r="F2202" s="57"/>
      <c r="H2202" s="56"/>
      <c r="I2202" s="58"/>
      <c r="J2202" s="58"/>
    </row>
    <row r="2203" spans="4:10" s="55" customFormat="1" ht="12.75">
      <c r="D2203" s="56"/>
      <c r="E2203" s="56"/>
      <c r="F2203" s="57"/>
      <c r="H2203" s="56"/>
      <c r="I2203" s="58"/>
      <c r="J2203" s="58"/>
    </row>
    <row r="2204" spans="4:10" s="55" customFormat="1" ht="12.75">
      <c r="D2204" s="56"/>
      <c r="E2204" s="56"/>
      <c r="F2204" s="57"/>
      <c r="H2204" s="56"/>
      <c r="I2204" s="58"/>
      <c r="J2204" s="58"/>
    </row>
    <row r="2205" spans="4:10" s="55" customFormat="1" ht="12.75">
      <c r="D2205" s="56"/>
      <c r="E2205" s="56"/>
      <c r="F2205" s="57"/>
      <c r="H2205" s="56"/>
      <c r="I2205" s="58"/>
      <c r="J2205" s="58"/>
    </row>
    <row r="2206" spans="4:10" s="55" customFormat="1" ht="12.75">
      <c r="D2206" s="56"/>
      <c r="E2206" s="56"/>
      <c r="F2206" s="57"/>
      <c r="H2206" s="56"/>
      <c r="I2206" s="58"/>
      <c r="J2206" s="58"/>
    </row>
    <row r="2207" spans="4:10" s="55" customFormat="1" ht="12.75">
      <c r="D2207" s="56"/>
      <c r="E2207" s="56"/>
      <c r="F2207" s="57"/>
      <c r="H2207" s="56"/>
      <c r="I2207" s="58"/>
      <c r="J2207" s="58"/>
    </row>
    <row r="2208" spans="4:10" s="55" customFormat="1" ht="12.75">
      <c r="D2208" s="56"/>
      <c r="E2208" s="56"/>
      <c r="F2208" s="57"/>
      <c r="H2208" s="56"/>
      <c r="I2208" s="58"/>
      <c r="J2208" s="58"/>
    </row>
    <row r="2209" spans="4:10" s="55" customFormat="1" ht="12.75">
      <c r="D2209" s="56"/>
      <c r="E2209" s="56"/>
      <c r="F2209" s="57"/>
      <c r="H2209" s="56"/>
      <c r="I2209" s="58"/>
      <c r="J2209" s="58"/>
    </row>
    <row r="2210" spans="4:10" s="55" customFormat="1" ht="12.75">
      <c r="D2210" s="56"/>
      <c r="E2210" s="56"/>
      <c r="F2210" s="57"/>
      <c r="H2210" s="56"/>
      <c r="I2210" s="58"/>
      <c r="J2210" s="58"/>
    </row>
    <row r="2211" spans="4:10" s="55" customFormat="1" ht="12.75">
      <c r="D2211" s="56"/>
      <c r="E2211" s="56"/>
      <c r="F2211" s="57"/>
      <c r="H2211" s="56"/>
      <c r="I2211" s="58"/>
      <c r="J2211" s="58"/>
    </row>
    <row r="2212" spans="4:10" s="55" customFormat="1" ht="12.75">
      <c r="D2212" s="56"/>
      <c r="E2212" s="56"/>
      <c r="F2212" s="57"/>
      <c r="H2212" s="56"/>
      <c r="I2212" s="58"/>
      <c r="J2212" s="58"/>
    </row>
    <row r="2213" spans="4:10" s="55" customFormat="1" ht="12.75">
      <c r="D2213" s="56"/>
      <c r="E2213" s="56"/>
      <c r="F2213" s="57"/>
      <c r="H2213" s="56"/>
      <c r="I2213" s="58"/>
      <c r="J2213" s="58"/>
    </row>
    <row r="2214" spans="4:10" s="55" customFormat="1" ht="12.75">
      <c r="D2214" s="56"/>
      <c r="E2214" s="56"/>
      <c r="F2214" s="57"/>
      <c r="H2214" s="56"/>
      <c r="I2214" s="58"/>
      <c r="J2214" s="58"/>
    </row>
    <row r="2215" spans="4:10" s="55" customFormat="1" ht="12.75">
      <c r="D2215" s="56"/>
      <c r="E2215" s="56"/>
      <c r="F2215" s="57"/>
      <c r="H2215" s="56"/>
      <c r="I2215" s="58"/>
      <c r="J2215" s="58"/>
    </row>
    <row r="2216" spans="4:10" s="55" customFormat="1" ht="12.75">
      <c r="D2216" s="56"/>
      <c r="E2216" s="56"/>
      <c r="F2216" s="57"/>
      <c r="H2216" s="56"/>
      <c r="I2216" s="58"/>
      <c r="J2216" s="58"/>
    </row>
    <row r="2217" spans="4:10" s="55" customFormat="1" ht="12.75">
      <c r="D2217" s="56"/>
      <c r="E2217" s="56"/>
      <c r="F2217" s="57"/>
      <c r="H2217" s="56"/>
      <c r="I2217" s="58"/>
      <c r="J2217" s="58"/>
    </row>
    <row r="2218" spans="4:10" s="55" customFormat="1" ht="12.75">
      <c r="D2218" s="56"/>
      <c r="E2218" s="56"/>
      <c r="F2218" s="57"/>
      <c r="H2218" s="56"/>
      <c r="I2218" s="58"/>
      <c r="J2218" s="58"/>
    </row>
    <row r="2219" spans="4:10" s="55" customFormat="1" ht="12.75">
      <c r="D2219" s="56"/>
      <c r="E2219" s="56"/>
      <c r="F2219" s="57"/>
      <c r="H2219" s="56"/>
      <c r="I2219" s="58"/>
      <c r="J2219" s="58"/>
    </row>
    <row r="2220" spans="4:10" s="55" customFormat="1" ht="12.75">
      <c r="D2220" s="56"/>
      <c r="E2220" s="56"/>
      <c r="F2220" s="57"/>
      <c r="H2220" s="56"/>
      <c r="I2220" s="58"/>
      <c r="J2220" s="58"/>
    </row>
    <row r="2221" spans="4:10" s="55" customFormat="1" ht="12.75">
      <c r="D2221" s="56"/>
      <c r="E2221" s="56"/>
      <c r="F2221" s="57"/>
      <c r="H2221" s="56"/>
      <c r="I2221" s="58"/>
      <c r="J2221" s="58"/>
    </row>
    <row r="2222" spans="4:10" s="55" customFormat="1" ht="12.75">
      <c r="D2222" s="56"/>
      <c r="E2222" s="56"/>
      <c r="F2222" s="57"/>
      <c r="H2222" s="56"/>
      <c r="I2222" s="58"/>
      <c r="J2222" s="58"/>
    </row>
    <row r="2223" spans="4:10" s="55" customFormat="1" ht="12.75">
      <c r="D2223" s="56"/>
      <c r="E2223" s="56"/>
      <c r="F2223" s="57"/>
      <c r="H2223" s="56"/>
      <c r="I2223" s="58"/>
      <c r="J2223" s="58"/>
    </row>
    <row r="2224" spans="4:10" s="55" customFormat="1" ht="12.75">
      <c r="D2224" s="56"/>
      <c r="E2224" s="56"/>
      <c r="F2224" s="57"/>
      <c r="H2224" s="56"/>
      <c r="I2224" s="58"/>
      <c r="J2224" s="58"/>
    </row>
    <row r="2225" spans="4:10" s="55" customFormat="1" ht="12.75">
      <c r="D2225" s="56"/>
      <c r="E2225" s="56"/>
      <c r="F2225" s="57"/>
      <c r="H2225" s="56"/>
      <c r="I2225" s="58"/>
      <c r="J2225" s="58"/>
    </row>
    <row r="2226" spans="4:10" s="55" customFormat="1" ht="12.75">
      <c r="D2226" s="56"/>
      <c r="E2226" s="56"/>
      <c r="F2226" s="57"/>
      <c r="H2226" s="56"/>
      <c r="I2226" s="58"/>
      <c r="J2226" s="58"/>
    </row>
    <row r="2227" spans="4:10" s="55" customFormat="1" ht="12.75">
      <c r="D2227" s="56"/>
      <c r="E2227" s="56"/>
      <c r="F2227" s="57"/>
      <c r="H2227" s="56"/>
      <c r="I2227" s="58"/>
      <c r="J2227" s="58"/>
    </row>
    <row r="2228" spans="4:10" s="55" customFormat="1" ht="12.75">
      <c r="D2228" s="56"/>
      <c r="E2228" s="56"/>
      <c r="F2228" s="57"/>
      <c r="H2228" s="56"/>
      <c r="I2228" s="58"/>
      <c r="J2228" s="58"/>
    </row>
    <row r="2229" spans="4:10" s="55" customFormat="1" ht="12.75">
      <c r="D2229" s="56"/>
      <c r="E2229" s="56"/>
      <c r="F2229" s="57"/>
      <c r="H2229" s="56"/>
      <c r="I2229" s="58"/>
      <c r="J2229" s="58"/>
    </row>
    <row r="2230" spans="4:10" s="55" customFormat="1" ht="12.75">
      <c r="D2230" s="56"/>
      <c r="E2230" s="56"/>
      <c r="F2230" s="57"/>
      <c r="H2230" s="56"/>
      <c r="I2230" s="58"/>
      <c r="J2230" s="58"/>
    </row>
    <row r="2231" spans="4:10" s="55" customFormat="1" ht="12.75">
      <c r="D2231" s="56"/>
      <c r="E2231" s="56"/>
      <c r="F2231" s="57"/>
      <c r="H2231" s="56"/>
      <c r="I2231" s="58"/>
      <c r="J2231" s="58"/>
    </row>
    <row r="2232" spans="4:10" s="55" customFormat="1" ht="12.75">
      <c r="D2232" s="56"/>
      <c r="E2232" s="56"/>
      <c r="F2232" s="57"/>
      <c r="H2232" s="56"/>
      <c r="I2232" s="58"/>
      <c r="J2232" s="58"/>
    </row>
    <row r="2233" spans="4:10" s="55" customFormat="1" ht="12.75">
      <c r="D2233" s="56"/>
      <c r="E2233" s="56"/>
      <c r="F2233" s="57"/>
      <c r="H2233" s="56"/>
      <c r="I2233" s="58"/>
      <c r="J2233" s="58"/>
    </row>
    <row r="2234" spans="4:10" s="55" customFormat="1" ht="12.75">
      <c r="D2234" s="56"/>
      <c r="E2234" s="56"/>
      <c r="F2234" s="57"/>
      <c r="H2234" s="56"/>
      <c r="I2234" s="58"/>
      <c r="J2234" s="58"/>
    </row>
    <row r="2235" spans="4:10" s="55" customFormat="1" ht="12.75">
      <c r="D2235" s="56"/>
      <c r="E2235" s="56"/>
      <c r="F2235" s="57"/>
      <c r="H2235" s="56"/>
      <c r="I2235" s="58"/>
      <c r="J2235" s="58"/>
    </row>
    <row r="2236" spans="4:10" s="55" customFormat="1" ht="12.75">
      <c r="D2236" s="56"/>
      <c r="E2236" s="56"/>
      <c r="F2236" s="57"/>
      <c r="H2236" s="56"/>
      <c r="I2236" s="58"/>
      <c r="J2236" s="58"/>
    </row>
    <row r="2237" spans="4:10" s="55" customFormat="1" ht="12.75">
      <c r="D2237" s="56"/>
      <c r="E2237" s="56"/>
      <c r="F2237" s="57"/>
      <c r="H2237" s="56"/>
      <c r="I2237" s="58"/>
      <c r="J2237" s="58"/>
    </row>
    <row r="2238" spans="4:10" s="55" customFormat="1" ht="12.75">
      <c r="D2238" s="56"/>
      <c r="E2238" s="56"/>
      <c r="F2238" s="57"/>
      <c r="H2238" s="56"/>
      <c r="I2238" s="58"/>
      <c r="J2238" s="58"/>
    </row>
    <row r="2239" spans="4:10" s="55" customFormat="1" ht="12.75">
      <c r="D2239" s="56"/>
      <c r="E2239" s="56"/>
      <c r="F2239" s="57"/>
      <c r="H2239" s="56"/>
      <c r="I2239" s="58"/>
      <c r="J2239" s="58"/>
    </row>
    <row r="2240" spans="4:10" s="55" customFormat="1" ht="12.75">
      <c r="D2240" s="56"/>
      <c r="E2240" s="56"/>
      <c r="F2240" s="57"/>
      <c r="H2240" s="56"/>
      <c r="I2240" s="58"/>
      <c r="J2240" s="58"/>
    </row>
    <row r="2241" spans="4:10" s="55" customFormat="1" ht="12.75">
      <c r="D2241" s="56"/>
      <c r="E2241" s="56"/>
      <c r="F2241" s="57"/>
      <c r="H2241" s="56"/>
      <c r="I2241" s="58"/>
      <c r="J2241" s="58"/>
    </row>
    <row r="2242" spans="4:10" s="55" customFormat="1" ht="12.75">
      <c r="D2242" s="56"/>
      <c r="E2242" s="56"/>
      <c r="F2242" s="57"/>
      <c r="H2242" s="56"/>
      <c r="I2242" s="58"/>
      <c r="J2242" s="58"/>
    </row>
    <row r="2243" spans="4:10" s="55" customFormat="1" ht="12.75">
      <c r="D2243" s="56"/>
      <c r="E2243" s="56"/>
      <c r="F2243" s="57"/>
      <c r="H2243" s="56"/>
      <c r="I2243" s="58"/>
      <c r="J2243" s="58"/>
    </row>
    <row r="2244" spans="4:10" s="55" customFormat="1" ht="12.75">
      <c r="D2244" s="56"/>
      <c r="E2244" s="56"/>
      <c r="F2244" s="57"/>
      <c r="H2244" s="56"/>
      <c r="I2244" s="58"/>
      <c r="J2244" s="58"/>
    </row>
    <row r="2245" spans="4:10" s="55" customFormat="1" ht="12.75">
      <c r="D2245" s="56"/>
      <c r="E2245" s="56"/>
      <c r="F2245" s="57"/>
      <c r="H2245" s="56"/>
      <c r="I2245" s="58"/>
      <c r="J2245" s="58"/>
    </row>
    <row r="2246" spans="4:10" s="55" customFormat="1" ht="12.75">
      <c r="D2246" s="56"/>
      <c r="E2246" s="56"/>
      <c r="F2246" s="57"/>
      <c r="H2246" s="56"/>
      <c r="I2246" s="58"/>
      <c r="J2246" s="58"/>
    </row>
    <row r="2247" spans="4:10" s="55" customFormat="1" ht="12.75">
      <c r="D2247" s="56"/>
      <c r="E2247" s="56"/>
      <c r="F2247" s="57"/>
      <c r="H2247" s="56"/>
      <c r="I2247" s="58"/>
      <c r="J2247" s="58"/>
    </row>
    <row r="2248" spans="4:10" s="55" customFormat="1" ht="12.75">
      <c r="D2248" s="56"/>
      <c r="E2248" s="56"/>
      <c r="F2248" s="57"/>
      <c r="H2248" s="56"/>
      <c r="I2248" s="58"/>
      <c r="J2248" s="58"/>
    </row>
    <row r="2249" spans="4:10" s="55" customFormat="1" ht="12.75">
      <c r="D2249" s="56"/>
      <c r="E2249" s="56"/>
      <c r="F2249" s="57"/>
      <c r="H2249" s="56"/>
      <c r="I2249" s="58"/>
      <c r="J2249" s="58"/>
    </row>
    <row r="2250" spans="4:10" s="55" customFormat="1" ht="12.75">
      <c r="D2250" s="56"/>
      <c r="E2250" s="56"/>
      <c r="F2250" s="57"/>
      <c r="H2250" s="56"/>
      <c r="I2250" s="58"/>
      <c r="J2250" s="58"/>
    </row>
    <row r="2251" spans="4:10" s="55" customFormat="1" ht="12.75">
      <c r="D2251" s="56"/>
      <c r="E2251" s="56"/>
      <c r="F2251" s="57"/>
      <c r="H2251" s="56"/>
      <c r="I2251" s="58"/>
      <c r="J2251" s="58"/>
    </row>
    <row r="2252" spans="4:10" s="55" customFormat="1" ht="12.75">
      <c r="D2252" s="56"/>
      <c r="E2252" s="56"/>
      <c r="F2252" s="57"/>
      <c r="H2252" s="56"/>
      <c r="I2252" s="58"/>
      <c r="J2252" s="58"/>
    </row>
    <row r="2253" spans="4:10" s="55" customFormat="1" ht="12.75">
      <c r="D2253" s="56"/>
      <c r="E2253" s="56"/>
      <c r="F2253" s="57"/>
      <c r="H2253" s="56"/>
      <c r="I2253" s="58"/>
      <c r="J2253" s="58"/>
    </row>
    <row r="2254" spans="4:10" s="55" customFormat="1" ht="12.75">
      <c r="D2254" s="56"/>
      <c r="E2254" s="56"/>
      <c r="F2254" s="57"/>
      <c r="H2254" s="56"/>
      <c r="I2254" s="58"/>
      <c r="J2254" s="58"/>
    </row>
    <row r="2255" spans="4:10" s="55" customFormat="1" ht="12.75">
      <c r="D2255" s="56"/>
      <c r="E2255" s="56"/>
      <c r="F2255" s="57"/>
      <c r="H2255" s="56"/>
      <c r="I2255" s="58"/>
      <c r="J2255" s="58"/>
    </row>
    <row r="2256" spans="4:10" s="55" customFormat="1" ht="12.75">
      <c r="D2256" s="56"/>
      <c r="E2256" s="56"/>
      <c r="F2256" s="57"/>
      <c r="H2256" s="56"/>
      <c r="I2256" s="58"/>
      <c r="J2256" s="58"/>
    </row>
    <row r="2257" spans="4:10" s="55" customFormat="1" ht="12.75">
      <c r="D2257" s="56"/>
      <c r="E2257" s="56"/>
      <c r="F2257" s="57"/>
      <c r="H2257" s="56"/>
      <c r="I2257" s="58"/>
      <c r="J2257" s="58"/>
    </row>
    <row r="2258" spans="4:10" s="55" customFormat="1" ht="12.75">
      <c r="D2258" s="56"/>
      <c r="E2258" s="56"/>
      <c r="F2258" s="57"/>
      <c r="H2258" s="56"/>
      <c r="I2258" s="58"/>
      <c r="J2258" s="58"/>
    </row>
    <row r="2259" spans="4:10" s="55" customFormat="1" ht="12.75">
      <c r="D2259" s="56"/>
      <c r="E2259" s="56"/>
      <c r="F2259" s="57"/>
      <c r="H2259" s="56"/>
      <c r="I2259" s="58"/>
      <c r="J2259" s="58"/>
    </row>
    <row r="2260" spans="4:10" s="55" customFormat="1" ht="12.75">
      <c r="D2260" s="56"/>
      <c r="E2260" s="56"/>
      <c r="F2260" s="57"/>
      <c r="H2260" s="56"/>
      <c r="I2260" s="58"/>
      <c r="J2260" s="58"/>
    </row>
    <row r="2261" spans="4:10" s="55" customFormat="1" ht="12.75">
      <c r="D2261" s="56"/>
      <c r="E2261" s="56"/>
      <c r="F2261" s="57"/>
      <c r="H2261" s="56"/>
      <c r="I2261" s="58"/>
      <c r="J2261" s="58"/>
    </row>
    <row r="2262" spans="4:10" s="55" customFormat="1" ht="12.75">
      <c r="D2262" s="56"/>
      <c r="E2262" s="56"/>
      <c r="F2262" s="57"/>
      <c r="H2262" s="56"/>
      <c r="I2262" s="58"/>
      <c r="J2262" s="58"/>
    </row>
    <row r="2263" spans="4:10" s="55" customFormat="1" ht="12.75">
      <c r="D2263" s="56"/>
      <c r="E2263" s="56"/>
      <c r="F2263" s="57"/>
      <c r="H2263" s="56"/>
      <c r="I2263" s="58"/>
      <c r="J2263" s="58"/>
    </row>
    <row r="2264" spans="4:10" s="55" customFormat="1" ht="12.75">
      <c r="D2264" s="56"/>
      <c r="E2264" s="56"/>
      <c r="F2264" s="57"/>
      <c r="H2264" s="56"/>
      <c r="I2264" s="58"/>
      <c r="J2264" s="58"/>
    </row>
    <row r="2265" spans="4:10" s="55" customFormat="1" ht="12.75">
      <c r="D2265" s="56"/>
      <c r="E2265" s="56"/>
      <c r="F2265" s="57"/>
      <c r="H2265" s="56"/>
      <c r="I2265" s="58"/>
      <c r="J2265" s="58"/>
    </row>
    <row r="2266" spans="4:10" s="55" customFormat="1" ht="12.75">
      <c r="D2266" s="56"/>
      <c r="E2266" s="56"/>
      <c r="F2266" s="57"/>
      <c r="H2266" s="56"/>
      <c r="I2266" s="58"/>
      <c r="J2266" s="58"/>
    </row>
    <row r="2267" spans="4:10" s="55" customFormat="1" ht="12.75">
      <c r="D2267" s="56"/>
      <c r="E2267" s="56"/>
      <c r="F2267" s="57"/>
      <c r="H2267" s="56"/>
      <c r="I2267" s="58"/>
      <c r="J2267" s="58"/>
    </row>
    <row r="2268" spans="4:10" s="55" customFormat="1" ht="12.75">
      <c r="D2268" s="56"/>
      <c r="E2268" s="56"/>
      <c r="F2268" s="57"/>
      <c r="H2268" s="56"/>
      <c r="I2268" s="58"/>
      <c r="J2268" s="58"/>
    </row>
    <row r="2269" spans="4:10" s="55" customFormat="1" ht="12.75">
      <c r="D2269" s="56"/>
      <c r="E2269" s="56"/>
      <c r="F2269" s="57"/>
      <c r="H2269" s="56"/>
      <c r="I2269" s="58"/>
      <c r="J2269" s="58"/>
    </row>
    <row r="2270" spans="4:10" s="55" customFormat="1" ht="12.75">
      <c r="D2270" s="56"/>
      <c r="E2270" s="56"/>
      <c r="F2270" s="57"/>
      <c r="H2270" s="56"/>
      <c r="I2270" s="58"/>
      <c r="J2270" s="58"/>
    </row>
    <row r="2271" spans="4:10" s="55" customFormat="1" ht="12.75">
      <c r="D2271" s="56"/>
      <c r="E2271" s="56"/>
      <c r="F2271" s="57"/>
      <c r="H2271" s="56"/>
      <c r="I2271" s="58"/>
      <c r="J2271" s="58"/>
    </row>
    <row r="2272" spans="4:10" s="55" customFormat="1" ht="12.75">
      <c r="D2272" s="56"/>
      <c r="E2272" s="56"/>
      <c r="F2272" s="57"/>
      <c r="H2272" s="56"/>
      <c r="I2272" s="58"/>
      <c r="J2272" s="58"/>
    </row>
    <row r="2273" spans="4:10" s="55" customFormat="1" ht="12.75">
      <c r="D2273" s="56"/>
      <c r="E2273" s="56"/>
      <c r="F2273" s="57"/>
      <c r="H2273" s="56"/>
      <c r="I2273" s="58"/>
      <c r="J2273" s="58"/>
    </row>
    <row r="2274" spans="4:10" s="55" customFormat="1" ht="12.75">
      <c r="D2274" s="56"/>
      <c r="E2274" s="56"/>
      <c r="F2274" s="57"/>
      <c r="H2274" s="56"/>
      <c r="I2274" s="58"/>
      <c r="J2274" s="58"/>
    </row>
    <row r="2275" spans="4:10" s="55" customFormat="1" ht="12.75">
      <c r="D2275" s="56"/>
      <c r="E2275" s="56"/>
      <c r="F2275" s="57"/>
      <c r="H2275" s="56"/>
      <c r="I2275" s="58"/>
      <c r="J2275" s="58"/>
    </row>
    <row r="2276" spans="4:10" s="55" customFormat="1" ht="12.75">
      <c r="D2276" s="56"/>
      <c r="E2276" s="56"/>
      <c r="F2276" s="57"/>
      <c r="H2276" s="56"/>
      <c r="I2276" s="58"/>
      <c r="J2276" s="58"/>
    </row>
    <row r="2277" spans="4:10" s="55" customFormat="1" ht="12.75">
      <c r="D2277" s="56"/>
      <c r="E2277" s="56"/>
      <c r="F2277" s="57"/>
      <c r="H2277" s="56"/>
      <c r="I2277" s="58"/>
      <c r="J2277" s="58"/>
    </row>
    <row r="2278" spans="4:10" s="55" customFormat="1" ht="12.75">
      <c r="D2278" s="56"/>
      <c r="E2278" s="56"/>
      <c r="F2278" s="57"/>
      <c r="H2278" s="56"/>
      <c r="I2278" s="58"/>
      <c r="J2278" s="58"/>
    </row>
    <row r="2279" spans="4:10" s="55" customFormat="1" ht="12.75">
      <c r="D2279" s="56"/>
      <c r="E2279" s="56"/>
      <c r="F2279" s="57"/>
      <c r="H2279" s="56"/>
      <c r="I2279" s="58"/>
      <c r="J2279" s="58"/>
    </row>
    <row r="2280" spans="4:10" s="55" customFormat="1" ht="12.75">
      <c r="D2280" s="56"/>
      <c r="E2280" s="56"/>
      <c r="F2280" s="57"/>
      <c r="H2280" s="56"/>
      <c r="I2280" s="58"/>
      <c r="J2280" s="58"/>
    </row>
    <row r="2281" spans="4:10" s="55" customFormat="1" ht="12.75">
      <c r="D2281" s="56"/>
      <c r="E2281" s="56"/>
      <c r="F2281" s="57"/>
      <c r="H2281" s="56"/>
      <c r="I2281" s="58"/>
      <c r="J2281" s="58"/>
    </row>
    <row r="2282" spans="4:10" s="55" customFormat="1" ht="12.75">
      <c r="D2282" s="56"/>
      <c r="E2282" s="56"/>
      <c r="F2282" s="57"/>
      <c r="H2282" s="56"/>
      <c r="I2282" s="58"/>
      <c r="J2282" s="58"/>
    </row>
    <row r="2283" spans="4:10" s="55" customFormat="1" ht="12.75">
      <c r="D2283" s="56"/>
      <c r="E2283" s="56"/>
      <c r="F2283" s="57"/>
      <c r="H2283" s="56"/>
      <c r="I2283" s="58"/>
      <c r="J2283" s="58"/>
    </row>
    <row r="2284" spans="4:10" s="55" customFormat="1" ht="12.75">
      <c r="D2284" s="56"/>
      <c r="E2284" s="56"/>
      <c r="F2284" s="57"/>
      <c r="H2284" s="56"/>
      <c r="I2284" s="58"/>
      <c r="J2284" s="58"/>
    </row>
    <row r="2285" spans="4:10" s="55" customFormat="1" ht="12.75">
      <c r="D2285" s="56"/>
      <c r="E2285" s="56"/>
      <c r="F2285" s="57"/>
      <c r="H2285" s="56"/>
      <c r="I2285" s="58"/>
      <c r="J2285" s="58"/>
    </row>
    <row r="2286" spans="4:10" s="55" customFormat="1" ht="12.75">
      <c r="D2286" s="56"/>
      <c r="E2286" s="56"/>
      <c r="F2286" s="57"/>
      <c r="H2286" s="56"/>
      <c r="I2286" s="58"/>
      <c r="J2286" s="58"/>
    </row>
    <row r="2287" spans="4:10" s="55" customFormat="1" ht="12.75">
      <c r="D2287" s="56"/>
      <c r="E2287" s="56"/>
      <c r="F2287" s="57"/>
      <c r="H2287" s="56"/>
      <c r="I2287" s="58"/>
      <c r="J2287" s="58"/>
    </row>
    <row r="2288" spans="4:10" s="55" customFormat="1" ht="12.75">
      <c r="D2288" s="56"/>
      <c r="E2288" s="56"/>
      <c r="F2288" s="57"/>
      <c r="H2288" s="56"/>
      <c r="I2288" s="58"/>
      <c r="J2288" s="58"/>
    </row>
    <row r="2289" spans="4:10" s="55" customFormat="1" ht="12.75">
      <c r="D2289" s="56"/>
      <c r="E2289" s="56"/>
      <c r="F2289" s="57"/>
      <c r="H2289" s="56"/>
      <c r="I2289" s="58"/>
      <c r="J2289" s="58"/>
    </row>
    <row r="2290" spans="4:10" s="55" customFormat="1" ht="12.75">
      <c r="D2290" s="56"/>
      <c r="E2290" s="56"/>
      <c r="F2290" s="57"/>
      <c r="H2290" s="56"/>
      <c r="I2290" s="58"/>
      <c r="J2290" s="58"/>
    </row>
    <row r="2291" spans="4:10" s="55" customFormat="1" ht="12.75">
      <c r="D2291" s="56"/>
      <c r="E2291" s="56"/>
      <c r="F2291" s="57"/>
      <c r="H2291" s="56"/>
      <c r="I2291" s="58"/>
      <c r="J2291" s="58"/>
    </row>
    <row r="2292" spans="4:10" s="55" customFormat="1" ht="12.75">
      <c r="D2292" s="56"/>
      <c r="E2292" s="56"/>
      <c r="F2292" s="57"/>
      <c r="H2292" s="56"/>
      <c r="I2292" s="58"/>
      <c r="J2292" s="58"/>
    </row>
    <row r="2293" spans="4:10" s="55" customFormat="1" ht="12.75">
      <c r="D2293" s="56"/>
      <c r="E2293" s="56"/>
      <c r="F2293" s="57"/>
      <c r="H2293" s="56"/>
      <c r="I2293" s="58"/>
      <c r="J2293" s="58"/>
    </row>
    <row r="2294" spans="4:10" s="55" customFormat="1" ht="12.75">
      <c r="D2294" s="56"/>
      <c r="E2294" s="56"/>
      <c r="F2294" s="57"/>
      <c r="H2294" s="56"/>
      <c r="I2294" s="58"/>
      <c r="J2294" s="58"/>
    </row>
    <row r="2295" spans="4:10" s="55" customFormat="1" ht="12.75">
      <c r="D2295" s="56"/>
      <c r="E2295" s="56"/>
      <c r="F2295" s="57"/>
      <c r="H2295" s="56"/>
      <c r="I2295" s="58"/>
      <c r="J2295" s="58"/>
    </row>
    <row r="2296" spans="4:10" s="55" customFormat="1" ht="12.75">
      <c r="D2296" s="56"/>
      <c r="E2296" s="56"/>
      <c r="F2296" s="57"/>
      <c r="H2296" s="56"/>
      <c r="I2296" s="58"/>
      <c r="J2296" s="58"/>
    </row>
    <row r="2297" spans="4:10" s="55" customFormat="1" ht="12.75">
      <c r="D2297" s="56"/>
      <c r="E2297" s="56"/>
      <c r="F2297" s="57"/>
      <c r="H2297" s="56"/>
      <c r="I2297" s="58"/>
      <c r="J2297" s="58"/>
    </row>
    <row r="2298" spans="4:10" s="55" customFormat="1" ht="12.75">
      <c r="D2298" s="56"/>
      <c r="E2298" s="56"/>
      <c r="F2298" s="57"/>
      <c r="H2298" s="56"/>
      <c r="I2298" s="58"/>
      <c r="J2298" s="58"/>
    </row>
    <row r="2299" spans="4:10" s="55" customFormat="1" ht="12.75">
      <c r="D2299" s="56"/>
      <c r="E2299" s="56"/>
      <c r="F2299" s="57"/>
      <c r="H2299" s="56"/>
      <c r="I2299" s="58"/>
      <c r="J2299" s="58"/>
    </row>
    <row r="2300" spans="4:10" s="55" customFormat="1" ht="12.75">
      <c r="D2300" s="56"/>
      <c r="E2300" s="56"/>
      <c r="F2300" s="57"/>
      <c r="H2300" s="56"/>
      <c r="I2300" s="58"/>
      <c r="J2300" s="58"/>
    </row>
    <row r="2301" spans="4:10" s="55" customFormat="1" ht="12.75">
      <c r="D2301" s="56"/>
      <c r="E2301" s="56"/>
      <c r="F2301" s="57"/>
      <c r="H2301" s="56"/>
      <c r="I2301" s="58"/>
      <c r="J2301" s="58"/>
    </row>
    <row r="2302" spans="4:10" s="55" customFormat="1" ht="12.75">
      <c r="D2302" s="56"/>
      <c r="E2302" s="56"/>
      <c r="F2302" s="57"/>
      <c r="H2302" s="56"/>
      <c r="I2302" s="58"/>
      <c r="J2302" s="58"/>
    </row>
    <row r="2303" spans="4:10" s="55" customFormat="1" ht="12.75">
      <c r="D2303" s="56"/>
      <c r="E2303" s="56"/>
      <c r="F2303" s="57"/>
      <c r="H2303" s="56"/>
      <c r="I2303" s="58"/>
      <c r="J2303" s="58"/>
    </row>
    <row r="2304" spans="4:10" s="55" customFormat="1" ht="12.75">
      <c r="D2304" s="56"/>
      <c r="E2304" s="56"/>
      <c r="F2304" s="57"/>
      <c r="H2304" s="56"/>
      <c r="I2304" s="58"/>
      <c r="J2304" s="58"/>
    </row>
    <row r="2305" spans="4:10" s="55" customFormat="1" ht="12.75">
      <c r="D2305" s="56"/>
      <c r="E2305" s="56"/>
      <c r="F2305" s="57"/>
      <c r="H2305" s="56"/>
      <c r="I2305" s="58"/>
      <c r="J2305" s="58"/>
    </row>
    <row r="2306" spans="4:10" s="55" customFormat="1" ht="12.75">
      <c r="D2306" s="56"/>
      <c r="E2306" s="56"/>
      <c r="F2306" s="57"/>
      <c r="H2306" s="56"/>
      <c r="I2306" s="58"/>
      <c r="J2306" s="58"/>
    </row>
    <row r="2307" spans="4:10" s="55" customFormat="1" ht="12.75">
      <c r="D2307" s="56"/>
      <c r="E2307" s="56"/>
      <c r="F2307" s="57"/>
      <c r="H2307" s="56"/>
      <c r="I2307" s="58"/>
      <c r="J2307" s="58"/>
    </row>
    <row r="2308" spans="4:10" s="55" customFormat="1" ht="12.75">
      <c r="D2308" s="56"/>
      <c r="E2308" s="56"/>
      <c r="F2308" s="57"/>
      <c r="H2308" s="56"/>
      <c r="I2308" s="58"/>
      <c r="J2308" s="58"/>
    </row>
    <row r="2309" spans="4:10" s="55" customFormat="1" ht="12.75">
      <c r="D2309" s="56"/>
      <c r="E2309" s="56"/>
      <c r="F2309" s="57"/>
      <c r="H2309" s="56"/>
      <c r="I2309" s="58"/>
      <c r="J2309" s="58"/>
    </row>
    <row r="2310" spans="4:10" s="55" customFormat="1" ht="12.75">
      <c r="D2310" s="56"/>
      <c r="E2310" s="56"/>
      <c r="F2310" s="57"/>
      <c r="H2310" s="56"/>
      <c r="I2310" s="58"/>
      <c r="J2310" s="58"/>
    </row>
    <row r="2311" spans="4:10" s="55" customFormat="1" ht="12.75">
      <c r="D2311" s="56"/>
      <c r="E2311" s="56"/>
      <c r="F2311" s="57"/>
      <c r="H2311" s="56"/>
      <c r="I2311" s="58"/>
      <c r="J2311" s="58"/>
    </row>
    <row r="2312" spans="4:10" s="55" customFormat="1" ht="12.75">
      <c r="D2312" s="56"/>
      <c r="E2312" s="56"/>
      <c r="F2312" s="57"/>
      <c r="H2312" s="56"/>
      <c r="I2312" s="58"/>
      <c r="J2312" s="58"/>
    </row>
    <row r="2313" spans="4:10" s="55" customFormat="1" ht="12.75">
      <c r="D2313" s="56"/>
      <c r="E2313" s="56"/>
      <c r="F2313" s="57"/>
      <c r="H2313" s="56"/>
      <c r="I2313" s="58"/>
      <c r="J2313" s="58"/>
    </row>
    <row r="2314" spans="4:10" s="55" customFormat="1" ht="12.75">
      <c r="D2314" s="56"/>
      <c r="E2314" s="56"/>
      <c r="F2314" s="57"/>
      <c r="H2314" s="56"/>
      <c r="I2314" s="58"/>
      <c r="J2314" s="58"/>
    </row>
    <row r="2315" spans="4:10" s="55" customFormat="1" ht="12.75">
      <c r="D2315" s="56"/>
      <c r="E2315" s="56"/>
      <c r="F2315" s="57"/>
      <c r="H2315" s="56"/>
      <c r="I2315" s="58"/>
      <c r="J2315" s="58"/>
    </row>
    <row r="2316" spans="4:10" s="55" customFormat="1" ht="12.75">
      <c r="D2316" s="56"/>
      <c r="E2316" s="56"/>
      <c r="F2316" s="57"/>
      <c r="H2316" s="56"/>
      <c r="I2316" s="58"/>
      <c r="J2316" s="58"/>
    </row>
    <row r="2317" spans="4:10" s="55" customFormat="1" ht="12.75">
      <c r="D2317" s="56"/>
      <c r="E2317" s="56"/>
      <c r="F2317" s="57"/>
      <c r="H2317" s="56"/>
      <c r="I2317" s="58"/>
      <c r="J2317" s="58"/>
    </row>
    <row r="2318" spans="4:10" s="55" customFormat="1" ht="12.75">
      <c r="D2318" s="56"/>
      <c r="E2318" s="56"/>
      <c r="F2318" s="57"/>
      <c r="H2318" s="56"/>
      <c r="I2318" s="58"/>
      <c r="J2318" s="58"/>
    </row>
    <row r="2319" spans="4:10" s="55" customFormat="1" ht="12.75">
      <c r="D2319" s="56"/>
      <c r="E2319" s="56"/>
      <c r="F2319" s="57"/>
      <c r="H2319" s="56"/>
      <c r="I2319" s="58"/>
      <c r="J2319" s="58"/>
    </row>
    <row r="2320" spans="4:10" s="55" customFormat="1" ht="12.75">
      <c r="D2320" s="56"/>
      <c r="E2320" s="56"/>
      <c r="F2320" s="57"/>
      <c r="H2320" s="56"/>
      <c r="I2320" s="58"/>
      <c r="J2320" s="58"/>
    </row>
    <row r="2321" spans="4:10" s="55" customFormat="1" ht="12.75">
      <c r="D2321" s="56"/>
      <c r="E2321" s="56"/>
      <c r="F2321" s="57"/>
      <c r="H2321" s="56"/>
      <c r="I2321" s="58"/>
      <c r="J2321" s="58"/>
    </row>
    <row r="2322" spans="4:10" s="55" customFormat="1" ht="12.75">
      <c r="D2322" s="56"/>
      <c r="E2322" s="56"/>
      <c r="F2322" s="57"/>
      <c r="H2322" s="56"/>
      <c r="I2322" s="58"/>
      <c r="J2322" s="58"/>
    </row>
    <row r="2323" spans="4:10" s="55" customFormat="1" ht="12.75">
      <c r="D2323" s="56"/>
      <c r="E2323" s="56"/>
      <c r="F2323" s="57"/>
      <c r="H2323" s="56"/>
      <c r="I2323" s="58"/>
      <c r="J2323" s="58"/>
    </row>
    <row r="2324" spans="4:10" s="55" customFormat="1" ht="12.75">
      <c r="D2324" s="56"/>
      <c r="E2324" s="56"/>
      <c r="F2324" s="57"/>
      <c r="H2324" s="56"/>
      <c r="I2324" s="58"/>
      <c r="J2324" s="58"/>
    </row>
    <row r="2325" spans="4:10" s="55" customFormat="1" ht="12.75">
      <c r="D2325" s="56"/>
      <c r="E2325" s="56"/>
      <c r="F2325" s="57"/>
      <c r="H2325" s="56"/>
      <c r="I2325" s="58"/>
      <c r="J2325" s="58"/>
    </row>
    <row r="2326" spans="4:10" s="55" customFormat="1" ht="12.75">
      <c r="D2326" s="56"/>
      <c r="E2326" s="56"/>
      <c r="F2326" s="57"/>
      <c r="H2326" s="56"/>
      <c r="I2326" s="58"/>
      <c r="J2326" s="58"/>
    </row>
    <row r="2327" spans="4:10" s="55" customFormat="1" ht="12.75">
      <c r="D2327" s="56"/>
      <c r="E2327" s="56"/>
      <c r="F2327" s="57"/>
      <c r="H2327" s="56"/>
      <c r="I2327" s="58"/>
      <c r="J2327" s="58"/>
    </row>
    <row r="2328" spans="4:10" s="55" customFormat="1" ht="12.75">
      <c r="D2328" s="56"/>
      <c r="E2328" s="56"/>
      <c r="F2328" s="57"/>
      <c r="H2328" s="56"/>
      <c r="I2328" s="58"/>
      <c r="J2328" s="58"/>
    </row>
    <row r="2329" spans="4:10" s="55" customFormat="1" ht="12.75">
      <c r="D2329" s="56"/>
      <c r="E2329" s="56"/>
      <c r="F2329" s="57"/>
      <c r="H2329" s="56"/>
      <c r="I2329" s="58"/>
      <c r="J2329" s="58"/>
    </row>
    <row r="2330" spans="4:10" s="55" customFormat="1" ht="12.75">
      <c r="D2330" s="56"/>
      <c r="E2330" s="56"/>
      <c r="F2330" s="57"/>
      <c r="H2330" s="56"/>
      <c r="I2330" s="58"/>
      <c r="J2330" s="58"/>
    </row>
    <row r="2331" spans="4:10" s="55" customFormat="1" ht="12.75">
      <c r="D2331" s="56"/>
      <c r="E2331" s="56"/>
      <c r="F2331" s="57"/>
      <c r="H2331" s="56"/>
      <c r="I2331" s="58"/>
      <c r="J2331" s="58"/>
    </row>
    <row r="2332" spans="4:10" s="55" customFormat="1" ht="12.75">
      <c r="D2332" s="56"/>
      <c r="E2332" s="56"/>
      <c r="F2332" s="57"/>
      <c r="H2332" s="56"/>
      <c r="I2332" s="58"/>
      <c r="J2332" s="58"/>
    </row>
    <row r="2333" spans="4:10" s="55" customFormat="1" ht="12.75">
      <c r="D2333" s="56"/>
      <c r="E2333" s="56"/>
      <c r="F2333" s="57"/>
      <c r="H2333" s="56"/>
      <c r="I2333" s="58"/>
      <c r="J2333" s="58"/>
    </row>
    <row r="2334" spans="4:10" s="55" customFormat="1" ht="12.75">
      <c r="D2334" s="56"/>
      <c r="E2334" s="56"/>
      <c r="F2334" s="57"/>
      <c r="H2334" s="56"/>
      <c r="I2334" s="58"/>
      <c r="J2334" s="58"/>
    </row>
    <row r="2335" spans="4:10" s="55" customFormat="1" ht="12.75">
      <c r="D2335" s="56"/>
      <c r="E2335" s="56"/>
      <c r="F2335" s="57"/>
      <c r="H2335" s="56"/>
      <c r="I2335" s="58"/>
      <c r="J2335" s="58"/>
    </row>
    <row r="2336" spans="4:10" s="55" customFormat="1" ht="12.75">
      <c r="D2336" s="56"/>
      <c r="E2336" s="56"/>
      <c r="F2336" s="57"/>
      <c r="H2336" s="56"/>
      <c r="I2336" s="58"/>
      <c r="J2336" s="58"/>
    </row>
    <row r="2337" spans="4:10" s="55" customFormat="1" ht="12.75">
      <c r="D2337" s="56"/>
      <c r="E2337" s="56"/>
      <c r="F2337" s="57"/>
      <c r="H2337" s="56"/>
      <c r="I2337" s="58"/>
      <c r="J2337" s="58"/>
    </row>
    <row r="2338" spans="4:10" s="55" customFormat="1" ht="12.75">
      <c r="D2338" s="56"/>
      <c r="E2338" s="56"/>
      <c r="F2338" s="57"/>
      <c r="H2338" s="56"/>
      <c r="I2338" s="58"/>
      <c r="J2338" s="58"/>
    </row>
    <row r="2339" spans="4:10" s="55" customFormat="1" ht="12.75">
      <c r="D2339" s="56"/>
      <c r="E2339" s="56"/>
      <c r="F2339" s="57"/>
      <c r="H2339" s="56"/>
      <c r="I2339" s="58"/>
      <c r="J2339" s="58"/>
    </row>
    <row r="2340" spans="4:10" s="55" customFormat="1" ht="12.75">
      <c r="D2340" s="56"/>
      <c r="E2340" s="56"/>
      <c r="F2340" s="57"/>
      <c r="H2340" s="56"/>
      <c r="I2340" s="58"/>
      <c r="J2340" s="58"/>
    </row>
    <row r="2341" spans="4:10" s="55" customFormat="1" ht="12.75">
      <c r="D2341" s="56"/>
      <c r="E2341" s="56"/>
      <c r="F2341" s="57"/>
      <c r="H2341" s="56"/>
      <c r="I2341" s="58"/>
      <c r="J2341" s="58"/>
    </row>
    <row r="2342" spans="4:10" s="55" customFormat="1" ht="12.75">
      <c r="D2342" s="56"/>
      <c r="E2342" s="56"/>
      <c r="F2342" s="57"/>
      <c r="H2342" s="56"/>
      <c r="I2342" s="58"/>
      <c r="J2342" s="58"/>
    </row>
    <row r="2343" spans="4:10" s="55" customFormat="1" ht="12.75">
      <c r="D2343" s="56"/>
      <c r="E2343" s="56"/>
      <c r="F2343" s="57"/>
      <c r="H2343" s="56"/>
      <c r="I2343" s="58"/>
      <c r="J2343" s="58"/>
    </row>
    <row r="2344" spans="4:10" s="55" customFormat="1" ht="12.75">
      <c r="D2344" s="56"/>
      <c r="E2344" s="56"/>
      <c r="F2344" s="57"/>
      <c r="H2344" s="56"/>
      <c r="I2344" s="58"/>
      <c r="J2344" s="58"/>
    </row>
    <row r="2345" spans="4:10" s="55" customFormat="1" ht="12.75">
      <c r="D2345" s="56"/>
      <c r="E2345" s="56"/>
      <c r="F2345" s="57"/>
      <c r="H2345" s="56"/>
      <c r="I2345" s="58"/>
      <c r="J2345" s="58"/>
    </row>
    <row r="2346" spans="4:10" s="55" customFormat="1" ht="12.75">
      <c r="D2346" s="56"/>
      <c r="E2346" s="56"/>
      <c r="F2346" s="57"/>
      <c r="H2346" s="56"/>
      <c r="I2346" s="58"/>
      <c r="J2346" s="58"/>
    </row>
    <row r="2347" spans="4:10" s="55" customFormat="1" ht="12.75">
      <c r="D2347" s="56"/>
      <c r="E2347" s="56"/>
      <c r="F2347" s="57"/>
      <c r="H2347" s="56"/>
      <c r="I2347" s="58"/>
      <c r="J2347" s="58"/>
    </row>
    <row r="2348" spans="4:10" s="55" customFormat="1" ht="12.75">
      <c r="D2348" s="56"/>
      <c r="E2348" s="56"/>
      <c r="F2348" s="57"/>
      <c r="H2348" s="56"/>
      <c r="I2348" s="58"/>
      <c r="J2348" s="58"/>
    </row>
    <row r="2349" spans="4:10" s="55" customFormat="1" ht="12.75">
      <c r="D2349" s="56"/>
      <c r="E2349" s="56"/>
      <c r="F2349" s="57"/>
      <c r="H2349" s="56"/>
      <c r="I2349" s="58"/>
      <c r="J2349" s="58"/>
    </row>
    <row r="2350" spans="4:10" s="55" customFormat="1" ht="12.75">
      <c r="D2350" s="56"/>
      <c r="E2350" s="56"/>
      <c r="F2350" s="57"/>
      <c r="H2350" s="56"/>
      <c r="I2350" s="58"/>
      <c r="J2350" s="58"/>
    </row>
    <row r="2351" spans="4:10" s="55" customFormat="1" ht="12.75">
      <c r="D2351" s="56"/>
      <c r="E2351" s="56"/>
      <c r="F2351" s="57"/>
      <c r="H2351" s="56"/>
      <c r="I2351" s="58"/>
      <c r="J2351" s="58"/>
    </row>
    <row r="2352" spans="4:10" s="55" customFormat="1" ht="12.75">
      <c r="D2352" s="56"/>
      <c r="E2352" s="56"/>
      <c r="F2352" s="57"/>
      <c r="H2352" s="56"/>
      <c r="I2352" s="58"/>
      <c r="J2352" s="58"/>
    </row>
    <row r="2353" spans="4:10" s="55" customFormat="1" ht="12.75">
      <c r="D2353" s="56"/>
      <c r="E2353" s="56"/>
      <c r="F2353" s="57"/>
      <c r="H2353" s="56"/>
      <c r="I2353" s="58"/>
      <c r="J2353" s="58"/>
    </row>
    <row r="2354" spans="4:10" s="55" customFormat="1" ht="12.75">
      <c r="D2354" s="56"/>
      <c r="E2354" s="56"/>
      <c r="F2354" s="57"/>
      <c r="H2354" s="56"/>
      <c r="I2354" s="58"/>
      <c r="J2354" s="58"/>
    </row>
    <row r="2355" spans="4:10" s="55" customFormat="1" ht="12.75">
      <c r="D2355" s="56"/>
      <c r="E2355" s="56"/>
      <c r="F2355" s="57"/>
      <c r="H2355" s="56"/>
      <c r="I2355" s="58"/>
      <c r="J2355" s="58"/>
    </row>
    <row r="2356" spans="4:10" s="55" customFormat="1" ht="12.75">
      <c r="D2356" s="56"/>
      <c r="E2356" s="56"/>
      <c r="F2356" s="57"/>
      <c r="H2356" s="56"/>
      <c r="I2356" s="58"/>
      <c r="J2356" s="58"/>
    </row>
    <row r="2357" spans="4:10" s="55" customFormat="1" ht="12.75">
      <c r="D2357" s="56"/>
      <c r="E2357" s="56"/>
      <c r="F2357" s="57"/>
      <c r="H2357" s="56"/>
      <c r="I2357" s="58"/>
      <c r="J2357" s="58"/>
    </row>
    <row r="2358" spans="4:10" s="55" customFormat="1" ht="12.75">
      <c r="D2358" s="56"/>
      <c r="E2358" s="56"/>
      <c r="F2358" s="57"/>
      <c r="H2358" s="56"/>
      <c r="I2358" s="58"/>
      <c r="J2358" s="58"/>
    </row>
    <row r="2359" spans="4:10" s="55" customFormat="1" ht="12.75">
      <c r="D2359" s="56"/>
      <c r="E2359" s="56"/>
      <c r="F2359" s="57"/>
      <c r="H2359" s="56"/>
      <c r="I2359" s="58"/>
      <c r="J2359" s="58"/>
    </row>
    <row r="2360" spans="4:10" s="55" customFormat="1" ht="12.75">
      <c r="D2360" s="56"/>
      <c r="E2360" s="56"/>
      <c r="F2360" s="57"/>
      <c r="H2360" s="56"/>
      <c r="I2360" s="58"/>
      <c r="J2360" s="58"/>
    </row>
    <row r="2361" spans="4:10" s="55" customFormat="1" ht="12.75">
      <c r="D2361" s="56"/>
      <c r="E2361" s="56"/>
      <c r="F2361" s="57"/>
      <c r="H2361" s="56"/>
      <c r="I2361" s="58"/>
      <c r="J2361" s="58"/>
    </row>
  </sheetData>
  <sheetProtection/>
  <mergeCells count="53">
    <mergeCell ref="H210:J210"/>
    <mergeCell ref="H213:J213"/>
    <mergeCell ref="H219:J219"/>
    <mergeCell ref="H226:J226"/>
    <mergeCell ref="H233:J233"/>
    <mergeCell ref="I234:J234"/>
    <mergeCell ref="E234:H234"/>
    <mergeCell ref="A3:J3"/>
    <mergeCell ref="B4:B5"/>
    <mergeCell ref="A4:A5"/>
    <mergeCell ref="E4:E5"/>
    <mergeCell ref="G4:G5"/>
    <mergeCell ref="H4:H5"/>
    <mergeCell ref="J4:J5"/>
    <mergeCell ref="F4:F5"/>
    <mergeCell ref="D4:D5"/>
    <mergeCell ref="C4:C5"/>
    <mergeCell ref="M205:M209"/>
    <mergeCell ref="L205:L209"/>
    <mergeCell ref="J205:J209"/>
    <mergeCell ref="K4:K5"/>
    <mergeCell ref="K205:K209"/>
    <mergeCell ref="H194:J194"/>
    <mergeCell ref="H202:J202"/>
    <mergeCell ref="R4:R5"/>
    <mergeCell ref="H205:H209"/>
    <mergeCell ref="A203:G203"/>
    <mergeCell ref="A233:C233"/>
    <mergeCell ref="A214:G214"/>
    <mergeCell ref="AC4:AC5"/>
    <mergeCell ref="L4:L5"/>
    <mergeCell ref="M4:M5"/>
    <mergeCell ref="O4:Q4"/>
    <mergeCell ref="S4:S5"/>
    <mergeCell ref="N4:N5"/>
    <mergeCell ref="T4:Y4"/>
    <mergeCell ref="AB4:AB5"/>
    <mergeCell ref="Z4:Z5"/>
    <mergeCell ref="AA4:AA5"/>
    <mergeCell ref="A227:G227"/>
    <mergeCell ref="A220:G220"/>
    <mergeCell ref="B92:B96"/>
    <mergeCell ref="A226:C226"/>
    <mergeCell ref="B213:C213"/>
    <mergeCell ref="A219:C219"/>
    <mergeCell ref="A202:C202"/>
    <mergeCell ref="A195:G195"/>
    <mergeCell ref="A211:G211"/>
    <mergeCell ref="A6:F6"/>
    <mergeCell ref="A194:C194"/>
    <mergeCell ref="A210:C210"/>
    <mergeCell ref="B108:B113"/>
    <mergeCell ref="B63:B70"/>
  </mergeCells>
  <printOptions horizontalCentered="1"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36" r:id="rId2"/>
  <headerFooter alignWithMargins="0">
    <oddFooter>&amp;CStrona &amp;P z &amp;N</oddFooter>
  </headerFooter>
  <rowBreaks count="7" manualBreakCount="7">
    <brk id="57" max="28" man="1"/>
    <brk id="72" max="28" man="1"/>
    <brk id="88" max="28" man="1"/>
    <brk id="121" max="28" man="1"/>
    <brk id="138" max="28" man="1"/>
    <brk id="177" max="28" man="1"/>
    <brk id="202" max="28" man="1"/>
  </rowBreaks>
  <colBreaks count="1" manualBreakCount="1">
    <brk id="13" max="2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54"/>
  <sheetViews>
    <sheetView view="pageBreakPreview" zoomScale="80" zoomScaleNormal="90" zoomScaleSheetLayoutView="80" zoomScalePageLayoutView="0" workbookViewId="0" topLeftCell="A98">
      <selection activeCell="D13" sqref="D13"/>
    </sheetView>
  </sheetViews>
  <sheetFormatPr defaultColWidth="9.140625" defaultRowHeight="12.75"/>
  <cols>
    <col min="1" max="1" width="5.57421875" style="6" customWidth="1"/>
    <col min="2" max="2" width="50.8515625" style="11" customWidth="1"/>
    <col min="3" max="3" width="12.57421875" style="7" customWidth="1"/>
    <col min="4" max="4" width="18.421875" style="13" customWidth="1"/>
    <col min="5" max="5" width="12.140625" style="6" bestFit="1" customWidth="1"/>
    <col min="6" max="6" width="11.140625" style="6" customWidth="1"/>
    <col min="7" max="16384" width="9.140625" style="6" customWidth="1"/>
  </cols>
  <sheetData>
    <row r="2" spans="1:4" ht="12.75">
      <c r="A2" s="10" t="s">
        <v>73</v>
      </c>
      <c r="D2" s="17"/>
    </row>
    <row r="4" spans="1:4" ht="25.5">
      <c r="A4" s="2" t="s">
        <v>15</v>
      </c>
      <c r="B4" s="2" t="s">
        <v>16</v>
      </c>
      <c r="C4" s="2" t="s">
        <v>17</v>
      </c>
      <c r="D4" s="22" t="s">
        <v>18</v>
      </c>
    </row>
    <row r="5" spans="1:4" ht="12.75" customHeight="1">
      <c r="A5" s="398" t="s">
        <v>52</v>
      </c>
      <c r="B5" s="399"/>
      <c r="C5" s="399"/>
      <c r="D5" s="400"/>
    </row>
    <row r="6" spans="1:4" s="8" customFormat="1" ht="12.75">
      <c r="A6" s="395" t="s">
        <v>1</v>
      </c>
      <c r="B6" s="395"/>
      <c r="C6" s="395"/>
      <c r="D6" s="395"/>
    </row>
    <row r="7" spans="1:4" s="8" customFormat="1" ht="25.5">
      <c r="A7" s="1">
        <v>1</v>
      </c>
      <c r="B7" s="159" t="s">
        <v>529</v>
      </c>
      <c r="C7" s="19">
        <v>2020</v>
      </c>
      <c r="D7" s="160">
        <v>11665.32</v>
      </c>
    </row>
    <row r="8" spans="1:4" s="8" customFormat="1" ht="25.5">
      <c r="A8" s="1">
        <v>2</v>
      </c>
      <c r="B8" s="159" t="s">
        <v>530</v>
      </c>
      <c r="C8" s="19">
        <v>2020</v>
      </c>
      <c r="D8" s="160">
        <v>2875.74</v>
      </c>
    </row>
    <row r="9" spans="1:4" s="8" customFormat="1" ht="25.5">
      <c r="A9" s="1">
        <v>3</v>
      </c>
      <c r="B9" s="159" t="s">
        <v>531</v>
      </c>
      <c r="C9" s="19">
        <v>2020</v>
      </c>
      <c r="D9" s="160">
        <v>678.96</v>
      </c>
    </row>
    <row r="10" spans="1:4" s="8" customFormat="1" ht="25.5">
      <c r="A10" s="1">
        <v>4</v>
      </c>
      <c r="B10" s="159" t="s">
        <v>532</v>
      </c>
      <c r="C10" s="19">
        <v>2021</v>
      </c>
      <c r="D10" s="160">
        <v>29520</v>
      </c>
    </row>
    <row r="11" spans="1:4" s="8" customFormat="1" ht="15" customHeight="1">
      <c r="A11" s="1">
        <v>5</v>
      </c>
      <c r="B11" s="159" t="s">
        <v>533</v>
      </c>
      <c r="C11" s="19">
        <v>2021</v>
      </c>
      <c r="D11" s="160">
        <v>5510.4</v>
      </c>
    </row>
    <row r="12" spans="1:4" s="8" customFormat="1" ht="15" customHeight="1">
      <c r="A12" s="1">
        <v>6</v>
      </c>
      <c r="B12" s="159" t="s">
        <v>534</v>
      </c>
      <c r="C12" s="19">
        <v>2021</v>
      </c>
      <c r="D12" s="160">
        <v>4302.54</v>
      </c>
    </row>
    <row r="13" spans="1:4" s="8" customFormat="1" ht="15" customHeight="1">
      <c r="A13" s="1">
        <v>7</v>
      </c>
      <c r="B13" s="159" t="s">
        <v>535</v>
      </c>
      <c r="C13" s="19">
        <v>2021</v>
      </c>
      <c r="D13" s="160">
        <v>13589.04</v>
      </c>
    </row>
    <row r="14" spans="1:4" s="8" customFormat="1" ht="15" customHeight="1">
      <c r="A14" s="1">
        <v>8</v>
      </c>
      <c r="B14" s="159" t="s">
        <v>536</v>
      </c>
      <c r="C14" s="19">
        <v>2021</v>
      </c>
      <c r="D14" s="160">
        <v>1143.9</v>
      </c>
    </row>
    <row r="15" spans="1:4" s="8" customFormat="1" ht="15" customHeight="1">
      <c r="A15" s="1">
        <v>9</v>
      </c>
      <c r="B15" s="159" t="s">
        <v>562</v>
      </c>
      <c r="C15" s="19">
        <v>2022</v>
      </c>
      <c r="D15" s="161">
        <v>7445.19</v>
      </c>
    </row>
    <row r="16" spans="1:4" s="8" customFormat="1" ht="42.75" customHeight="1">
      <c r="A16" s="1">
        <v>10</v>
      </c>
      <c r="B16" s="159" t="s">
        <v>563</v>
      </c>
      <c r="C16" s="19">
        <v>2022</v>
      </c>
      <c r="D16" s="161">
        <v>20910</v>
      </c>
    </row>
    <row r="17" spans="1:4" s="8" customFormat="1" ht="15" customHeight="1">
      <c r="A17" s="1">
        <v>11</v>
      </c>
      <c r="B17" s="159" t="s">
        <v>564</v>
      </c>
      <c r="C17" s="19">
        <v>2022</v>
      </c>
      <c r="D17" s="161">
        <v>146370</v>
      </c>
    </row>
    <row r="18" spans="1:4" s="8" customFormat="1" ht="15" customHeight="1">
      <c r="A18" s="1">
        <v>12</v>
      </c>
      <c r="B18" s="159" t="s">
        <v>709</v>
      </c>
      <c r="C18" s="19">
        <v>2022</v>
      </c>
      <c r="D18" s="161">
        <v>3862.2</v>
      </c>
    </row>
    <row r="19" spans="1:4" s="8" customFormat="1" ht="15" customHeight="1">
      <c r="A19" s="1">
        <v>13</v>
      </c>
      <c r="B19" s="159" t="s">
        <v>710</v>
      </c>
      <c r="C19" s="19">
        <v>2022</v>
      </c>
      <c r="D19" s="161">
        <v>900</v>
      </c>
    </row>
    <row r="20" spans="1:4" s="8" customFormat="1" ht="15" customHeight="1">
      <c r="A20" s="1">
        <v>14</v>
      </c>
      <c r="B20" s="159" t="s">
        <v>711</v>
      </c>
      <c r="C20" s="19">
        <v>2022</v>
      </c>
      <c r="D20" s="161">
        <v>99967.76</v>
      </c>
    </row>
    <row r="21" spans="1:4" s="8" customFormat="1" ht="15" customHeight="1">
      <c r="A21" s="1">
        <v>15</v>
      </c>
      <c r="B21" s="159" t="s">
        <v>712</v>
      </c>
      <c r="C21" s="19">
        <v>2022</v>
      </c>
      <c r="D21" s="161">
        <v>15725.55</v>
      </c>
    </row>
    <row r="22" spans="1:4" s="8" customFormat="1" ht="15" customHeight="1">
      <c r="A22" s="1">
        <v>16</v>
      </c>
      <c r="B22" s="159" t="s">
        <v>709</v>
      </c>
      <c r="C22" s="19">
        <v>2023</v>
      </c>
      <c r="D22" s="161">
        <v>3665.4</v>
      </c>
    </row>
    <row r="23" spans="1:4" s="8" customFormat="1" ht="15" customHeight="1">
      <c r="A23" s="1">
        <v>17</v>
      </c>
      <c r="B23" s="159" t="s">
        <v>710</v>
      </c>
      <c r="C23" s="19">
        <v>2023</v>
      </c>
      <c r="D23" s="161">
        <v>897.9</v>
      </c>
    </row>
    <row r="24" spans="1:4" s="8" customFormat="1" ht="15" customHeight="1">
      <c r="A24" s="1">
        <v>18</v>
      </c>
      <c r="B24" s="159" t="s">
        <v>713</v>
      </c>
      <c r="C24" s="19">
        <v>2023</v>
      </c>
      <c r="D24" s="161">
        <v>5401.03</v>
      </c>
    </row>
    <row r="25" spans="1:4" s="8" customFormat="1" ht="15" customHeight="1">
      <c r="A25" s="1">
        <v>19</v>
      </c>
      <c r="B25" s="159" t="s">
        <v>714</v>
      </c>
      <c r="C25" s="19">
        <v>2023</v>
      </c>
      <c r="D25" s="161">
        <v>2865.28</v>
      </c>
    </row>
    <row r="26" spans="1:4" s="8" customFormat="1" ht="25.5">
      <c r="A26" s="1">
        <v>20</v>
      </c>
      <c r="B26" s="159" t="s">
        <v>715</v>
      </c>
      <c r="C26" s="19">
        <v>2023</v>
      </c>
      <c r="D26" s="161">
        <v>1899</v>
      </c>
    </row>
    <row r="27" spans="1:4" s="8" customFormat="1" ht="15" customHeight="1">
      <c r="A27" s="1">
        <v>21</v>
      </c>
      <c r="B27" s="159" t="s">
        <v>716</v>
      </c>
      <c r="C27" s="19">
        <v>2023</v>
      </c>
      <c r="D27" s="161">
        <v>2334.54</v>
      </c>
    </row>
    <row r="28" spans="1:4" s="8" customFormat="1" ht="15" customHeight="1">
      <c r="A28" s="1"/>
      <c r="B28" s="162" t="s">
        <v>0</v>
      </c>
      <c r="C28" s="1"/>
      <c r="D28" s="163">
        <f>SUM(D7:D27)</f>
        <v>381529.75000000006</v>
      </c>
    </row>
    <row r="29" spans="1:4" ht="18" customHeight="1">
      <c r="A29" s="395" t="s">
        <v>2</v>
      </c>
      <c r="B29" s="395"/>
      <c r="C29" s="395"/>
      <c r="D29" s="395"/>
    </row>
    <row r="30" spans="1:4" s="8" customFormat="1" ht="27" customHeight="1">
      <c r="A30" s="1">
        <v>1</v>
      </c>
      <c r="B30" s="164" t="s">
        <v>537</v>
      </c>
      <c r="C30" s="165">
        <v>2020</v>
      </c>
      <c r="D30" s="166">
        <v>3408</v>
      </c>
    </row>
    <row r="31" spans="1:4" s="8" customFormat="1" ht="18" customHeight="1">
      <c r="A31" s="1">
        <v>2</v>
      </c>
      <c r="B31" s="159" t="s">
        <v>565</v>
      </c>
      <c r="C31" s="19">
        <v>2022</v>
      </c>
      <c r="D31" s="167">
        <v>13154.85</v>
      </c>
    </row>
    <row r="32" spans="1:4" s="8" customFormat="1" ht="18" customHeight="1">
      <c r="A32" s="1">
        <v>3</v>
      </c>
      <c r="B32" s="159" t="s">
        <v>717</v>
      </c>
      <c r="C32" s="19">
        <v>2022</v>
      </c>
      <c r="D32" s="167">
        <v>4735.5</v>
      </c>
    </row>
    <row r="33" spans="1:4" s="8" customFormat="1" ht="18" customHeight="1">
      <c r="A33" s="1">
        <v>4</v>
      </c>
      <c r="B33" s="159" t="s">
        <v>718</v>
      </c>
      <c r="C33" s="19">
        <v>2022</v>
      </c>
      <c r="D33" s="167">
        <v>11881.8</v>
      </c>
    </row>
    <row r="34" spans="1:4" s="8" customFormat="1" ht="18" customHeight="1">
      <c r="A34" s="1"/>
      <c r="B34" s="162" t="s">
        <v>0</v>
      </c>
      <c r="C34" s="1"/>
      <c r="D34" s="158">
        <f>SUM(D30:D33)</f>
        <v>33180.149999999994</v>
      </c>
    </row>
    <row r="35" spans="1:4" s="8" customFormat="1" ht="18" customHeight="1">
      <c r="A35" s="395" t="s">
        <v>24</v>
      </c>
      <c r="B35" s="395"/>
      <c r="C35" s="395"/>
      <c r="D35" s="395"/>
    </row>
    <row r="36" spans="1:4" s="8" customFormat="1" ht="18" customHeight="1">
      <c r="A36" s="1">
        <v>1</v>
      </c>
      <c r="B36" s="159" t="s">
        <v>566</v>
      </c>
      <c r="C36" s="19">
        <v>2021</v>
      </c>
      <c r="D36" s="167">
        <v>84674.18</v>
      </c>
    </row>
    <row r="37" spans="1:4" s="8" customFormat="1" ht="18" customHeight="1">
      <c r="A37" s="1"/>
      <c r="B37" s="162" t="s">
        <v>0</v>
      </c>
      <c r="C37" s="1"/>
      <c r="D37" s="158">
        <f>SUM(D36:D36)</f>
        <v>84674.18</v>
      </c>
    </row>
    <row r="38" spans="1:4" s="8" customFormat="1" ht="16.5" customHeight="1">
      <c r="A38" s="397" t="s">
        <v>74</v>
      </c>
      <c r="B38" s="397"/>
      <c r="C38" s="397"/>
      <c r="D38" s="397"/>
    </row>
    <row r="39" spans="1:4" s="8" customFormat="1" ht="16.5" customHeight="1">
      <c r="A39" s="395" t="s">
        <v>1</v>
      </c>
      <c r="B39" s="395"/>
      <c r="C39" s="395"/>
      <c r="D39" s="395"/>
    </row>
    <row r="40" spans="1:4" s="8" customFormat="1" ht="16.5" customHeight="1">
      <c r="A40" s="19">
        <v>1</v>
      </c>
      <c r="B40" s="154" t="s">
        <v>585</v>
      </c>
      <c r="C40" s="155">
        <v>2019</v>
      </c>
      <c r="D40" s="156">
        <v>17500.05</v>
      </c>
    </row>
    <row r="41" spans="1:4" s="8" customFormat="1" ht="16.5" customHeight="1">
      <c r="A41" s="19">
        <v>2</v>
      </c>
      <c r="B41" s="154" t="s">
        <v>586</v>
      </c>
      <c r="C41" s="155">
        <v>2019</v>
      </c>
      <c r="D41" s="156">
        <v>5198</v>
      </c>
    </row>
    <row r="42" spans="1:4" s="8" customFormat="1" ht="16.5" customHeight="1">
      <c r="A42" s="157"/>
      <c r="B42" s="351" t="s">
        <v>0</v>
      </c>
      <c r="C42" s="351" t="s">
        <v>4</v>
      </c>
      <c r="D42" s="158">
        <f>SUM(D40:D41)</f>
        <v>22698.05</v>
      </c>
    </row>
    <row r="43" spans="1:4" s="8" customFormat="1" ht="16.5" customHeight="1">
      <c r="A43" s="395" t="s">
        <v>2</v>
      </c>
      <c r="B43" s="395"/>
      <c r="C43" s="395"/>
      <c r="D43" s="395"/>
    </row>
    <row r="44" spans="1:4" s="8" customFormat="1" ht="28.5" customHeight="1">
      <c r="A44" s="1">
        <v>1</v>
      </c>
      <c r="B44" s="159" t="s">
        <v>542</v>
      </c>
      <c r="C44" s="19">
        <v>2020</v>
      </c>
      <c r="D44" s="160">
        <v>10194</v>
      </c>
    </row>
    <row r="45" spans="1:4" s="8" customFormat="1" ht="27.75" customHeight="1">
      <c r="A45" s="1">
        <v>2</v>
      </c>
      <c r="B45" s="159" t="s">
        <v>543</v>
      </c>
      <c r="C45" s="19">
        <v>2020</v>
      </c>
      <c r="D45" s="160">
        <v>20352</v>
      </c>
    </row>
    <row r="46" spans="1:4" s="8" customFormat="1" ht="21.75" customHeight="1">
      <c r="A46" s="1">
        <v>3</v>
      </c>
      <c r="B46" s="159" t="s">
        <v>544</v>
      </c>
      <c r="C46" s="19">
        <v>2019</v>
      </c>
      <c r="D46" s="160">
        <v>3500</v>
      </c>
    </row>
    <row r="47" spans="1:4" s="8" customFormat="1" ht="12.75">
      <c r="A47" s="351" t="s">
        <v>0</v>
      </c>
      <c r="B47" s="351" t="s">
        <v>4</v>
      </c>
      <c r="C47" s="1"/>
      <c r="D47" s="158">
        <f>SUM(D44:D46)</f>
        <v>34046</v>
      </c>
    </row>
    <row r="48" spans="1:4" s="8" customFormat="1" ht="12.75" customHeight="1">
      <c r="A48" s="396" t="s">
        <v>413</v>
      </c>
      <c r="B48" s="396"/>
      <c r="C48" s="396"/>
      <c r="D48" s="396"/>
    </row>
    <row r="49" spans="1:4" s="8" customFormat="1" ht="15.75" customHeight="1">
      <c r="A49" s="395" t="s">
        <v>1</v>
      </c>
      <c r="B49" s="395"/>
      <c r="C49" s="395"/>
      <c r="D49" s="395"/>
    </row>
    <row r="50" spans="1:4" s="8" customFormat="1" ht="15" customHeight="1">
      <c r="A50" s="1">
        <v>1</v>
      </c>
      <c r="B50" s="180" t="s">
        <v>404</v>
      </c>
      <c r="C50" s="19">
        <v>2019</v>
      </c>
      <c r="D50" s="181">
        <v>17500</v>
      </c>
    </row>
    <row r="51" spans="1:4" s="8" customFormat="1" ht="15" customHeight="1">
      <c r="A51" s="1">
        <v>2</v>
      </c>
      <c r="B51" s="159" t="s">
        <v>570</v>
      </c>
      <c r="C51" s="19">
        <v>2021</v>
      </c>
      <c r="D51" s="181">
        <v>5750</v>
      </c>
    </row>
    <row r="52" spans="1:4" s="8" customFormat="1" ht="15" customHeight="1">
      <c r="A52" s="1">
        <v>3</v>
      </c>
      <c r="B52" s="159" t="s">
        <v>571</v>
      </c>
      <c r="C52" s="19">
        <v>2021</v>
      </c>
      <c r="D52" s="181">
        <v>4661.7</v>
      </c>
    </row>
    <row r="53" spans="1:4" s="8" customFormat="1" ht="15" customHeight="1">
      <c r="A53" s="1">
        <v>4</v>
      </c>
      <c r="B53" s="159" t="s">
        <v>572</v>
      </c>
      <c r="C53" s="19">
        <v>2021</v>
      </c>
      <c r="D53" s="181">
        <v>5994</v>
      </c>
    </row>
    <row r="54" spans="1:4" s="8" customFormat="1" ht="15" customHeight="1">
      <c r="A54" s="1">
        <v>5</v>
      </c>
      <c r="B54" s="159" t="s">
        <v>905</v>
      </c>
      <c r="C54" s="19">
        <v>2022</v>
      </c>
      <c r="D54" s="181">
        <v>5200</v>
      </c>
    </row>
    <row r="55" spans="1:4" ht="15" customHeight="1">
      <c r="A55" s="1"/>
      <c r="B55" s="351" t="s">
        <v>14</v>
      </c>
      <c r="C55" s="351"/>
      <c r="D55" s="163">
        <f>SUM(D50:D54)</f>
        <v>39105.7</v>
      </c>
    </row>
    <row r="56" spans="1:4" ht="15" customHeight="1">
      <c r="A56" s="395" t="s">
        <v>2</v>
      </c>
      <c r="B56" s="395"/>
      <c r="C56" s="395"/>
      <c r="D56" s="395"/>
    </row>
    <row r="57" spans="1:4" ht="25.5">
      <c r="A57" s="1">
        <v>1</v>
      </c>
      <c r="B57" s="180" t="s">
        <v>405</v>
      </c>
      <c r="C57" s="19">
        <v>2020</v>
      </c>
      <c r="D57" s="181">
        <v>33944</v>
      </c>
    </row>
    <row r="58" spans="1:4" ht="38.25">
      <c r="A58" s="1">
        <v>2</v>
      </c>
      <c r="B58" s="180" t="s">
        <v>552</v>
      </c>
      <c r="C58" s="19">
        <v>2020</v>
      </c>
      <c r="D58" s="181">
        <v>24261.75</v>
      </c>
    </row>
    <row r="59" spans="1:4" ht="12.75">
      <c r="A59" s="1">
        <v>3</v>
      </c>
      <c r="B59" s="182" t="s">
        <v>573</v>
      </c>
      <c r="C59" s="19">
        <v>2021</v>
      </c>
      <c r="D59" s="181">
        <v>4500</v>
      </c>
    </row>
    <row r="60" spans="1:4" ht="25.5">
      <c r="A60" s="1">
        <v>4</v>
      </c>
      <c r="B60" s="159" t="s">
        <v>574</v>
      </c>
      <c r="C60" s="19">
        <v>2021</v>
      </c>
      <c r="D60" s="181">
        <v>21490</v>
      </c>
    </row>
    <row r="61" spans="1:4" ht="12.75">
      <c r="A61" s="1">
        <v>5</v>
      </c>
      <c r="B61" s="159" t="s">
        <v>575</v>
      </c>
      <c r="C61" s="19">
        <v>2021</v>
      </c>
      <c r="D61" s="181">
        <v>3650</v>
      </c>
    </row>
    <row r="62" spans="1:4" ht="25.5">
      <c r="A62" s="1">
        <v>6</v>
      </c>
      <c r="B62" s="159" t="s">
        <v>609</v>
      </c>
      <c r="C62" s="19">
        <v>2022</v>
      </c>
      <c r="D62" s="181">
        <v>5886</v>
      </c>
    </row>
    <row r="63" spans="1:4" ht="12.75">
      <c r="A63" s="1">
        <v>7</v>
      </c>
      <c r="B63" s="159" t="s">
        <v>906</v>
      </c>
      <c r="C63" s="19">
        <v>2022</v>
      </c>
      <c r="D63" s="181">
        <v>4448</v>
      </c>
    </row>
    <row r="64" spans="1:4" s="10" customFormat="1" ht="18.75" customHeight="1">
      <c r="A64" s="1"/>
      <c r="B64" s="162" t="s">
        <v>0</v>
      </c>
      <c r="C64" s="1"/>
      <c r="D64" s="158">
        <f>SUM(D57:D63)</f>
        <v>98179.75</v>
      </c>
    </row>
    <row r="65" spans="1:4" s="8" customFormat="1" ht="15.75" customHeight="1">
      <c r="A65" s="396" t="s">
        <v>482</v>
      </c>
      <c r="B65" s="396"/>
      <c r="C65" s="396"/>
      <c r="D65" s="396"/>
    </row>
    <row r="66" spans="1:6" s="8" customFormat="1" ht="15.75" customHeight="1">
      <c r="A66" s="395" t="s">
        <v>936</v>
      </c>
      <c r="B66" s="395"/>
      <c r="C66" s="395"/>
      <c r="D66" s="395"/>
      <c r="F66" s="9"/>
    </row>
    <row r="67" spans="1:6" s="8" customFormat="1" ht="15.75" customHeight="1">
      <c r="A67" s="1">
        <v>1</v>
      </c>
      <c r="B67" s="154" t="s">
        <v>932</v>
      </c>
      <c r="C67" s="193">
        <v>2020</v>
      </c>
      <c r="D67" s="181">
        <v>1100</v>
      </c>
      <c r="E67" s="194"/>
      <c r="F67" s="9"/>
    </row>
    <row r="68" spans="1:6" s="8" customFormat="1" ht="15.75" customHeight="1">
      <c r="A68" s="1">
        <v>2</v>
      </c>
      <c r="B68" s="154" t="s">
        <v>932</v>
      </c>
      <c r="C68" s="193">
        <v>2020</v>
      </c>
      <c r="D68" s="181">
        <v>1666.67</v>
      </c>
      <c r="F68" s="9"/>
    </row>
    <row r="69" spans="1:6" s="8" customFormat="1" ht="15.75" customHeight="1">
      <c r="A69" s="1">
        <v>3</v>
      </c>
      <c r="B69" s="159" t="s">
        <v>933</v>
      </c>
      <c r="C69" s="193">
        <v>2021</v>
      </c>
      <c r="D69" s="181">
        <v>649</v>
      </c>
      <c r="F69" s="9"/>
    </row>
    <row r="70" spans="1:6" s="8" customFormat="1" ht="15.75" customHeight="1">
      <c r="A70" s="1">
        <v>4</v>
      </c>
      <c r="B70" s="159" t="s">
        <v>934</v>
      </c>
      <c r="C70" s="193">
        <v>2023</v>
      </c>
      <c r="D70" s="181">
        <v>1218</v>
      </c>
      <c r="F70" s="9"/>
    </row>
    <row r="71" spans="1:4" s="8" customFormat="1" ht="15.75" customHeight="1">
      <c r="A71" s="1"/>
      <c r="B71" s="162" t="s">
        <v>0</v>
      </c>
      <c r="C71" s="1"/>
      <c r="D71" s="158">
        <f>SUM(D69:D70)</f>
        <v>1867</v>
      </c>
    </row>
    <row r="72" spans="1:4" s="8" customFormat="1" ht="15.75" customHeight="1">
      <c r="A72" s="395" t="s">
        <v>935</v>
      </c>
      <c r="B72" s="395"/>
      <c r="C72" s="395"/>
      <c r="D72" s="395"/>
    </row>
    <row r="73" spans="1:4" s="8" customFormat="1" ht="15.75" customHeight="1">
      <c r="A73" s="1">
        <v>1</v>
      </c>
      <c r="B73" s="1" t="s">
        <v>937</v>
      </c>
      <c r="C73" s="1">
        <v>2019</v>
      </c>
      <c r="D73" s="47">
        <v>849.99</v>
      </c>
    </row>
    <row r="74" spans="1:4" s="8" customFormat="1" ht="15.75" customHeight="1">
      <c r="A74" s="1">
        <v>2</v>
      </c>
      <c r="B74" s="1" t="s">
        <v>938</v>
      </c>
      <c r="C74" s="1">
        <v>2020</v>
      </c>
      <c r="D74" s="47">
        <v>261.99</v>
      </c>
    </row>
    <row r="75" spans="1:4" s="8" customFormat="1" ht="15.75" customHeight="1">
      <c r="A75" s="195"/>
      <c r="B75" s="196" t="s">
        <v>0</v>
      </c>
      <c r="C75" s="195"/>
      <c r="D75" s="158">
        <f>SUM(D73:D74)</f>
        <v>1111.98</v>
      </c>
    </row>
    <row r="76" spans="1:4" s="8" customFormat="1" ht="17.25" customHeight="1">
      <c r="A76" s="396" t="s">
        <v>412</v>
      </c>
      <c r="B76" s="396"/>
      <c r="C76" s="396"/>
      <c r="D76" s="396"/>
    </row>
    <row r="77" spans="1:4" s="8" customFormat="1" ht="17.25" customHeight="1">
      <c r="A77" s="395" t="s">
        <v>1</v>
      </c>
      <c r="B77" s="395"/>
      <c r="C77" s="395"/>
      <c r="D77" s="395"/>
    </row>
    <row r="78" spans="1:4" s="8" customFormat="1" ht="17.25" customHeight="1">
      <c r="A78" s="1">
        <v>1</v>
      </c>
      <c r="B78" s="159" t="s">
        <v>592</v>
      </c>
      <c r="C78" s="19">
        <v>2019</v>
      </c>
      <c r="D78" s="160">
        <v>17500</v>
      </c>
    </row>
    <row r="79" spans="1:4" s="8" customFormat="1" ht="17.25" customHeight="1">
      <c r="A79" s="1">
        <v>2</v>
      </c>
      <c r="B79" s="159" t="s">
        <v>593</v>
      </c>
      <c r="C79" s="19">
        <v>2019</v>
      </c>
      <c r="D79" s="160">
        <v>845</v>
      </c>
    </row>
    <row r="80" spans="1:4" s="8" customFormat="1" ht="17.25" customHeight="1">
      <c r="A80" s="1"/>
      <c r="B80" s="162" t="s">
        <v>0</v>
      </c>
      <c r="C80" s="19"/>
      <c r="D80" s="199">
        <f>SUM(D78:D79)</f>
        <v>18345</v>
      </c>
    </row>
    <row r="81" spans="1:4" s="8" customFormat="1" ht="16.5" customHeight="1">
      <c r="A81" s="395" t="s">
        <v>2</v>
      </c>
      <c r="B81" s="395"/>
      <c r="C81" s="395"/>
      <c r="D81" s="395"/>
    </row>
    <row r="82" spans="1:4" s="8" customFormat="1" ht="19.5" customHeight="1">
      <c r="A82" s="1">
        <v>1</v>
      </c>
      <c r="B82" s="159" t="s">
        <v>93</v>
      </c>
      <c r="C82" s="19">
        <v>2020</v>
      </c>
      <c r="D82" s="160">
        <v>10194</v>
      </c>
    </row>
    <row r="83" spans="1:4" s="8" customFormat="1" ht="19.5" customHeight="1">
      <c r="A83" s="1">
        <v>2</v>
      </c>
      <c r="B83" s="159" t="s">
        <v>603</v>
      </c>
      <c r="C83" s="19">
        <v>2020</v>
      </c>
      <c r="D83" s="160">
        <v>20352</v>
      </c>
    </row>
    <row r="84" spans="1:4" s="8" customFormat="1" ht="19.5" customHeight="1">
      <c r="A84" s="1">
        <v>3</v>
      </c>
      <c r="B84" s="159" t="s">
        <v>604</v>
      </c>
      <c r="C84" s="19">
        <v>2020</v>
      </c>
      <c r="D84" s="160">
        <v>548.14</v>
      </c>
    </row>
    <row r="85" spans="1:4" s="8" customFormat="1" ht="19.5" customHeight="1">
      <c r="A85" s="1">
        <v>4</v>
      </c>
      <c r="B85" s="159" t="s">
        <v>605</v>
      </c>
      <c r="C85" s="19">
        <v>2020</v>
      </c>
      <c r="D85" s="160">
        <v>139.97</v>
      </c>
    </row>
    <row r="86" spans="1:4" s="8" customFormat="1" ht="19.5" customHeight="1">
      <c r="A86" s="1">
        <v>5</v>
      </c>
      <c r="B86" s="159" t="s">
        <v>594</v>
      </c>
      <c r="C86" s="19">
        <v>2022</v>
      </c>
      <c r="D86" s="160">
        <v>6490</v>
      </c>
    </row>
    <row r="87" spans="1:4" s="8" customFormat="1" ht="19.5" customHeight="1">
      <c r="A87" s="1">
        <v>6</v>
      </c>
      <c r="B87" s="159" t="s">
        <v>595</v>
      </c>
      <c r="C87" s="19">
        <v>2022</v>
      </c>
      <c r="D87" s="160">
        <v>3171</v>
      </c>
    </row>
    <row r="88" spans="1:4" s="8" customFormat="1" ht="19.5" customHeight="1">
      <c r="A88" s="1">
        <v>7</v>
      </c>
      <c r="B88" s="159" t="s">
        <v>596</v>
      </c>
      <c r="C88" s="19">
        <v>2022</v>
      </c>
      <c r="D88" s="160">
        <v>10239.99</v>
      </c>
    </row>
    <row r="89" spans="1:4" s="8" customFormat="1" ht="19.5" customHeight="1">
      <c r="A89" s="1">
        <v>8</v>
      </c>
      <c r="B89" s="159" t="s">
        <v>597</v>
      </c>
      <c r="C89" s="19">
        <v>2022</v>
      </c>
      <c r="D89" s="160">
        <v>1979</v>
      </c>
    </row>
    <row r="90" spans="1:4" s="8" customFormat="1" ht="19.5" customHeight="1">
      <c r="A90" s="1">
        <v>9</v>
      </c>
      <c r="B90" s="159" t="s">
        <v>598</v>
      </c>
      <c r="C90" s="19">
        <v>2022</v>
      </c>
      <c r="D90" s="160">
        <v>3434</v>
      </c>
    </row>
    <row r="91" spans="1:4" s="8" customFormat="1" ht="19.5" customHeight="1">
      <c r="A91" s="1">
        <v>10</v>
      </c>
      <c r="B91" s="159" t="s">
        <v>599</v>
      </c>
      <c r="C91" s="19">
        <v>2022</v>
      </c>
      <c r="D91" s="160">
        <v>1600</v>
      </c>
    </row>
    <row r="92" spans="1:4" s="8" customFormat="1" ht="19.5" customHeight="1">
      <c r="A92" s="1">
        <v>11</v>
      </c>
      <c r="B92" s="159" t="s">
        <v>600</v>
      </c>
      <c r="C92" s="19">
        <v>2022</v>
      </c>
      <c r="D92" s="160">
        <v>199</v>
      </c>
    </row>
    <row r="93" spans="1:4" s="8" customFormat="1" ht="19.5" customHeight="1">
      <c r="A93" s="1">
        <v>12</v>
      </c>
      <c r="B93" s="159" t="s">
        <v>601</v>
      </c>
      <c r="C93" s="19">
        <v>2022</v>
      </c>
      <c r="D93" s="160">
        <v>239</v>
      </c>
    </row>
    <row r="94" spans="1:4" s="8" customFormat="1" ht="19.5" customHeight="1">
      <c r="A94" s="1">
        <v>13</v>
      </c>
      <c r="B94" s="159" t="s">
        <v>602</v>
      </c>
      <c r="C94" s="19">
        <v>2022</v>
      </c>
      <c r="D94" s="160">
        <v>549</v>
      </c>
    </row>
    <row r="95" spans="1:4" s="8" customFormat="1" ht="19.5" customHeight="1">
      <c r="A95" s="1">
        <v>14</v>
      </c>
      <c r="B95" s="159" t="s">
        <v>914</v>
      </c>
      <c r="C95" s="19">
        <v>2022</v>
      </c>
      <c r="D95" s="160">
        <v>929.98</v>
      </c>
    </row>
    <row r="96" spans="1:4" s="8" customFormat="1" ht="19.5" customHeight="1">
      <c r="A96" s="1">
        <v>15</v>
      </c>
      <c r="B96" s="159" t="s">
        <v>915</v>
      </c>
      <c r="C96" s="19">
        <v>2022</v>
      </c>
      <c r="D96" s="160">
        <v>934.95</v>
      </c>
    </row>
    <row r="97" spans="1:4" s="8" customFormat="1" ht="19.5" customHeight="1">
      <c r="A97" s="1">
        <v>16</v>
      </c>
      <c r="B97" s="159" t="s">
        <v>916</v>
      </c>
      <c r="C97" s="19">
        <v>2022</v>
      </c>
      <c r="D97" s="160">
        <v>549.99</v>
      </c>
    </row>
    <row r="98" spans="1:4" s="202" customFormat="1" ht="19.5" customHeight="1">
      <c r="A98" s="200"/>
      <c r="B98" s="200" t="s">
        <v>0</v>
      </c>
      <c r="C98" s="19"/>
      <c r="D98" s="201">
        <f>SUM(D82:D97)</f>
        <v>61550.02</v>
      </c>
    </row>
    <row r="99" spans="1:4" ht="17.25" customHeight="1">
      <c r="A99" s="396" t="s">
        <v>393</v>
      </c>
      <c r="B99" s="396"/>
      <c r="C99" s="396"/>
      <c r="D99" s="396"/>
    </row>
    <row r="100" spans="1:4" ht="19.5" customHeight="1">
      <c r="A100" s="395" t="s">
        <v>1</v>
      </c>
      <c r="B100" s="395"/>
      <c r="C100" s="395"/>
      <c r="D100" s="395"/>
    </row>
    <row r="101" spans="1:4" s="8" customFormat="1" ht="12.75">
      <c r="A101" s="1">
        <v>1</v>
      </c>
      <c r="B101" s="159" t="s">
        <v>389</v>
      </c>
      <c r="C101" s="19">
        <v>2019</v>
      </c>
      <c r="D101" s="160">
        <v>887</v>
      </c>
    </row>
    <row r="102" spans="1:4" s="8" customFormat="1" ht="25.5">
      <c r="A102" s="1">
        <v>2</v>
      </c>
      <c r="B102" s="159" t="s">
        <v>610</v>
      </c>
      <c r="C102" s="19">
        <v>2019</v>
      </c>
      <c r="D102" s="160">
        <v>17500</v>
      </c>
    </row>
    <row r="103" spans="1:4" s="8" customFormat="1" ht="16.5" customHeight="1">
      <c r="A103" s="1">
        <v>3</v>
      </c>
      <c r="B103" s="159" t="s">
        <v>611</v>
      </c>
      <c r="C103" s="19">
        <v>2021</v>
      </c>
      <c r="D103" s="160">
        <v>6500</v>
      </c>
    </row>
    <row r="104" spans="1:4" s="8" customFormat="1" ht="16.5" customHeight="1">
      <c r="A104" s="1">
        <v>4</v>
      </c>
      <c r="B104" s="159" t="s">
        <v>554</v>
      </c>
      <c r="C104" s="19">
        <v>2021</v>
      </c>
      <c r="D104" s="160">
        <v>1999</v>
      </c>
    </row>
    <row r="105" spans="1:4" s="8" customFormat="1" ht="16.5" customHeight="1">
      <c r="A105" s="1">
        <v>5</v>
      </c>
      <c r="B105" s="159" t="s">
        <v>612</v>
      </c>
      <c r="C105" s="19">
        <v>2022</v>
      </c>
      <c r="D105" s="160">
        <v>6991</v>
      </c>
    </row>
    <row r="106" spans="1:4" s="8" customFormat="1" ht="16.5" customHeight="1">
      <c r="A106" s="1">
        <v>6</v>
      </c>
      <c r="B106" s="159" t="s">
        <v>613</v>
      </c>
      <c r="C106" s="19">
        <v>2022</v>
      </c>
      <c r="D106" s="160">
        <v>7000</v>
      </c>
    </row>
    <row r="107" spans="1:4" s="8" customFormat="1" ht="16.5" customHeight="1">
      <c r="A107" s="1">
        <v>7</v>
      </c>
      <c r="B107" s="159" t="s">
        <v>614</v>
      </c>
      <c r="C107" s="19">
        <v>2022</v>
      </c>
      <c r="D107" s="160">
        <v>7750</v>
      </c>
    </row>
    <row r="108" spans="1:4" ht="15" customHeight="1">
      <c r="A108" s="40"/>
      <c r="B108" s="162" t="s">
        <v>0</v>
      </c>
      <c r="C108" s="1"/>
      <c r="D108" s="158">
        <f>SUM(D101:D107)</f>
        <v>48627</v>
      </c>
    </row>
    <row r="109" spans="1:4" ht="18" customHeight="1">
      <c r="A109" s="395" t="s">
        <v>2</v>
      </c>
      <c r="B109" s="395"/>
      <c r="C109" s="395"/>
      <c r="D109" s="395"/>
    </row>
    <row r="110" spans="1:4" s="8" customFormat="1" ht="19.5" customHeight="1">
      <c r="A110" s="1">
        <v>1</v>
      </c>
      <c r="B110" s="159" t="s">
        <v>390</v>
      </c>
      <c r="C110" s="19">
        <v>2019</v>
      </c>
      <c r="D110" s="160">
        <v>5000</v>
      </c>
    </row>
    <row r="111" spans="1:4" s="8" customFormat="1" ht="25.5">
      <c r="A111" s="1">
        <v>2</v>
      </c>
      <c r="B111" s="159" t="s">
        <v>391</v>
      </c>
      <c r="C111" s="19">
        <v>2020</v>
      </c>
      <c r="D111" s="160">
        <v>23786</v>
      </c>
    </row>
    <row r="112" spans="1:4" s="8" customFormat="1" ht="31.5" customHeight="1">
      <c r="A112" s="1">
        <v>3</v>
      </c>
      <c r="B112" s="159" t="s">
        <v>392</v>
      </c>
      <c r="C112" s="19">
        <v>2020</v>
      </c>
      <c r="D112" s="160">
        <v>33920</v>
      </c>
    </row>
    <row r="113" spans="1:4" s="8" customFormat="1" ht="16.5" customHeight="1">
      <c r="A113" s="1">
        <v>4</v>
      </c>
      <c r="B113" s="159" t="s">
        <v>615</v>
      </c>
      <c r="C113" s="19">
        <v>2022</v>
      </c>
      <c r="D113" s="160">
        <v>2119.04</v>
      </c>
    </row>
    <row r="114" spans="1:4" s="8" customFormat="1" ht="12.75">
      <c r="A114" s="1">
        <v>5</v>
      </c>
      <c r="B114" s="159" t="s">
        <v>616</v>
      </c>
      <c r="C114" s="19">
        <v>2022</v>
      </c>
      <c r="D114" s="160">
        <v>2956.58</v>
      </c>
    </row>
    <row r="115" spans="1:4" s="8" customFormat="1" ht="12.75">
      <c r="A115" s="1">
        <v>6</v>
      </c>
      <c r="B115" s="159" t="s">
        <v>617</v>
      </c>
      <c r="C115" s="19">
        <v>2022</v>
      </c>
      <c r="D115" s="160">
        <v>3153.69</v>
      </c>
    </row>
    <row r="116" spans="1:4" s="8" customFormat="1" ht="12.75">
      <c r="A116" s="1">
        <v>7</v>
      </c>
      <c r="B116" s="159" t="s">
        <v>618</v>
      </c>
      <c r="C116" s="19">
        <v>2022</v>
      </c>
      <c r="D116" s="160">
        <v>4434.92</v>
      </c>
    </row>
    <row r="117" spans="1:4" s="8" customFormat="1" ht="12.75">
      <c r="A117" s="1">
        <v>8</v>
      </c>
      <c r="B117" s="159" t="s">
        <v>619</v>
      </c>
      <c r="C117" s="19">
        <v>2022</v>
      </c>
      <c r="D117" s="160">
        <v>3745.03</v>
      </c>
    </row>
    <row r="118" spans="1:4" s="8" customFormat="1" ht="18" customHeight="1">
      <c r="A118" s="1"/>
      <c r="B118" s="162" t="s">
        <v>0</v>
      </c>
      <c r="C118" s="1"/>
      <c r="D118" s="158">
        <f>SUM(D110:D117)</f>
        <v>79115.26</v>
      </c>
    </row>
    <row r="119" spans="1:4" s="8" customFormat="1" ht="17.25" customHeight="1">
      <c r="A119" s="396" t="s">
        <v>55</v>
      </c>
      <c r="B119" s="396"/>
      <c r="C119" s="396"/>
      <c r="D119" s="396"/>
    </row>
    <row r="120" spans="1:4" s="8" customFormat="1" ht="17.25" customHeight="1">
      <c r="A120" s="395" t="s">
        <v>1</v>
      </c>
      <c r="B120" s="395"/>
      <c r="C120" s="395"/>
      <c r="D120" s="395"/>
    </row>
    <row r="121" spans="1:4" s="8" customFormat="1" ht="17.25" customHeight="1">
      <c r="A121" s="19">
        <v>1</v>
      </c>
      <c r="B121" s="159" t="s">
        <v>625</v>
      </c>
      <c r="C121" s="19">
        <v>2020</v>
      </c>
      <c r="D121" s="160">
        <v>4414.96</v>
      </c>
    </row>
    <row r="122" spans="1:4" s="8" customFormat="1" ht="17.25" customHeight="1">
      <c r="A122" s="19">
        <v>2</v>
      </c>
      <c r="B122" s="159" t="s">
        <v>925</v>
      </c>
      <c r="C122" s="19">
        <v>2022</v>
      </c>
      <c r="D122" s="160">
        <v>20040</v>
      </c>
    </row>
    <row r="123" spans="1:4" s="8" customFormat="1" ht="17.25" customHeight="1">
      <c r="A123" s="19">
        <v>3</v>
      </c>
      <c r="B123" s="159" t="s">
        <v>926</v>
      </c>
      <c r="C123" s="19">
        <v>2022</v>
      </c>
      <c r="D123" s="160">
        <v>2890</v>
      </c>
    </row>
    <row r="124" spans="1:4" s="8" customFormat="1" ht="17.25" customHeight="1">
      <c r="A124" s="157"/>
      <c r="B124" s="351" t="s">
        <v>0</v>
      </c>
      <c r="C124" s="351" t="s">
        <v>4</v>
      </c>
      <c r="D124" s="158">
        <f>SUM(D121:D123)</f>
        <v>27344.96</v>
      </c>
    </row>
    <row r="125" spans="1:4" s="8" customFormat="1" ht="17.25" customHeight="1">
      <c r="A125" s="395" t="s">
        <v>2</v>
      </c>
      <c r="B125" s="395"/>
      <c r="C125" s="395"/>
      <c r="D125" s="395"/>
    </row>
    <row r="126" spans="1:4" s="8" customFormat="1" ht="26.25" customHeight="1">
      <c r="A126" s="1">
        <v>1</v>
      </c>
      <c r="B126" s="180" t="s">
        <v>132</v>
      </c>
      <c r="C126" s="70">
        <v>2018</v>
      </c>
      <c r="D126" s="160">
        <v>736.59</v>
      </c>
    </row>
    <row r="127" spans="1:4" s="8" customFormat="1" ht="20.25" customHeight="1">
      <c r="A127" s="1">
        <v>2</v>
      </c>
      <c r="B127" s="180" t="s">
        <v>133</v>
      </c>
      <c r="C127" s="70">
        <v>2018</v>
      </c>
      <c r="D127" s="160">
        <v>1568.91</v>
      </c>
    </row>
    <row r="128" spans="1:4" s="8" customFormat="1" ht="19.5" customHeight="1">
      <c r="A128" s="1">
        <v>3</v>
      </c>
      <c r="B128" s="180" t="s">
        <v>134</v>
      </c>
      <c r="C128" s="70">
        <v>2019</v>
      </c>
      <c r="D128" s="160">
        <v>1996</v>
      </c>
    </row>
    <row r="129" spans="1:4" s="8" customFormat="1" ht="19.5" customHeight="1">
      <c r="A129" s="1">
        <v>4</v>
      </c>
      <c r="B129" s="159" t="s">
        <v>626</v>
      </c>
      <c r="C129" s="19">
        <v>2022</v>
      </c>
      <c r="D129" s="160">
        <v>10974</v>
      </c>
    </row>
    <row r="130" spans="1:4" s="8" customFormat="1" ht="19.5" customHeight="1">
      <c r="A130" s="1">
        <v>5</v>
      </c>
      <c r="B130" s="159" t="s">
        <v>927</v>
      </c>
      <c r="C130" s="19">
        <v>2022</v>
      </c>
      <c r="D130" s="160">
        <v>3199</v>
      </c>
    </row>
    <row r="131" spans="1:4" s="8" customFormat="1" ht="21" customHeight="1">
      <c r="A131" s="351" t="s">
        <v>0</v>
      </c>
      <c r="B131" s="351" t="s">
        <v>4</v>
      </c>
      <c r="C131" s="1"/>
      <c r="D131" s="158">
        <f>SUM(D126:D130)</f>
        <v>18474.5</v>
      </c>
    </row>
    <row r="132" spans="1:4" s="8" customFormat="1" ht="12.75">
      <c r="A132" s="11"/>
      <c r="B132" s="11"/>
      <c r="C132" s="12"/>
      <c r="D132" s="18"/>
    </row>
    <row r="133" spans="1:4" s="8" customFormat="1" ht="12.75">
      <c r="A133" s="11"/>
      <c r="B133" s="11"/>
      <c r="C133" s="12"/>
      <c r="D133" s="18"/>
    </row>
    <row r="134" spans="1:4" s="8" customFormat="1" ht="12.75">
      <c r="A134" s="11"/>
      <c r="B134" s="394" t="s">
        <v>19</v>
      </c>
      <c r="C134" s="394"/>
      <c r="D134" s="27">
        <f>D28+D42+D55+D71+D80+D108+D124</f>
        <v>539517.4600000001</v>
      </c>
    </row>
    <row r="135" spans="1:4" s="8" customFormat="1" ht="12.75">
      <c r="A135" s="11"/>
      <c r="B135" s="394" t="s">
        <v>20</v>
      </c>
      <c r="C135" s="394"/>
      <c r="D135" s="27">
        <f>D34+D47+D64+D75+D98+D118+D131</f>
        <v>325657.66</v>
      </c>
    </row>
    <row r="136" spans="1:4" s="8" customFormat="1" ht="12.75">
      <c r="A136" s="11"/>
      <c r="B136" s="394" t="s">
        <v>560</v>
      </c>
      <c r="C136" s="394"/>
      <c r="D136" s="27">
        <f>D37</f>
        <v>84674.18</v>
      </c>
    </row>
    <row r="137" spans="1:4" s="8" customFormat="1" ht="12.75">
      <c r="A137" s="11"/>
      <c r="B137" s="6"/>
      <c r="C137" s="12"/>
      <c r="D137" s="18"/>
    </row>
    <row r="138" spans="1:4" s="8" customFormat="1" ht="12.75">
      <c r="A138" s="11"/>
      <c r="B138" s="11"/>
      <c r="C138" s="12"/>
      <c r="D138" s="18"/>
    </row>
    <row r="139" spans="1:4" s="8" customFormat="1" ht="12.75">
      <c r="A139" s="11"/>
      <c r="B139" s="11"/>
      <c r="C139" s="12"/>
      <c r="D139" s="18"/>
    </row>
    <row r="140" spans="1:4" s="8" customFormat="1" ht="12.75">
      <c r="A140" s="11"/>
      <c r="B140" s="11"/>
      <c r="C140" s="12"/>
      <c r="D140" s="18"/>
    </row>
    <row r="141" spans="1:4" s="8" customFormat="1" ht="12.75">
      <c r="A141" s="11"/>
      <c r="B141" s="11"/>
      <c r="C141" s="12"/>
      <c r="D141" s="18"/>
    </row>
    <row r="142" spans="1:4" s="8" customFormat="1" ht="12.75">
      <c r="A142" s="11"/>
      <c r="B142" s="11"/>
      <c r="C142" s="12"/>
      <c r="D142" s="18"/>
    </row>
    <row r="143" spans="1:4" s="8" customFormat="1" ht="12.75">
      <c r="A143" s="11"/>
      <c r="B143" s="11"/>
      <c r="C143" s="12"/>
      <c r="D143" s="18"/>
    </row>
    <row r="144" spans="1:4" s="8" customFormat="1" ht="12.75">
      <c r="A144" s="11"/>
      <c r="B144" s="11"/>
      <c r="C144" s="12"/>
      <c r="D144" s="18"/>
    </row>
    <row r="145" spans="1:4" s="8" customFormat="1" ht="12.75">
      <c r="A145" s="11"/>
      <c r="B145" s="11"/>
      <c r="C145" s="12"/>
      <c r="D145" s="18"/>
    </row>
    <row r="146" spans="1:4" s="8" customFormat="1" ht="12.75">
      <c r="A146" s="11"/>
      <c r="B146" s="11"/>
      <c r="C146" s="12"/>
      <c r="D146" s="18"/>
    </row>
    <row r="147" spans="1:4" s="8" customFormat="1" ht="12.75">
      <c r="A147" s="11"/>
      <c r="B147" s="11"/>
      <c r="C147" s="12"/>
      <c r="D147" s="18"/>
    </row>
    <row r="148" spans="1:4" s="8" customFormat="1" ht="12.75">
      <c r="A148" s="11"/>
      <c r="B148" s="11"/>
      <c r="C148" s="12"/>
      <c r="D148" s="18"/>
    </row>
    <row r="149" spans="1:4" s="8" customFormat="1" ht="14.25" customHeight="1">
      <c r="A149" s="11"/>
      <c r="B149" s="11"/>
      <c r="C149" s="12"/>
      <c r="D149" s="18"/>
    </row>
    <row r="150" spans="1:4" ht="12.75">
      <c r="A150" s="11"/>
      <c r="C150" s="12"/>
      <c r="D150" s="18"/>
    </row>
    <row r="151" spans="1:4" s="8" customFormat="1" ht="12.75">
      <c r="A151" s="11"/>
      <c r="B151" s="11"/>
      <c r="C151" s="12"/>
      <c r="D151" s="18"/>
    </row>
    <row r="152" spans="1:4" s="8" customFormat="1" ht="12.75">
      <c r="A152" s="11"/>
      <c r="B152" s="11"/>
      <c r="C152" s="12"/>
      <c r="D152" s="18"/>
    </row>
    <row r="153" spans="1:4" s="8" customFormat="1" ht="18" customHeight="1">
      <c r="A153" s="11"/>
      <c r="B153" s="11"/>
      <c r="C153" s="12"/>
      <c r="D153" s="18"/>
    </row>
    <row r="154" spans="1:4" ht="12.75">
      <c r="A154" s="11"/>
      <c r="C154" s="12"/>
      <c r="D154" s="18"/>
    </row>
    <row r="155" spans="1:4" s="8" customFormat="1" ht="12.75">
      <c r="A155" s="11"/>
      <c r="B155" s="11"/>
      <c r="C155" s="12"/>
      <c r="D155" s="18"/>
    </row>
    <row r="156" spans="1:4" s="8" customFormat="1" ht="12.75">
      <c r="A156" s="11"/>
      <c r="B156" s="11"/>
      <c r="C156" s="12"/>
      <c r="D156" s="18"/>
    </row>
    <row r="157" spans="1:4" ht="12.75">
      <c r="A157" s="11"/>
      <c r="C157" s="12"/>
      <c r="D157" s="18"/>
    </row>
    <row r="158" spans="1:4" s="8" customFormat="1" ht="12.75">
      <c r="A158" s="11"/>
      <c r="B158" s="11"/>
      <c r="C158" s="12"/>
      <c r="D158" s="18"/>
    </row>
    <row r="159" spans="1:4" s="8" customFormat="1" ht="12.75">
      <c r="A159" s="11"/>
      <c r="B159" s="11"/>
      <c r="C159" s="12"/>
      <c r="D159" s="18"/>
    </row>
    <row r="160" spans="1:4" s="8" customFormat="1" ht="12.75">
      <c r="A160" s="11"/>
      <c r="B160" s="11"/>
      <c r="C160" s="12"/>
      <c r="D160" s="18"/>
    </row>
    <row r="161" spans="1:4" s="8" customFormat="1" ht="12.75">
      <c r="A161" s="11"/>
      <c r="B161" s="11"/>
      <c r="C161" s="12"/>
      <c r="D161" s="18"/>
    </row>
    <row r="162" spans="1:4" s="8" customFormat="1" ht="12.75">
      <c r="A162" s="11"/>
      <c r="B162" s="11"/>
      <c r="C162" s="12"/>
      <c r="D162" s="18"/>
    </row>
    <row r="163" spans="1:4" s="8" customFormat="1" ht="12.75">
      <c r="A163" s="11"/>
      <c r="B163" s="11"/>
      <c r="C163" s="12"/>
      <c r="D163" s="18"/>
    </row>
    <row r="164" spans="1:4" s="8" customFormat="1" ht="12.75">
      <c r="A164" s="11"/>
      <c r="B164" s="11"/>
      <c r="C164" s="12"/>
      <c r="D164" s="18"/>
    </row>
    <row r="165" spans="1:4" s="8" customFormat="1" ht="12.75">
      <c r="A165" s="11"/>
      <c r="B165" s="11"/>
      <c r="C165" s="12"/>
      <c r="D165" s="18"/>
    </row>
    <row r="166" spans="1:4" s="8" customFormat="1" ht="12.75">
      <c r="A166" s="11"/>
      <c r="B166" s="11"/>
      <c r="C166" s="12"/>
      <c r="D166" s="18"/>
    </row>
    <row r="167" spans="1:4" s="8" customFormat="1" ht="12.75">
      <c r="A167" s="11"/>
      <c r="B167" s="11"/>
      <c r="C167" s="12"/>
      <c r="D167" s="18"/>
    </row>
    <row r="168" spans="1:4" s="8" customFormat="1" ht="12.75">
      <c r="A168" s="11"/>
      <c r="B168" s="11"/>
      <c r="C168" s="12"/>
      <c r="D168" s="18"/>
    </row>
    <row r="169" spans="1:4" ht="12.75">
      <c r="A169" s="11"/>
      <c r="C169" s="12"/>
      <c r="D169" s="18"/>
    </row>
    <row r="170" spans="1:4" ht="12.75">
      <c r="A170" s="11"/>
      <c r="C170" s="12"/>
      <c r="D170" s="18"/>
    </row>
    <row r="171" spans="1:4" ht="12.75">
      <c r="A171" s="11"/>
      <c r="C171" s="12"/>
      <c r="D171" s="18"/>
    </row>
    <row r="172" spans="1:4" ht="12.75">
      <c r="A172" s="11"/>
      <c r="C172" s="12"/>
      <c r="D172" s="18"/>
    </row>
    <row r="173" spans="1:4" ht="12.75">
      <c r="A173" s="11"/>
      <c r="C173" s="12"/>
      <c r="D173" s="18"/>
    </row>
    <row r="174" spans="1:4" ht="12.75">
      <c r="A174" s="11"/>
      <c r="C174" s="12"/>
      <c r="D174" s="18"/>
    </row>
    <row r="175" spans="1:4" ht="12.75">
      <c r="A175" s="11"/>
      <c r="C175" s="12"/>
      <c r="D175" s="18"/>
    </row>
    <row r="176" spans="1:4" ht="12.75">
      <c r="A176" s="11"/>
      <c r="C176" s="12"/>
      <c r="D176" s="18"/>
    </row>
    <row r="177" spans="1:4" ht="12.75">
      <c r="A177" s="11"/>
      <c r="C177" s="12"/>
      <c r="D177" s="18"/>
    </row>
    <row r="178" spans="1:4" ht="12.75">
      <c r="A178" s="11"/>
      <c r="C178" s="12"/>
      <c r="D178" s="18"/>
    </row>
    <row r="179" spans="1:4" ht="12.75">
      <c r="A179" s="11"/>
      <c r="C179" s="12"/>
      <c r="D179" s="18"/>
    </row>
    <row r="180" spans="1:4" ht="12.75">
      <c r="A180" s="11"/>
      <c r="C180" s="12"/>
      <c r="D180" s="18"/>
    </row>
    <row r="181" spans="1:4" ht="14.25" customHeight="1">
      <c r="A181" s="11"/>
      <c r="C181" s="12"/>
      <c r="D181" s="18"/>
    </row>
    <row r="182" spans="1:4" ht="12.75">
      <c r="A182" s="11"/>
      <c r="C182" s="12"/>
      <c r="D182" s="18"/>
    </row>
    <row r="183" spans="1:4" ht="12.75">
      <c r="A183" s="11"/>
      <c r="C183" s="12"/>
      <c r="D183" s="18"/>
    </row>
    <row r="184" spans="1:4" ht="14.25" customHeight="1">
      <c r="A184" s="11"/>
      <c r="C184" s="12"/>
      <c r="D184" s="18"/>
    </row>
    <row r="185" spans="1:4" ht="12.75">
      <c r="A185" s="11"/>
      <c r="C185" s="12"/>
      <c r="D185" s="18"/>
    </row>
    <row r="186" spans="1:4" s="8" customFormat="1" ht="12.75">
      <c r="A186" s="11"/>
      <c r="B186" s="11"/>
      <c r="C186" s="12"/>
      <c r="D186" s="18"/>
    </row>
    <row r="187" spans="1:4" s="8" customFormat="1" ht="12.75">
      <c r="A187" s="11"/>
      <c r="B187" s="11"/>
      <c r="C187" s="12"/>
      <c r="D187" s="18"/>
    </row>
    <row r="188" spans="1:4" s="8" customFormat="1" ht="12.75">
      <c r="A188" s="11"/>
      <c r="B188" s="11"/>
      <c r="C188" s="12"/>
      <c r="D188" s="18"/>
    </row>
    <row r="189" spans="1:4" s="8" customFormat="1" ht="12.75">
      <c r="A189" s="11"/>
      <c r="B189" s="11"/>
      <c r="C189" s="12"/>
      <c r="D189" s="18"/>
    </row>
    <row r="190" spans="1:4" s="8" customFormat="1" ht="12.75">
      <c r="A190" s="11"/>
      <c r="B190" s="11"/>
      <c r="C190" s="12"/>
      <c r="D190" s="18"/>
    </row>
    <row r="191" spans="1:4" s="8" customFormat="1" ht="12.75">
      <c r="A191" s="11"/>
      <c r="B191" s="11"/>
      <c r="C191" s="12"/>
      <c r="D191" s="18"/>
    </row>
    <row r="192" spans="1:4" s="8" customFormat="1" ht="12.75">
      <c r="A192" s="11"/>
      <c r="B192" s="11"/>
      <c r="C192" s="12"/>
      <c r="D192" s="18"/>
    </row>
    <row r="193" spans="1:4" ht="12.75" customHeight="1">
      <c r="A193" s="11"/>
      <c r="C193" s="12"/>
      <c r="D193" s="18"/>
    </row>
    <row r="194" spans="1:4" s="8" customFormat="1" ht="12.75">
      <c r="A194" s="11"/>
      <c r="B194" s="11"/>
      <c r="C194" s="12"/>
      <c r="D194" s="18"/>
    </row>
    <row r="195" spans="1:4" s="8" customFormat="1" ht="12.75">
      <c r="A195" s="11"/>
      <c r="B195" s="11"/>
      <c r="C195" s="12"/>
      <c r="D195" s="18"/>
    </row>
    <row r="196" spans="1:4" s="8" customFormat="1" ht="12.75">
      <c r="A196" s="11"/>
      <c r="B196" s="11"/>
      <c r="C196" s="12"/>
      <c r="D196" s="18"/>
    </row>
    <row r="197" spans="1:4" s="8" customFormat="1" ht="12.75">
      <c r="A197" s="11"/>
      <c r="B197" s="11"/>
      <c r="C197" s="12"/>
      <c r="D197" s="18"/>
    </row>
    <row r="198" spans="1:4" s="8" customFormat="1" ht="12.75">
      <c r="A198" s="11"/>
      <c r="B198" s="11"/>
      <c r="C198" s="12"/>
      <c r="D198" s="18"/>
    </row>
    <row r="199" spans="1:4" s="8" customFormat="1" ht="12.75">
      <c r="A199" s="11"/>
      <c r="B199" s="11"/>
      <c r="C199" s="12"/>
      <c r="D199" s="18"/>
    </row>
    <row r="200" spans="1:4" s="8" customFormat="1" ht="12.75">
      <c r="A200" s="11"/>
      <c r="B200" s="11"/>
      <c r="C200" s="12"/>
      <c r="D200" s="18"/>
    </row>
    <row r="201" spans="1:4" s="8" customFormat="1" ht="18" customHeight="1">
      <c r="A201" s="11"/>
      <c r="B201" s="11"/>
      <c r="C201" s="12"/>
      <c r="D201" s="18"/>
    </row>
    <row r="202" spans="1:4" ht="12.75">
      <c r="A202" s="11"/>
      <c r="C202" s="12"/>
      <c r="D202" s="18"/>
    </row>
    <row r="203" spans="1:4" s="8" customFormat="1" ht="12.75">
      <c r="A203" s="11"/>
      <c r="B203" s="11"/>
      <c r="C203" s="12"/>
      <c r="D203" s="18"/>
    </row>
    <row r="204" spans="1:4" s="8" customFormat="1" ht="12.75">
      <c r="A204" s="11"/>
      <c r="B204" s="11"/>
      <c r="C204" s="12"/>
      <c r="D204" s="18"/>
    </row>
    <row r="205" spans="1:4" s="8" customFormat="1" ht="12.75">
      <c r="A205" s="11"/>
      <c r="B205" s="11"/>
      <c r="C205" s="12"/>
      <c r="D205" s="18"/>
    </row>
    <row r="206" spans="1:4" ht="12.75" customHeight="1">
      <c r="A206" s="11"/>
      <c r="C206" s="12"/>
      <c r="D206" s="18"/>
    </row>
    <row r="207" spans="1:4" s="8" customFormat="1" ht="12.75">
      <c r="A207" s="11"/>
      <c r="B207" s="11"/>
      <c r="C207" s="12"/>
      <c r="D207" s="18"/>
    </row>
    <row r="208" spans="1:4" s="8" customFormat="1" ht="12.75">
      <c r="A208" s="11"/>
      <c r="B208" s="11"/>
      <c r="C208" s="12"/>
      <c r="D208" s="18"/>
    </row>
    <row r="209" spans="1:4" s="8" customFormat="1" ht="12.75">
      <c r="A209" s="11"/>
      <c r="B209" s="11"/>
      <c r="C209" s="12"/>
      <c r="D209" s="18"/>
    </row>
    <row r="210" spans="1:4" s="8" customFormat="1" ht="12.75">
      <c r="A210" s="11"/>
      <c r="B210" s="11"/>
      <c r="C210" s="12"/>
      <c r="D210" s="18"/>
    </row>
    <row r="211" spans="1:4" s="8" customFormat="1" ht="12.75">
      <c r="A211" s="11"/>
      <c r="B211" s="11"/>
      <c r="C211" s="12"/>
      <c r="D211" s="18"/>
    </row>
    <row r="212" spans="1:4" s="8" customFormat="1" ht="12.75">
      <c r="A212" s="11"/>
      <c r="B212" s="11"/>
      <c r="C212" s="12"/>
      <c r="D212" s="18"/>
    </row>
    <row r="213" spans="1:4" ht="12.75">
      <c r="A213" s="11"/>
      <c r="C213" s="12"/>
      <c r="D213" s="18"/>
    </row>
    <row r="214" spans="1:4" ht="12.75">
      <c r="A214" s="11"/>
      <c r="C214" s="12"/>
      <c r="D214" s="18"/>
    </row>
    <row r="215" spans="1:4" ht="12.75">
      <c r="A215" s="11"/>
      <c r="C215" s="12"/>
      <c r="D215" s="18"/>
    </row>
    <row r="216" spans="1:4" ht="14.25" customHeight="1">
      <c r="A216" s="11"/>
      <c r="C216" s="12"/>
      <c r="D216" s="18"/>
    </row>
    <row r="217" spans="1:4" ht="12.75">
      <c r="A217" s="11"/>
      <c r="C217" s="12"/>
      <c r="D217" s="18"/>
    </row>
    <row r="218" spans="1:4" ht="12.75">
      <c r="A218" s="11"/>
      <c r="C218" s="12"/>
      <c r="D218" s="18"/>
    </row>
    <row r="219" spans="1:4" ht="12.75">
      <c r="A219" s="11"/>
      <c r="C219" s="12"/>
      <c r="D219" s="18"/>
    </row>
    <row r="220" spans="1:4" ht="12.75">
      <c r="A220" s="11"/>
      <c r="C220" s="12"/>
      <c r="D220" s="18"/>
    </row>
    <row r="221" spans="1:4" ht="12.75">
      <c r="A221" s="11"/>
      <c r="C221" s="12"/>
      <c r="D221" s="18"/>
    </row>
    <row r="222" spans="1:4" ht="12.75">
      <c r="A222" s="11"/>
      <c r="C222" s="12"/>
      <c r="D222" s="18"/>
    </row>
    <row r="223" spans="1:4" ht="12.75">
      <c r="A223" s="11"/>
      <c r="C223" s="12"/>
      <c r="D223" s="18"/>
    </row>
    <row r="224" spans="1:4" ht="12.75">
      <c r="A224" s="11"/>
      <c r="C224" s="12"/>
      <c r="D224" s="18"/>
    </row>
    <row r="225" spans="1:4" ht="12.75">
      <c r="A225" s="11"/>
      <c r="C225" s="12"/>
      <c r="D225" s="18"/>
    </row>
    <row r="226" spans="1:4" ht="12.75">
      <c r="A226" s="11"/>
      <c r="C226" s="12"/>
      <c r="D226" s="18"/>
    </row>
    <row r="227" spans="1:4" ht="12.75">
      <c r="A227" s="11"/>
      <c r="C227" s="12"/>
      <c r="D227" s="18"/>
    </row>
    <row r="228" spans="1:4" ht="12.75">
      <c r="A228" s="11"/>
      <c r="C228" s="12"/>
      <c r="D228" s="18"/>
    </row>
    <row r="229" spans="1:4" ht="12.75">
      <c r="A229" s="11"/>
      <c r="C229" s="12"/>
      <c r="D229" s="18"/>
    </row>
    <row r="230" spans="1:4" ht="12.75">
      <c r="A230" s="11"/>
      <c r="C230" s="12"/>
      <c r="D230" s="18"/>
    </row>
    <row r="231" spans="1:4" ht="12.75">
      <c r="A231" s="11"/>
      <c r="C231" s="12"/>
      <c r="D231" s="18"/>
    </row>
    <row r="232" spans="1:4" ht="12.75">
      <c r="A232" s="11"/>
      <c r="C232" s="12"/>
      <c r="D232" s="18"/>
    </row>
    <row r="233" spans="1:4" ht="12.75">
      <c r="A233" s="11"/>
      <c r="C233" s="12"/>
      <c r="D233" s="18"/>
    </row>
    <row r="234" spans="1:4" ht="12.75">
      <c r="A234" s="11"/>
      <c r="C234" s="12"/>
      <c r="D234" s="18"/>
    </row>
    <row r="235" spans="1:4" ht="12.75">
      <c r="A235" s="11"/>
      <c r="C235" s="12"/>
      <c r="D235" s="18"/>
    </row>
    <row r="236" spans="1:4" ht="12.75">
      <c r="A236" s="11"/>
      <c r="C236" s="12"/>
      <c r="D236" s="18"/>
    </row>
    <row r="237" spans="1:4" ht="12.75">
      <c r="A237" s="11"/>
      <c r="C237" s="12"/>
      <c r="D237" s="18"/>
    </row>
    <row r="238" spans="1:4" ht="12.75">
      <c r="A238" s="11"/>
      <c r="C238" s="12"/>
      <c r="D238" s="18"/>
    </row>
    <row r="239" spans="1:4" ht="12.75">
      <c r="A239" s="11"/>
      <c r="C239" s="12"/>
      <c r="D239" s="18"/>
    </row>
    <row r="240" spans="1:4" ht="12.75">
      <c r="A240" s="11"/>
      <c r="C240" s="12"/>
      <c r="D240" s="18"/>
    </row>
    <row r="241" spans="1:4" ht="12.75">
      <c r="A241" s="11"/>
      <c r="C241" s="12"/>
      <c r="D241" s="18"/>
    </row>
    <row r="242" spans="1:4" ht="12.75">
      <c r="A242" s="11"/>
      <c r="C242" s="12"/>
      <c r="D242" s="18"/>
    </row>
    <row r="243" spans="1:4" ht="12.75">
      <c r="A243" s="11"/>
      <c r="C243" s="12"/>
      <c r="D243" s="18"/>
    </row>
    <row r="244" spans="1:4" ht="12.75">
      <c r="A244" s="11"/>
      <c r="C244" s="12"/>
      <c r="D244" s="18"/>
    </row>
    <row r="245" spans="1:4" ht="12.75">
      <c r="A245" s="11"/>
      <c r="C245" s="12"/>
      <c r="D245" s="18"/>
    </row>
    <row r="246" spans="1:4" ht="12.75">
      <c r="A246" s="11"/>
      <c r="C246" s="12"/>
      <c r="D246" s="18"/>
    </row>
    <row r="247" spans="1:4" ht="12.75">
      <c r="A247" s="11"/>
      <c r="C247" s="12"/>
      <c r="D247" s="18"/>
    </row>
    <row r="248" spans="1:4" ht="12.75">
      <c r="A248" s="11"/>
      <c r="C248" s="12"/>
      <c r="D248" s="18"/>
    </row>
    <row r="249" spans="1:4" s="8" customFormat="1" ht="12.75">
      <c r="A249" s="11"/>
      <c r="B249" s="11"/>
      <c r="C249" s="12"/>
      <c r="D249" s="18"/>
    </row>
    <row r="250" spans="1:4" s="8" customFormat="1" ht="12.75">
      <c r="A250" s="11"/>
      <c r="B250" s="11"/>
      <c r="C250" s="12"/>
      <c r="D250" s="18"/>
    </row>
    <row r="251" spans="1:4" s="8" customFormat="1" ht="12.75">
      <c r="A251" s="11"/>
      <c r="B251" s="11"/>
      <c r="C251" s="12"/>
      <c r="D251" s="18"/>
    </row>
    <row r="252" spans="1:4" s="8" customFormat="1" ht="12.75">
      <c r="A252" s="11"/>
      <c r="B252" s="11"/>
      <c r="C252" s="12"/>
      <c r="D252" s="18"/>
    </row>
    <row r="253" spans="1:4" s="8" customFormat="1" ht="12.75">
      <c r="A253" s="11"/>
      <c r="B253" s="11"/>
      <c r="C253" s="12"/>
      <c r="D253" s="18"/>
    </row>
    <row r="254" spans="1:4" s="8" customFormat="1" ht="12.75">
      <c r="A254" s="11"/>
      <c r="B254" s="11"/>
      <c r="C254" s="12"/>
      <c r="D254" s="18"/>
    </row>
    <row r="255" spans="1:4" s="8" customFormat="1" ht="12.75">
      <c r="A255" s="11"/>
      <c r="B255" s="11"/>
      <c r="C255" s="12"/>
      <c r="D255" s="18"/>
    </row>
    <row r="256" spans="1:4" s="8" customFormat="1" ht="12.75">
      <c r="A256" s="11"/>
      <c r="B256" s="11"/>
      <c r="C256" s="12"/>
      <c r="D256" s="18"/>
    </row>
    <row r="257" spans="1:4" s="8" customFormat="1" ht="12.75">
      <c r="A257" s="11"/>
      <c r="B257" s="11"/>
      <c r="C257" s="12"/>
      <c r="D257" s="18"/>
    </row>
    <row r="258" spans="1:4" s="8" customFormat="1" ht="12.75">
      <c r="A258" s="11"/>
      <c r="B258" s="11"/>
      <c r="C258" s="12"/>
      <c r="D258" s="18"/>
    </row>
    <row r="259" spans="1:4" s="8" customFormat="1" ht="12.75">
      <c r="A259" s="11"/>
      <c r="B259" s="11"/>
      <c r="C259" s="12"/>
      <c r="D259" s="18"/>
    </row>
    <row r="260" spans="1:4" s="8" customFormat="1" ht="12.75">
      <c r="A260" s="11"/>
      <c r="B260" s="11"/>
      <c r="C260" s="12"/>
      <c r="D260" s="18"/>
    </row>
    <row r="261" spans="1:4" s="8" customFormat="1" ht="12.75">
      <c r="A261" s="11"/>
      <c r="B261" s="11"/>
      <c r="C261" s="12"/>
      <c r="D261" s="18"/>
    </row>
    <row r="262" spans="1:4" s="8" customFormat="1" ht="12.75">
      <c r="A262" s="11"/>
      <c r="B262" s="11"/>
      <c r="C262" s="12"/>
      <c r="D262" s="18"/>
    </row>
    <row r="263" spans="1:4" s="8" customFormat="1" ht="12.75">
      <c r="A263" s="11"/>
      <c r="B263" s="11"/>
      <c r="C263" s="12"/>
      <c r="D263" s="18"/>
    </row>
    <row r="264" spans="1:4" s="8" customFormat="1" ht="12.75">
      <c r="A264" s="11"/>
      <c r="B264" s="11"/>
      <c r="C264" s="12"/>
      <c r="D264" s="18"/>
    </row>
    <row r="265" spans="1:4" s="8" customFormat="1" ht="12.75">
      <c r="A265" s="11"/>
      <c r="B265" s="11"/>
      <c r="C265" s="12"/>
      <c r="D265" s="18"/>
    </row>
    <row r="266" spans="1:4" s="8" customFormat="1" ht="12.75">
      <c r="A266" s="11"/>
      <c r="B266" s="11"/>
      <c r="C266" s="12"/>
      <c r="D266" s="18"/>
    </row>
    <row r="267" spans="1:4" s="8" customFormat="1" ht="12.75">
      <c r="A267" s="11"/>
      <c r="B267" s="11"/>
      <c r="C267" s="12"/>
      <c r="D267" s="18"/>
    </row>
    <row r="268" spans="1:4" s="8" customFormat="1" ht="12.75">
      <c r="A268" s="11"/>
      <c r="B268" s="11"/>
      <c r="C268" s="12"/>
      <c r="D268" s="18"/>
    </row>
    <row r="269" spans="1:4" s="8" customFormat="1" ht="12.75">
      <c r="A269" s="11"/>
      <c r="B269" s="11"/>
      <c r="C269" s="12"/>
      <c r="D269" s="18"/>
    </row>
    <row r="270" spans="1:4" s="8" customFormat="1" ht="12.75">
      <c r="A270" s="11"/>
      <c r="B270" s="11"/>
      <c r="C270" s="12"/>
      <c r="D270" s="18"/>
    </row>
    <row r="271" spans="1:4" s="8" customFormat="1" ht="12.75">
      <c r="A271" s="11"/>
      <c r="B271" s="11"/>
      <c r="C271" s="12"/>
      <c r="D271" s="18"/>
    </row>
    <row r="272" spans="1:4" s="8" customFormat="1" ht="12.75">
      <c r="A272" s="11"/>
      <c r="B272" s="11"/>
      <c r="C272" s="12"/>
      <c r="D272" s="18"/>
    </row>
    <row r="273" spans="1:4" s="8" customFormat="1" ht="12.75">
      <c r="A273" s="11"/>
      <c r="B273" s="11"/>
      <c r="C273" s="12"/>
      <c r="D273" s="18"/>
    </row>
    <row r="274" spans="1:4" s="8" customFormat="1" ht="12.75">
      <c r="A274" s="11"/>
      <c r="B274" s="11"/>
      <c r="C274" s="12"/>
      <c r="D274" s="18"/>
    </row>
    <row r="275" spans="1:4" s="8" customFormat="1" ht="12.75">
      <c r="A275" s="11"/>
      <c r="B275" s="11"/>
      <c r="C275" s="12"/>
      <c r="D275" s="18"/>
    </row>
    <row r="276" spans="1:4" s="8" customFormat="1" ht="12.75">
      <c r="A276" s="11"/>
      <c r="B276" s="11"/>
      <c r="C276" s="12"/>
      <c r="D276" s="18"/>
    </row>
    <row r="277" spans="1:4" s="8" customFormat="1" ht="18" customHeight="1">
      <c r="A277" s="11"/>
      <c r="B277" s="11"/>
      <c r="C277" s="12"/>
      <c r="D277" s="18"/>
    </row>
    <row r="278" spans="1:4" ht="12.75">
      <c r="A278" s="11"/>
      <c r="C278" s="12"/>
      <c r="D278" s="18"/>
    </row>
    <row r="279" spans="1:4" s="8" customFormat="1" ht="12.75">
      <c r="A279" s="11"/>
      <c r="B279" s="11"/>
      <c r="C279" s="12"/>
      <c r="D279" s="18"/>
    </row>
    <row r="280" spans="1:4" s="8" customFormat="1" ht="12.75">
      <c r="A280" s="11"/>
      <c r="B280" s="11"/>
      <c r="C280" s="12"/>
      <c r="D280" s="18"/>
    </row>
    <row r="281" spans="1:4" s="8" customFormat="1" ht="12.75">
      <c r="A281" s="11"/>
      <c r="B281" s="11"/>
      <c r="C281" s="12"/>
      <c r="D281" s="18"/>
    </row>
    <row r="282" spans="1:4" s="8" customFormat="1" ht="18" customHeight="1">
      <c r="A282" s="11"/>
      <c r="B282" s="11"/>
      <c r="C282" s="12"/>
      <c r="D282" s="18"/>
    </row>
    <row r="283" spans="1:4" ht="12.75">
      <c r="A283" s="11"/>
      <c r="C283" s="12"/>
      <c r="D283" s="18"/>
    </row>
    <row r="284" spans="1:4" ht="14.25" customHeight="1">
      <c r="A284" s="11"/>
      <c r="C284" s="12"/>
      <c r="D284" s="18"/>
    </row>
    <row r="285" spans="1:4" ht="14.25" customHeight="1">
      <c r="A285" s="11"/>
      <c r="C285" s="12"/>
      <c r="D285" s="18"/>
    </row>
    <row r="286" spans="1:4" ht="14.25" customHeight="1">
      <c r="A286" s="11"/>
      <c r="C286" s="12"/>
      <c r="D286" s="18"/>
    </row>
    <row r="287" spans="1:4" ht="12.75">
      <c r="A287" s="11"/>
      <c r="C287" s="12"/>
      <c r="D287" s="18"/>
    </row>
    <row r="288" spans="1:4" ht="14.25" customHeight="1">
      <c r="A288" s="11"/>
      <c r="C288" s="12"/>
      <c r="D288" s="18"/>
    </row>
    <row r="289" spans="1:4" ht="12.75">
      <c r="A289" s="11"/>
      <c r="C289" s="12"/>
      <c r="D289" s="18"/>
    </row>
    <row r="290" spans="1:4" ht="14.25" customHeight="1">
      <c r="A290" s="11"/>
      <c r="C290" s="12"/>
      <c r="D290" s="18"/>
    </row>
    <row r="291" spans="1:4" ht="12.75">
      <c r="A291" s="11"/>
      <c r="C291" s="12"/>
      <c r="D291" s="18"/>
    </row>
    <row r="292" spans="1:4" s="8" customFormat="1" ht="30" customHeight="1">
      <c r="A292" s="11"/>
      <c r="B292" s="11"/>
      <c r="C292" s="12"/>
      <c r="D292" s="18"/>
    </row>
    <row r="293" spans="1:4" s="8" customFormat="1" ht="12.75">
      <c r="A293" s="11"/>
      <c r="B293" s="11"/>
      <c r="C293" s="12"/>
      <c r="D293" s="18"/>
    </row>
    <row r="294" spans="1:4" s="8" customFormat="1" ht="12.75">
      <c r="A294" s="11"/>
      <c r="B294" s="11"/>
      <c r="C294" s="12"/>
      <c r="D294" s="18"/>
    </row>
    <row r="295" spans="1:4" s="8" customFormat="1" ht="12.75">
      <c r="A295" s="11"/>
      <c r="B295" s="11"/>
      <c r="C295" s="12"/>
      <c r="D295" s="18"/>
    </row>
    <row r="296" spans="1:4" s="8" customFormat="1" ht="12.75">
      <c r="A296" s="11"/>
      <c r="B296" s="11"/>
      <c r="C296" s="12"/>
      <c r="D296" s="18"/>
    </row>
    <row r="297" spans="1:4" s="8" customFormat="1" ht="12.75">
      <c r="A297" s="11"/>
      <c r="B297" s="11"/>
      <c r="C297" s="12"/>
      <c r="D297" s="18"/>
    </row>
    <row r="298" spans="1:4" s="8" customFormat="1" ht="12.75">
      <c r="A298" s="11"/>
      <c r="B298" s="11"/>
      <c r="C298" s="12"/>
      <c r="D298" s="18"/>
    </row>
    <row r="299" spans="1:4" s="8" customFormat="1" ht="12.75">
      <c r="A299" s="11"/>
      <c r="B299" s="11"/>
      <c r="C299" s="12"/>
      <c r="D299" s="18"/>
    </row>
    <row r="300" spans="1:4" s="8" customFormat="1" ht="12.75">
      <c r="A300" s="11"/>
      <c r="B300" s="11"/>
      <c r="C300" s="12"/>
      <c r="D300" s="18"/>
    </row>
    <row r="301" spans="1:4" s="8" customFormat="1" ht="12.75">
      <c r="A301" s="11"/>
      <c r="B301" s="11"/>
      <c r="C301" s="12"/>
      <c r="D301" s="18"/>
    </row>
    <row r="302" spans="1:4" s="8" customFormat="1" ht="12.75">
      <c r="A302" s="11"/>
      <c r="B302" s="11"/>
      <c r="C302" s="12"/>
      <c r="D302" s="18"/>
    </row>
    <row r="303" spans="1:4" s="8" customFormat="1" ht="12.75">
      <c r="A303" s="11"/>
      <c r="B303" s="11"/>
      <c r="C303" s="12"/>
      <c r="D303" s="18"/>
    </row>
    <row r="304" spans="1:4" s="8" customFormat="1" ht="12.75">
      <c r="A304" s="11"/>
      <c r="B304" s="11"/>
      <c r="C304" s="12"/>
      <c r="D304" s="18"/>
    </row>
    <row r="305" spans="1:4" s="8" customFormat="1" ht="12.75">
      <c r="A305" s="11"/>
      <c r="B305" s="11"/>
      <c r="C305" s="12"/>
      <c r="D305" s="18"/>
    </row>
    <row r="306" spans="1:4" s="8" customFormat="1" ht="12.75">
      <c r="A306" s="11"/>
      <c r="B306" s="11"/>
      <c r="C306" s="12"/>
      <c r="D306" s="18"/>
    </row>
    <row r="307" spans="1:4" ht="12.75">
      <c r="A307" s="11"/>
      <c r="C307" s="12"/>
      <c r="D307" s="18"/>
    </row>
    <row r="308" spans="1:4" ht="12.75">
      <c r="A308" s="11"/>
      <c r="C308" s="12"/>
      <c r="D308" s="18"/>
    </row>
    <row r="309" spans="1:4" ht="18" customHeight="1">
      <c r="A309" s="11"/>
      <c r="C309" s="12"/>
      <c r="D309" s="18"/>
    </row>
    <row r="310" spans="1:4" ht="20.25" customHeight="1">
      <c r="A310" s="11"/>
      <c r="C310" s="12"/>
      <c r="D310" s="18"/>
    </row>
    <row r="311" spans="1:4" ht="12.75">
      <c r="A311" s="11"/>
      <c r="C311" s="12"/>
      <c r="D311" s="18"/>
    </row>
    <row r="312" spans="1:4" ht="12.75">
      <c r="A312" s="11"/>
      <c r="C312" s="12"/>
      <c r="D312" s="18"/>
    </row>
    <row r="313" spans="1:4" ht="12.75">
      <c r="A313" s="11"/>
      <c r="C313" s="12"/>
      <c r="D313" s="18"/>
    </row>
    <row r="314" spans="1:4" ht="12.75">
      <c r="A314" s="11"/>
      <c r="C314" s="12"/>
      <c r="D314" s="18"/>
    </row>
    <row r="315" spans="1:4" ht="12.75">
      <c r="A315" s="11"/>
      <c r="C315" s="12"/>
      <c r="D315" s="18"/>
    </row>
    <row r="316" spans="1:4" ht="12.75">
      <c r="A316" s="11"/>
      <c r="C316" s="12"/>
      <c r="D316" s="18"/>
    </row>
    <row r="317" spans="1:4" ht="12.75">
      <c r="A317" s="11"/>
      <c r="C317" s="12"/>
      <c r="D317" s="18"/>
    </row>
    <row r="318" spans="1:4" ht="12.75">
      <c r="A318" s="11"/>
      <c r="C318" s="12"/>
      <c r="D318" s="18"/>
    </row>
    <row r="319" spans="1:4" ht="12.75">
      <c r="A319" s="11"/>
      <c r="C319" s="12"/>
      <c r="D319" s="18"/>
    </row>
    <row r="320" spans="1:4" ht="12.75">
      <c r="A320" s="11"/>
      <c r="C320" s="12"/>
      <c r="D320" s="18"/>
    </row>
    <row r="321" spans="1:4" ht="12.75">
      <c r="A321" s="11"/>
      <c r="C321" s="12"/>
      <c r="D321" s="18"/>
    </row>
    <row r="322" spans="1:4" ht="12.75">
      <c r="A322" s="11"/>
      <c r="C322" s="12"/>
      <c r="D322" s="18"/>
    </row>
    <row r="323" spans="1:4" ht="12.75">
      <c r="A323" s="11"/>
      <c r="C323" s="12"/>
      <c r="D323" s="18"/>
    </row>
    <row r="324" spans="1:4" ht="12.75">
      <c r="A324" s="11"/>
      <c r="C324" s="12"/>
      <c r="D324" s="18"/>
    </row>
    <row r="325" spans="1:4" ht="12.75">
      <c r="A325" s="11"/>
      <c r="C325" s="12"/>
      <c r="D325" s="18"/>
    </row>
    <row r="326" spans="1:4" ht="12.75">
      <c r="A326" s="11"/>
      <c r="C326" s="12"/>
      <c r="D326" s="18"/>
    </row>
    <row r="327" spans="1:4" ht="12.75">
      <c r="A327" s="11"/>
      <c r="C327" s="12"/>
      <c r="D327" s="18"/>
    </row>
    <row r="328" spans="1:4" ht="12.75">
      <c r="A328" s="11"/>
      <c r="C328" s="12"/>
      <c r="D328" s="18"/>
    </row>
    <row r="329" spans="1:4" ht="12.75">
      <c r="A329" s="11"/>
      <c r="C329" s="12"/>
      <c r="D329" s="18"/>
    </row>
    <row r="330" spans="1:4" ht="12.75">
      <c r="A330" s="11"/>
      <c r="C330" s="12"/>
      <c r="D330" s="18"/>
    </row>
    <row r="331" spans="1:4" ht="12.75">
      <c r="A331" s="11"/>
      <c r="C331" s="12"/>
      <c r="D331" s="18"/>
    </row>
    <row r="332" spans="1:4" ht="12.75">
      <c r="A332" s="11"/>
      <c r="C332" s="12"/>
      <c r="D332" s="18"/>
    </row>
    <row r="333" spans="1:4" ht="12.75">
      <c r="A333" s="11"/>
      <c r="C333" s="12"/>
      <c r="D333" s="18"/>
    </row>
    <row r="334" spans="1:4" ht="12.75">
      <c r="A334" s="11"/>
      <c r="C334" s="12"/>
      <c r="D334" s="18"/>
    </row>
    <row r="335" spans="1:4" ht="12.75">
      <c r="A335" s="11"/>
      <c r="C335" s="12"/>
      <c r="D335" s="18"/>
    </row>
    <row r="336" spans="1:4" ht="12.75">
      <c r="A336" s="11"/>
      <c r="C336" s="12"/>
      <c r="D336" s="18"/>
    </row>
    <row r="337" spans="1:4" ht="12.75">
      <c r="A337" s="11"/>
      <c r="C337" s="12"/>
      <c r="D337" s="18"/>
    </row>
    <row r="338" spans="1:4" ht="12.75">
      <c r="A338" s="11"/>
      <c r="C338" s="12"/>
      <c r="D338" s="18"/>
    </row>
    <row r="339" spans="1:4" ht="12.75">
      <c r="A339" s="11"/>
      <c r="C339" s="12"/>
      <c r="D339" s="18"/>
    </row>
    <row r="340" spans="1:4" ht="12.75">
      <c r="A340" s="11"/>
      <c r="C340" s="12"/>
      <c r="D340" s="18"/>
    </row>
    <row r="341" spans="1:4" ht="12.75">
      <c r="A341" s="11"/>
      <c r="C341" s="12"/>
      <c r="D341" s="18"/>
    </row>
    <row r="342" spans="1:4" ht="12.75">
      <c r="A342" s="11"/>
      <c r="C342" s="12"/>
      <c r="D342" s="18"/>
    </row>
    <row r="343" spans="1:4" ht="12.75">
      <c r="A343" s="11"/>
      <c r="C343" s="12"/>
      <c r="D343" s="18"/>
    </row>
    <row r="344" spans="1:4" ht="12.75">
      <c r="A344" s="11"/>
      <c r="C344" s="12"/>
      <c r="D344" s="18"/>
    </row>
    <row r="345" spans="1:4" ht="12.75">
      <c r="A345" s="11"/>
      <c r="C345" s="12"/>
      <c r="D345" s="18"/>
    </row>
    <row r="346" spans="1:4" ht="12.75">
      <c r="A346" s="11"/>
      <c r="C346" s="12"/>
      <c r="D346" s="18"/>
    </row>
    <row r="347" spans="1:4" ht="12.75">
      <c r="A347" s="11"/>
      <c r="C347" s="12"/>
      <c r="D347" s="18"/>
    </row>
    <row r="348" spans="1:4" ht="12.75">
      <c r="A348" s="11"/>
      <c r="C348" s="12"/>
      <c r="D348" s="18"/>
    </row>
    <row r="349" spans="1:4" ht="12.75">
      <c r="A349" s="11"/>
      <c r="C349" s="12"/>
      <c r="D349" s="18"/>
    </row>
    <row r="350" spans="1:4" ht="12.75">
      <c r="A350" s="11"/>
      <c r="C350" s="12"/>
      <c r="D350" s="18"/>
    </row>
    <row r="351" spans="1:4" ht="12.75">
      <c r="A351" s="11"/>
      <c r="C351" s="12"/>
      <c r="D351" s="18"/>
    </row>
    <row r="352" spans="1:4" ht="12.75">
      <c r="A352" s="11"/>
      <c r="C352" s="12"/>
      <c r="D352" s="18"/>
    </row>
    <row r="353" spans="1:4" ht="12.75">
      <c r="A353" s="11"/>
      <c r="C353" s="12"/>
      <c r="D353" s="18"/>
    </row>
    <row r="354" spans="1:4" ht="12.75">
      <c r="A354" s="11"/>
      <c r="C354" s="12"/>
      <c r="D354" s="18"/>
    </row>
    <row r="355" spans="1:4" ht="12.75">
      <c r="A355" s="11"/>
      <c r="C355" s="12"/>
      <c r="D355" s="18"/>
    </row>
    <row r="356" spans="1:4" ht="12.75">
      <c r="A356" s="11"/>
      <c r="C356" s="12"/>
      <c r="D356" s="18"/>
    </row>
    <row r="357" spans="1:4" ht="12.75">
      <c r="A357" s="11"/>
      <c r="C357" s="12"/>
      <c r="D357" s="18"/>
    </row>
    <row r="358" spans="1:4" ht="12.75">
      <c r="A358" s="11"/>
      <c r="C358" s="12"/>
      <c r="D358" s="18"/>
    </row>
    <row r="359" spans="1:4" ht="12.75">
      <c r="A359" s="11"/>
      <c r="C359" s="12"/>
      <c r="D359" s="18"/>
    </row>
    <row r="360" spans="1:4" ht="12.75">
      <c r="A360" s="11"/>
      <c r="C360" s="12"/>
      <c r="D360" s="18"/>
    </row>
    <row r="361" spans="1:4" ht="12.75">
      <c r="A361" s="11"/>
      <c r="C361" s="12"/>
      <c r="D361" s="18"/>
    </row>
    <row r="362" spans="1:4" ht="12.75">
      <c r="A362" s="11"/>
      <c r="C362" s="12"/>
      <c r="D362" s="18"/>
    </row>
    <row r="363" spans="1:4" ht="12.75">
      <c r="A363" s="11"/>
      <c r="C363" s="12"/>
      <c r="D363" s="18"/>
    </row>
    <row r="364" spans="1:4" ht="12.75">
      <c r="A364" s="11"/>
      <c r="C364" s="12"/>
      <c r="D364" s="18"/>
    </row>
    <row r="365" spans="1:4" ht="12.75">
      <c r="A365" s="11"/>
      <c r="C365" s="12"/>
      <c r="D365" s="18"/>
    </row>
    <row r="366" spans="1:4" ht="12.75">
      <c r="A366" s="11"/>
      <c r="C366" s="12"/>
      <c r="D366" s="18"/>
    </row>
    <row r="367" spans="1:4" ht="12.75">
      <c r="A367" s="11"/>
      <c r="C367" s="12"/>
      <c r="D367" s="18"/>
    </row>
    <row r="368" spans="1:4" ht="12.75">
      <c r="A368" s="11"/>
      <c r="C368" s="12"/>
      <c r="D368" s="18"/>
    </row>
    <row r="369" spans="1:4" ht="12.75">
      <c r="A369" s="11"/>
      <c r="C369" s="12"/>
      <c r="D369" s="18"/>
    </row>
    <row r="370" spans="1:4" ht="12.75">
      <c r="A370" s="11"/>
      <c r="C370" s="12"/>
      <c r="D370" s="18"/>
    </row>
    <row r="371" spans="1:4" ht="12.75">
      <c r="A371" s="11"/>
      <c r="C371" s="12"/>
      <c r="D371" s="18"/>
    </row>
    <row r="372" spans="1:4" ht="12.75">
      <c r="A372" s="11"/>
      <c r="C372" s="12"/>
      <c r="D372" s="18"/>
    </row>
    <row r="373" spans="1:4" ht="12.75">
      <c r="A373" s="11"/>
      <c r="C373" s="12"/>
      <c r="D373" s="18"/>
    </row>
    <row r="374" spans="1:4" ht="12.75">
      <c r="A374" s="11"/>
      <c r="C374" s="12"/>
      <c r="D374" s="18"/>
    </row>
    <row r="375" spans="1:4" ht="12.75">
      <c r="A375" s="11"/>
      <c r="C375" s="12"/>
      <c r="D375" s="18"/>
    </row>
    <row r="376" spans="1:4" ht="12.75">
      <c r="A376" s="11"/>
      <c r="C376" s="12"/>
      <c r="D376" s="18"/>
    </row>
    <row r="377" spans="1:4" ht="12.75">
      <c r="A377" s="11"/>
      <c r="C377" s="12"/>
      <c r="D377" s="18"/>
    </row>
    <row r="378" spans="1:4" ht="12.75">
      <c r="A378" s="11"/>
      <c r="C378" s="12"/>
      <c r="D378" s="18"/>
    </row>
    <row r="379" spans="1:4" ht="12.75">
      <c r="A379" s="11"/>
      <c r="C379" s="12"/>
      <c r="D379" s="18"/>
    </row>
    <row r="380" spans="1:4" ht="12.75">
      <c r="A380" s="11"/>
      <c r="C380" s="12"/>
      <c r="D380" s="18"/>
    </row>
    <row r="381" spans="1:4" ht="12.75">
      <c r="A381" s="11"/>
      <c r="C381" s="12"/>
      <c r="D381" s="18"/>
    </row>
    <row r="382" spans="1:4" ht="12.75">
      <c r="A382" s="11"/>
      <c r="C382" s="12"/>
      <c r="D382" s="18"/>
    </row>
    <row r="383" spans="1:4" ht="12.75">
      <c r="A383" s="11"/>
      <c r="C383" s="12"/>
      <c r="D383" s="18"/>
    </row>
    <row r="384" spans="1:4" ht="12.75">
      <c r="A384" s="11"/>
      <c r="C384" s="12"/>
      <c r="D384" s="18"/>
    </row>
    <row r="385" spans="1:4" ht="12.75">
      <c r="A385" s="11"/>
      <c r="C385" s="12"/>
      <c r="D385" s="18"/>
    </row>
    <row r="386" spans="1:4" ht="12.75">
      <c r="A386" s="11"/>
      <c r="C386" s="12"/>
      <c r="D386" s="18"/>
    </row>
    <row r="387" spans="1:4" ht="12.75">
      <c r="A387" s="11"/>
      <c r="C387" s="12"/>
      <c r="D387" s="18"/>
    </row>
    <row r="388" spans="1:4" ht="12.75">
      <c r="A388" s="11"/>
      <c r="C388" s="12"/>
      <c r="D388" s="18"/>
    </row>
    <row r="389" spans="1:4" ht="12.75">
      <c r="A389" s="11"/>
      <c r="C389" s="12"/>
      <c r="D389" s="18"/>
    </row>
    <row r="390" spans="1:4" ht="12.75">
      <c r="A390" s="11"/>
      <c r="C390" s="12"/>
      <c r="D390" s="18"/>
    </row>
    <row r="391" spans="1:4" ht="12.75">
      <c r="A391" s="11"/>
      <c r="C391" s="12"/>
      <c r="D391" s="18"/>
    </row>
    <row r="392" spans="1:4" ht="12.75">
      <c r="A392" s="11"/>
      <c r="C392" s="12"/>
      <c r="D392" s="18"/>
    </row>
    <row r="393" spans="1:4" ht="12.75">
      <c r="A393" s="11"/>
      <c r="C393" s="12"/>
      <c r="D393" s="18"/>
    </row>
    <row r="394" spans="1:4" ht="12.75">
      <c r="A394" s="11"/>
      <c r="C394" s="12"/>
      <c r="D394" s="18"/>
    </row>
    <row r="395" spans="1:4" ht="12.75">
      <c r="A395" s="11"/>
      <c r="C395" s="12"/>
      <c r="D395" s="18"/>
    </row>
    <row r="396" spans="1:4" ht="12.75">
      <c r="A396" s="11"/>
      <c r="C396" s="12"/>
      <c r="D396" s="18"/>
    </row>
    <row r="397" spans="1:4" ht="12.75">
      <c r="A397" s="11"/>
      <c r="C397" s="12"/>
      <c r="D397" s="18"/>
    </row>
    <row r="398" spans="1:4" ht="12.75">
      <c r="A398" s="11"/>
      <c r="C398" s="12"/>
      <c r="D398" s="18"/>
    </row>
    <row r="399" spans="1:4" ht="12.75">
      <c r="A399" s="11"/>
      <c r="C399" s="12"/>
      <c r="D399" s="18"/>
    </row>
    <row r="400" spans="1:4" ht="12.75">
      <c r="A400" s="11"/>
      <c r="C400" s="12"/>
      <c r="D400" s="18"/>
    </row>
    <row r="401" spans="1:4" ht="12.75">
      <c r="A401" s="11"/>
      <c r="C401" s="12"/>
      <c r="D401" s="18"/>
    </row>
    <row r="402" spans="1:4" ht="12.75">
      <c r="A402" s="11"/>
      <c r="C402" s="12"/>
      <c r="D402" s="18"/>
    </row>
    <row r="403" spans="1:4" ht="12.75">
      <c r="A403" s="11"/>
      <c r="C403" s="12"/>
      <c r="D403" s="18"/>
    </row>
    <row r="404" spans="1:4" ht="12.75">
      <c r="A404" s="11"/>
      <c r="C404" s="12"/>
      <c r="D404" s="18"/>
    </row>
    <row r="405" spans="1:4" ht="12.75">
      <c r="A405" s="11"/>
      <c r="C405" s="12"/>
      <c r="D405" s="18"/>
    </row>
    <row r="406" spans="1:4" ht="12.75">
      <c r="A406" s="11"/>
      <c r="C406" s="12"/>
      <c r="D406" s="18"/>
    </row>
    <row r="407" spans="1:4" ht="12.75">
      <c r="A407" s="11"/>
      <c r="C407" s="12"/>
      <c r="D407" s="18"/>
    </row>
    <row r="408" spans="1:4" ht="12.75">
      <c r="A408" s="11"/>
      <c r="C408" s="12"/>
      <c r="D408" s="18"/>
    </row>
    <row r="409" spans="1:4" ht="12.75">
      <c r="A409" s="11"/>
      <c r="C409" s="12"/>
      <c r="D409" s="18"/>
    </row>
    <row r="410" spans="1:4" ht="12.75">
      <c r="A410" s="11"/>
      <c r="C410" s="12"/>
      <c r="D410" s="18"/>
    </row>
    <row r="411" spans="1:4" ht="12.75">
      <c r="A411" s="11"/>
      <c r="C411" s="12"/>
      <c r="D411" s="18"/>
    </row>
    <row r="412" spans="1:4" ht="12.75">
      <c r="A412" s="11"/>
      <c r="C412" s="12"/>
      <c r="D412" s="18"/>
    </row>
    <row r="413" spans="1:4" ht="12.75">
      <c r="A413" s="11"/>
      <c r="C413" s="12"/>
      <c r="D413" s="18"/>
    </row>
    <row r="414" spans="1:4" ht="12.75">
      <c r="A414" s="11"/>
      <c r="C414" s="12"/>
      <c r="D414" s="18"/>
    </row>
    <row r="415" spans="1:4" ht="12.75">
      <c r="A415" s="11"/>
      <c r="C415" s="12"/>
      <c r="D415" s="18"/>
    </row>
    <row r="416" spans="1:4" ht="12.75">
      <c r="A416" s="11"/>
      <c r="C416" s="12"/>
      <c r="D416" s="18"/>
    </row>
    <row r="417" spans="1:4" ht="12.75">
      <c r="A417" s="11"/>
      <c r="C417" s="12"/>
      <c r="D417" s="18"/>
    </row>
    <row r="418" spans="1:4" ht="12.75">
      <c r="A418" s="11"/>
      <c r="C418" s="12"/>
      <c r="D418" s="18"/>
    </row>
    <row r="419" spans="1:4" ht="12.75">
      <c r="A419" s="11"/>
      <c r="C419" s="12"/>
      <c r="D419" s="18"/>
    </row>
    <row r="420" spans="1:4" ht="12.75">
      <c r="A420" s="11"/>
      <c r="C420" s="12"/>
      <c r="D420" s="18"/>
    </row>
    <row r="421" spans="1:4" ht="12.75">
      <c r="A421" s="11"/>
      <c r="C421" s="12"/>
      <c r="D421" s="18"/>
    </row>
    <row r="422" spans="1:4" ht="12.75">
      <c r="A422" s="11"/>
      <c r="C422" s="12"/>
      <c r="D422" s="18"/>
    </row>
    <row r="423" spans="1:4" ht="12.75">
      <c r="A423" s="11"/>
      <c r="C423" s="12"/>
      <c r="D423" s="18"/>
    </row>
    <row r="424" spans="1:4" ht="12.75">
      <c r="A424" s="11"/>
      <c r="C424" s="12"/>
      <c r="D424" s="18"/>
    </row>
    <row r="425" spans="1:4" ht="12.75">
      <c r="A425" s="11"/>
      <c r="C425" s="12"/>
      <c r="D425" s="18"/>
    </row>
    <row r="426" spans="1:4" ht="12.75">
      <c r="A426" s="11"/>
      <c r="C426" s="12"/>
      <c r="D426" s="18"/>
    </row>
    <row r="427" spans="1:4" ht="12.75">
      <c r="A427" s="11"/>
      <c r="C427" s="12"/>
      <c r="D427" s="18"/>
    </row>
    <row r="428" spans="1:4" ht="12.75">
      <c r="A428" s="11"/>
      <c r="C428" s="12"/>
      <c r="D428" s="18"/>
    </row>
    <row r="429" spans="1:4" ht="12.75">
      <c r="A429" s="11"/>
      <c r="C429" s="12"/>
      <c r="D429" s="18"/>
    </row>
    <row r="430" spans="1:4" ht="12.75">
      <c r="A430" s="11"/>
      <c r="C430" s="12"/>
      <c r="D430" s="18"/>
    </row>
    <row r="431" spans="1:4" ht="12.75">
      <c r="A431" s="11"/>
      <c r="C431" s="12"/>
      <c r="D431" s="18"/>
    </row>
    <row r="432" spans="1:4" ht="12.75">
      <c r="A432" s="11"/>
      <c r="C432" s="12"/>
      <c r="D432" s="18"/>
    </row>
    <row r="433" spans="1:4" ht="12.75">
      <c r="A433" s="11"/>
      <c r="C433" s="12"/>
      <c r="D433" s="18"/>
    </row>
    <row r="434" spans="1:4" ht="12.75">
      <c r="A434" s="11"/>
      <c r="C434" s="12"/>
      <c r="D434" s="18"/>
    </row>
    <row r="435" spans="1:4" ht="12.75">
      <c r="A435" s="11"/>
      <c r="C435" s="12"/>
      <c r="D435" s="18"/>
    </row>
    <row r="436" spans="1:4" ht="12.75">
      <c r="A436" s="11"/>
      <c r="C436" s="12"/>
      <c r="D436" s="18"/>
    </row>
    <row r="437" spans="1:4" ht="12.75">
      <c r="A437" s="11"/>
      <c r="C437" s="12"/>
      <c r="D437" s="18"/>
    </row>
    <row r="438" spans="1:4" ht="12.75">
      <c r="A438" s="11"/>
      <c r="C438" s="12"/>
      <c r="D438" s="18"/>
    </row>
    <row r="439" spans="1:4" ht="12.75">
      <c r="A439" s="11"/>
      <c r="C439" s="12"/>
      <c r="D439" s="18"/>
    </row>
    <row r="440" spans="1:4" ht="12.75">
      <c r="A440" s="11"/>
      <c r="C440" s="12"/>
      <c r="D440" s="18"/>
    </row>
    <row r="441" spans="1:4" ht="12.75">
      <c r="A441" s="11"/>
      <c r="C441" s="12"/>
      <c r="D441" s="18"/>
    </row>
    <row r="442" spans="1:4" ht="12.75">
      <c r="A442" s="11"/>
      <c r="C442" s="12"/>
      <c r="D442" s="18"/>
    </row>
    <row r="443" spans="1:4" ht="12.75">
      <c r="A443" s="11"/>
      <c r="C443" s="12"/>
      <c r="D443" s="18"/>
    </row>
    <row r="444" spans="1:4" ht="12.75">
      <c r="A444" s="11"/>
      <c r="C444" s="12"/>
      <c r="D444" s="18"/>
    </row>
    <row r="445" spans="1:4" ht="12.75">
      <c r="A445" s="11"/>
      <c r="C445" s="12"/>
      <c r="D445" s="18"/>
    </row>
    <row r="446" spans="1:4" ht="12.75">
      <c r="A446" s="11"/>
      <c r="C446" s="12"/>
      <c r="D446" s="18"/>
    </row>
    <row r="447" spans="1:4" ht="12.75">
      <c r="A447" s="11"/>
      <c r="C447" s="12"/>
      <c r="D447" s="18"/>
    </row>
    <row r="448" spans="1:4" ht="12.75">
      <c r="A448" s="11"/>
      <c r="C448" s="12"/>
      <c r="D448" s="18"/>
    </row>
    <row r="449" spans="1:4" ht="12.75">
      <c r="A449" s="11"/>
      <c r="C449" s="12"/>
      <c r="D449" s="18"/>
    </row>
    <row r="450" spans="1:4" ht="12.75">
      <c r="A450" s="11"/>
      <c r="C450" s="12"/>
      <c r="D450" s="18"/>
    </row>
    <row r="451" spans="1:4" ht="12.75">
      <c r="A451" s="11"/>
      <c r="C451" s="12"/>
      <c r="D451" s="18"/>
    </row>
    <row r="452" spans="1:4" ht="12.75">
      <c r="A452" s="11"/>
      <c r="C452" s="12"/>
      <c r="D452" s="18"/>
    </row>
    <row r="453" spans="1:4" ht="12.75">
      <c r="A453" s="11"/>
      <c r="C453" s="12"/>
      <c r="D453" s="18"/>
    </row>
    <row r="454" spans="1:4" ht="12.75">
      <c r="A454" s="11"/>
      <c r="C454" s="12"/>
      <c r="D454" s="18"/>
    </row>
    <row r="455" spans="1:4" ht="12.75">
      <c r="A455" s="11"/>
      <c r="C455" s="12"/>
      <c r="D455" s="18"/>
    </row>
    <row r="456" spans="1:4" ht="12.75">
      <c r="A456" s="11"/>
      <c r="C456" s="12"/>
      <c r="D456" s="18"/>
    </row>
    <row r="457" spans="1:4" ht="12.75">
      <c r="A457" s="11"/>
      <c r="C457" s="12"/>
      <c r="D457" s="18"/>
    </row>
    <row r="458" spans="1:4" ht="12.75">
      <c r="A458" s="11"/>
      <c r="C458" s="12"/>
      <c r="D458" s="18"/>
    </row>
    <row r="459" spans="1:4" ht="12.75">
      <c r="A459" s="11"/>
      <c r="C459" s="12"/>
      <c r="D459" s="18"/>
    </row>
    <row r="460" spans="1:4" ht="12.75">
      <c r="A460" s="11"/>
      <c r="C460" s="12"/>
      <c r="D460" s="18"/>
    </row>
    <row r="461" spans="1:4" ht="12.75">
      <c r="A461" s="11"/>
      <c r="C461" s="12"/>
      <c r="D461" s="18"/>
    </row>
    <row r="462" spans="1:4" ht="12.75">
      <c r="A462" s="11"/>
      <c r="C462" s="12"/>
      <c r="D462" s="18"/>
    </row>
    <row r="463" spans="1:4" ht="12.75">
      <c r="A463" s="11"/>
      <c r="C463" s="12"/>
      <c r="D463" s="18"/>
    </row>
    <row r="464" spans="1:4" ht="12.75">
      <c r="A464" s="11"/>
      <c r="C464" s="12"/>
      <c r="D464" s="18"/>
    </row>
    <row r="465" spans="1:4" ht="12.75">
      <c r="A465" s="11"/>
      <c r="C465" s="12"/>
      <c r="D465" s="18"/>
    </row>
    <row r="466" spans="1:4" ht="12.75">
      <c r="A466" s="11"/>
      <c r="C466" s="12"/>
      <c r="D466" s="18"/>
    </row>
    <row r="467" spans="1:4" ht="12.75">
      <c r="A467" s="11"/>
      <c r="C467" s="12"/>
      <c r="D467" s="18"/>
    </row>
    <row r="468" spans="1:4" ht="12.75">
      <c r="A468" s="11"/>
      <c r="C468" s="12"/>
      <c r="D468" s="18"/>
    </row>
    <row r="469" spans="1:4" ht="12.75">
      <c r="A469" s="11"/>
      <c r="C469" s="12"/>
      <c r="D469" s="18"/>
    </row>
    <row r="470" spans="1:4" ht="12.75">
      <c r="A470" s="11"/>
      <c r="C470" s="12"/>
      <c r="D470" s="18"/>
    </row>
    <row r="471" spans="1:4" ht="12.75">
      <c r="A471" s="11"/>
      <c r="C471" s="12"/>
      <c r="D471" s="18"/>
    </row>
    <row r="472" spans="1:4" ht="12.75">
      <c r="A472" s="11"/>
      <c r="C472" s="12"/>
      <c r="D472" s="18"/>
    </row>
    <row r="473" spans="1:4" ht="12.75">
      <c r="A473" s="11"/>
      <c r="C473" s="12"/>
      <c r="D473" s="18"/>
    </row>
    <row r="474" spans="1:4" ht="12.75">
      <c r="A474" s="11"/>
      <c r="C474" s="12"/>
      <c r="D474" s="18"/>
    </row>
    <row r="475" spans="1:4" ht="12.75">
      <c r="A475" s="11"/>
      <c r="C475" s="12"/>
      <c r="D475" s="18"/>
    </row>
    <row r="476" spans="1:4" ht="12.75">
      <c r="A476" s="11"/>
      <c r="C476" s="12"/>
      <c r="D476" s="18"/>
    </row>
    <row r="477" spans="1:4" ht="12.75">
      <c r="A477" s="11"/>
      <c r="C477" s="12"/>
      <c r="D477" s="18"/>
    </row>
    <row r="478" spans="1:4" ht="12.75">
      <c r="A478" s="11"/>
      <c r="C478" s="12"/>
      <c r="D478" s="18"/>
    </row>
    <row r="479" spans="1:4" ht="12.75">
      <c r="A479" s="11"/>
      <c r="C479" s="12"/>
      <c r="D479" s="18"/>
    </row>
    <row r="480" spans="1:4" ht="12.75">
      <c r="A480" s="11"/>
      <c r="C480" s="12"/>
      <c r="D480" s="18"/>
    </row>
    <row r="481" spans="1:4" ht="12.75">
      <c r="A481" s="11"/>
      <c r="C481" s="12"/>
      <c r="D481" s="18"/>
    </row>
    <row r="482" spans="1:4" ht="12.75">
      <c r="A482" s="11"/>
      <c r="C482" s="12"/>
      <c r="D482" s="18"/>
    </row>
    <row r="483" spans="1:4" ht="12.75">
      <c r="A483" s="11"/>
      <c r="C483" s="12"/>
      <c r="D483" s="18"/>
    </row>
    <row r="484" spans="1:4" ht="12.75">
      <c r="A484" s="11"/>
      <c r="C484" s="12"/>
      <c r="D484" s="18"/>
    </row>
    <row r="485" spans="1:4" ht="12.75">
      <c r="A485" s="11"/>
      <c r="C485" s="12"/>
      <c r="D485" s="18"/>
    </row>
    <row r="486" spans="1:4" ht="12.75">
      <c r="A486" s="11"/>
      <c r="C486" s="12"/>
      <c r="D486" s="18"/>
    </row>
    <row r="487" spans="1:4" ht="12.75">
      <c r="A487" s="11"/>
      <c r="C487" s="12"/>
      <c r="D487" s="18"/>
    </row>
    <row r="488" spans="1:4" ht="12.75">
      <c r="A488" s="11"/>
      <c r="C488" s="12"/>
      <c r="D488" s="18"/>
    </row>
    <row r="489" spans="1:4" ht="12.75">
      <c r="A489" s="11"/>
      <c r="C489" s="12"/>
      <c r="D489" s="18"/>
    </row>
    <row r="490" spans="1:4" ht="12.75">
      <c r="A490" s="11"/>
      <c r="C490" s="12"/>
      <c r="D490" s="18"/>
    </row>
    <row r="491" spans="1:4" ht="12.75">
      <c r="A491" s="11"/>
      <c r="C491" s="12"/>
      <c r="D491" s="18"/>
    </row>
    <row r="492" spans="1:4" ht="12.75">
      <c r="A492" s="11"/>
      <c r="C492" s="12"/>
      <c r="D492" s="18"/>
    </row>
    <row r="493" spans="1:4" ht="12.75">
      <c r="A493" s="11"/>
      <c r="C493" s="12"/>
      <c r="D493" s="18"/>
    </row>
    <row r="494" spans="1:4" ht="12.75">
      <c r="A494" s="11"/>
      <c r="C494" s="12"/>
      <c r="D494" s="18"/>
    </row>
    <row r="495" spans="1:4" ht="12.75">
      <c r="A495" s="11"/>
      <c r="C495" s="12"/>
      <c r="D495" s="18"/>
    </row>
    <row r="496" spans="1:4" ht="12.75">
      <c r="A496" s="11"/>
      <c r="C496" s="12"/>
      <c r="D496" s="18"/>
    </row>
    <row r="497" spans="1:4" ht="12.75">
      <c r="A497" s="11"/>
      <c r="C497" s="12"/>
      <c r="D497" s="18"/>
    </row>
    <row r="498" spans="1:4" ht="12.75">
      <c r="A498" s="11"/>
      <c r="C498" s="12"/>
      <c r="D498" s="18"/>
    </row>
    <row r="499" spans="1:4" ht="12.75">
      <c r="A499" s="11"/>
      <c r="C499" s="12"/>
      <c r="D499" s="18"/>
    </row>
    <row r="500" spans="1:4" ht="12.75">
      <c r="A500" s="11"/>
      <c r="C500" s="12"/>
      <c r="D500" s="18"/>
    </row>
    <row r="501" spans="1:4" ht="12.75">
      <c r="A501" s="11"/>
      <c r="C501" s="12"/>
      <c r="D501" s="18"/>
    </row>
    <row r="502" spans="1:4" ht="12.75">
      <c r="A502" s="11"/>
      <c r="C502" s="12"/>
      <c r="D502" s="18"/>
    </row>
    <row r="503" spans="1:4" ht="12.75">
      <c r="A503" s="11"/>
      <c r="C503" s="12"/>
      <c r="D503" s="18"/>
    </row>
    <row r="504" spans="1:4" ht="12.75">
      <c r="A504" s="11"/>
      <c r="C504" s="12"/>
      <c r="D504" s="18"/>
    </row>
    <row r="505" spans="1:4" ht="12.75">
      <c r="A505" s="11"/>
      <c r="C505" s="12"/>
      <c r="D505" s="18"/>
    </row>
    <row r="506" spans="1:4" ht="12.75">
      <c r="A506" s="11"/>
      <c r="C506" s="12"/>
      <c r="D506" s="18"/>
    </row>
    <row r="507" spans="1:4" ht="12.75">
      <c r="A507" s="11"/>
      <c r="C507" s="12"/>
      <c r="D507" s="18"/>
    </row>
    <row r="508" spans="1:4" ht="12.75">
      <c r="A508" s="11"/>
      <c r="C508" s="12"/>
      <c r="D508" s="18"/>
    </row>
    <row r="509" spans="1:4" ht="12.75">
      <c r="A509" s="11"/>
      <c r="C509" s="12"/>
      <c r="D509" s="18"/>
    </row>
    <row r="510" spans="1:4" ht="12.75">
      <c r="A510" s="11"/>
      <c r="C510" s="12"/>
      <c r="D510" s="18"/>
    </row>
    <row r="511" spans="1:4" ht="12.75">
      <c r="A511" s="11"/>
      <c r="C511" s="12"/>
      <c r="D511" s="18"/>
    </row>
    <row r="512" spans="1:4" ht="12.75">
      <c r="A512" s="11"/>
      <c r="C512" s="12"/>
      <c r="D512" s="18"/>
    </row>
    <row r="513" spans="1:4" ht="12.75">
      <c r="A513" s="11"/>
      <c r="C513" s="12"/>
      <c r="D513" s="18"/>
    </row>
    <row r="514" spans="1:4" ht="12.75">
      <c r="A514" s="11"/>
      <c r="C514" s="12"/>
      <c r="D514" s="18"/>
    </row>
    <row r="515" spans="1:4" ht="12.75">
      <c r="A515" s="11"/>
      <c r="C515" s="12"/>
      <c r="D515" s="18"/>
    </row>
    <row r="516" spans="1:4" ht="12.75">
      <c r="A516" s="11"/>
      <c r="C516" s="12"/>
      <c r="D516" s="18"/>
    </row>
    <row r="517" spans="1:4" ht="12.75">
      <c r="A517" s="11"/>
      <c r="C517" s="12"/>
      <c r="D517" s="18"/>
    </row>
    <row r="518" spans="1:4" ht="12.75">
      <c r="A518" s="11"/>
      <c r="C518" s="12"/>
      <c r="D518" s="18"/>
    </row>
    <row r="519" spans="1:4" ht="12.75">
      <c r="A519" s="11"/>
      <c r="C519" s="12"/>
      <c r="D519" s="18"/>
    </row>
    <row r="520" spans="1:4" ht="12.75">
      <c r="A520" s="11"/>
      <c r="C520" s="12"/>
      <c r="D520" s="18"/>
    </row>
    <row r="521" spans="1:4" ht="12.75">
      <c r="A521" s="11"/>
      <c r="C521" s="12"/>
      <c r="D521" s="18"/>
    </row>
    <row r="522" spans="1:4" ht="12.75">
      <c r="A522" s="11"/>
      <c r="C522" s="12"/>
      <c r="D522" s="18"/>
    </row>
    <row r="523" spans="1:4" ht="12.75">
      <c r="A523" s="11"/>
      <c r="C523" s="12"/>
      <c r="D523" s="18"/>
    </row>
    <row r="524" spans="1:4" ht="12.75">
      <c r="A524" s="11"/>
      <c r="C524" s="12"/>
      <c r="D524" s="18"/>
    </row>
    <row r="525" spans="1:4" ht="12.75">
      <c r="A525" s="11"/>
      <c r="C525" s="12"/>
      <c r="D525" s="18"/>
    </row>
    <row r="526" spans="1:4" ht="12.75">
      <c r="A526" s="11"/>
      <c r="C526" s="12"/>
      <c r="D526" s="18"/>
    </row>
    <row r="527" spans="1:4" ht="12.75">
      <c r="A527" s="11"/>
      <c r="C527" s="12"/>
      <c r="D527" s="18"/>
    </row>
    <row r="528" spans="1:4" ht="12.75">
      <c r="A528" s="11"/>
      <c r="C528" s="12"/>
      <c r="D528" s="18"/>
    </row>
    <row r="529" spans="1:4" ht="12.75">
      <c r="A529" s="11"/>
      <c r="C529" s="12"/>
      <c r="D529" s="18"/>
    </row>
    <row r="530" spans="1:4" ht="12.75">
      <c r="A530" s="11"/>
      <c r="C530" s="12"/>
      <c r="D530" s="18"/>
    </row>
    <row r="531" spans="1:4" ht="12.75">
      <c r="A531" s="11"/>
      <c r="C531" s="12"/>
      <c r="D531" s="18"/>
    </row>
    <row r="532" spans="1:4" ht="12.75">
      <c r="A532" s="11"/>
      <c r="C532" s="12"/>
      <c r="D532" s="18"/>
    </row>
    <row r="533" spans="1:4" ht="12.75">
      <c r="A533" s="11"/>
      <c r="C533" s="12"/>
      <c r="D533" s="18"/>
    </row>
    <row r="534" spans="1:4" ht="12.75">
      <c r="A534" s="11"/>
      <c r="C534" s="12"/>
      <c r="D534" s="18"/>
    </row>
    <row r="535" spans="1:4" ht="12.75">
      <c r="A535" s="11"/>
      <c r="C535" s="12"/>
      <c r="D535" s="18"/>
    </row>
    <row r="536" spans="1:4" ht="12.75">
      <c r="A536" s="11"/>
      <c r="C536" s="12"/>
      <c r="D536" s="18"/>
    </row>
    <row r="537" spans="1:4" ht="12.75">
      <c r="A537" s="11"/>
      <c r="C537" s="12"/>
      <c r="D537" s="18"/>
    </row>
    <row r="538" spans="1:4" ht="12.75">
      <c r="A538" s="11"/>
      <c r="C538" s="12"/>
      <c r="D538" s="18"/>
    </row>
    <row r="539" spans="1:4" ht="12.75">
      <c r="A539" s="11"/>
      <c r="C539" s="12"/>
      <c r="D539" s="18"/>
    </row>
    <row r="540" spans="1:4" ht="12.75">
      <c r="A540" s="11"/>
      <c r="C540" s="12"/>
      <c r="D540" s="18"/>
    </row>
    <row r="541" spans="1:4" ht="12.75">
      <c r="A541" s="11"/>
      <c r="C541" s="12"/>
      <c r="D541" s="18"/>
    </row>
    <row r="542" spans="1:4" ht="12.75">
      <c r="A542" s="11"/>
      <c r="C542" s="12"/>
      <c r="D542" s="18"/>
    </row>
    <row r="543" spans="1:4" ht="12.75">
      <c r="A543" s="11"/>
      <c r="C543" s="12"/>
      <c r="D543" s="18"/>
    </row>
    <row r="544" spans="1:4" ht="12.75">
      <c r="A544" s="11"/>
      <c r="C544" s="12"/>
      <c r="D544" s="18"/>
    </row>
    <row r="545" spans="1:4" ht="12.75">
      <c r="A545" s="11"/>
      <c r="C545" s="12"/>
      <c r="D545" s="18"/>
    </row>
    <row r="546" spans="1:4" ht="12.75">
      <c r="A546" s="11"/>
      <c r="C546" s="12"/>
      <c r="D546" s="18"/>
    </row>
    <row r="547" spans="1:4" ht="12.75">
      <c r="A547" s="11"/>
      <c r="C547" s="12"/>
      <c r="D547" s="18"/>
    </row>
    <row r="548" spans="1:4" ht="12.75">
      <c r="A548" s="11"/>
      <c r="C548" s="12"/>
      <c r="D548" s="18"/>
    </row>
    <row r="549" spans="1:4" ht="12.75">
      <c r="A549" s="11"/>
      <c r="C549" s="12"/>
      <c r="D549" s="18"/>
    </row>
    <row r="550" spans="1:4" ht="12.75">
      <c r="A550" s="11"/>
      <c r="C550" s="12"/>
      <c r="D550" s="18"/>
    </row>
    <row r="551" spans="1:4" ht="12.75">
      <c r="A551" s="11"/>
      <c r="C551" s="12"/>
      <c r="D551" s="18"/>
    </row>
    <row r="552" spans="1:4" ht="12.75">
      <c r="A552" s="11"/>
      <c r="C552" s="12"/>
      <c r="D552" s="18"/>
    </row>
    <row r="553" spans="1:4" ht="12.75">
      <c r="A553" s="11"/>
      <c r="C553" s="12"/>
      <c r="D553" s="18"/>
    </row>
    <row r="554" spans="1:4" ht="12.75">
      <c r="A554" s="11"/>
      <c r="C554" s="12"/>
      <c r="D554" s="18"/>
    </row>
    <row r="555" spans="1:4" ht="12.75">
      <c r="A555" s="11"/>
      <c r="C555" s="12"/>
      <c r="D555" s="18"/>
    </row>
    <row r="556" spans="1:4" ht="12.75">
      <c r="A556" s="11"/>
      <c r="C556" s="12"/>
      <c r="D556" s="18"/>
    </row>
    <row r="557" spans="1:4" ht="12.75">
      <c r="A557" s="11"/>
      <c r="C557" s="12"/>
      <c r="D557" s="18"/>
    </row>
    <row r="558" spans="1:4" ht="12.75">
      <c r="A558" s="11"/>
      <c r="C558" s="12"/>
      <c r="D558" s="18"/>
    </row>
    <row r="559" spans="1:4" ht="12.75">
      <c r="A559" s="11"/>
      <c r="C559" s="12"/>
      <c r="D559" s="18"/>
    </row>
    <row r="560" spans="1:4" ht="12.75">
      <c r="A560" s="11"/>
      <c r="C560" s="12"/>
      <c r="D560" s="18"/>
    </row>
    <row r="561" spans="1:4" ht="12.75">
      <c r="A561" s="11"/>
      <c r="C561" s="12"/>
      <c r="D561" s="18"/>
    </row>
    <row r="562" spans="1:4" ht="12.75">
      <c r="A562" s="11"/>
      <c r="C562" s="12"/>
      <c r="D562" s="18"/>
    </row>
    <row r="563" spans="1:4" ht="12.75">
      <c r="A563" s="11"/>
      <c r="C563" s="12"/>
      <c r="D563" s="18"/>
    </row>
    <row r="564" spans="1:4" ht="12.75">
      <c r="A564" s="11"/>
      <c r="C564" s="12"/>
      <c r="D564" s="18"/>
    </row>
    <row r="565" spans="1:4" ht="12.75">
      <c r="A565" s="11"/>
      <c r="C565" s="12"/>
      <c r="D565" s="18"/>
    </row>
    <row r="566" spans="1:4" ht="12.75">
      <c r="A566" s="11"/>
      <c r="C566" s="12"/>
      <c r="D566" s="18"/>
    </row>
    <row r="567" spans="1:4" ht="12.75">
      <c r="A567" s="11"/>
      <c r="C567" s="12"/>
      <c r="D567" s="18"/>
    </row>
    <row r="568" spans="1:4" ht="12.75">
      <c r="A568" s="11"/>
      <c r="C568" s="12"/>
      <c r="D568" s="18"/>
    </row>
    <row r="569" spans="1:4" ht="12.75">
      <c r="A569" s="11"/>
      <c r="C569" s="12"/>
      <c r="D569" s="18"/>
    </row>
    <row r="570" spans="1:4" ht="12.75">
      <c r="A570" s="11"/>
      <c r="C570" s="12"/>
      <c r="D570" s="18"/>
    </row>
    <row r="571" spans="1:4" ht="12.75">
      <c r="A571" s="11"/>
      <c r="C571" s="12"/>
      <c r="D571" s="18"/>
    </row>
    <row r="572" spans="1:4" ht="12.75">
      <c r="A572" s="11"/>
      <c r="C572" s="12"/>
      <c r="D572" s="18"/>
    </row>
    <row r="573" spans="1:4" ht="12.75">
      <c r="A573" s="11"/>
      <c r="C573" s="12"/>
      <c r="D573" s="18"/>
    </row>
    <row r="574" spans="1:4" ht="12.75">
      <c r="A574" s="11"/>
      <c r="C574" s="12"/>
      <c r="D574" s="18"/>
    </row>
    <row r="575" spans="1:4" ht="12.75">
      <c r="A575" s="11"/>
      <c r="C575" s="12"/>
      <c r="D575" s="18"/>
    </row>
    <row r="576" spans="1:4" ht="12.75">
      <c r="A576" s="11"/>
      <c r="C576" s="12"/>
      <c r="D576" s="18"/>
    </row>
    <row r="577" spans="1:4" ht="12.75">
      <c r="A577" s="11"/>
      <c r="C577" s="12"/>
      <c r="D577" s="18"/>
    </row>
    <row r="578" spans="1:4" ht="12.75">
      <c r="A578" s="11"/>
      <c r="C578" s="12"/>
      <c r="D578" s="18"/>
    </row>
    <row r="579" spans="1:4" ht="12.75">
      <c r="A579" s="11"/>
      <c r="C579" s="12"/>
      <c r="D579" s="18"/>
    </row>
    <row r="580" spans="1:4" ht="12.75">
      <c r="A580" s="11"/>
      <c r="C580" s="12"/>
      <c r="D580" s="18"/>
    </row>
    <row r="581" spans="1:4" ht="12.75">
      <c r="A581" s="11"/>
      <c r="C581" s="12"/>
      <c r="D581" s="18"/>
    </row>
    <row r="582" spans="1:4" ht="12.75">
      <c r="A582" s="11"/>
      <c r="C582" s="12"/>
      <c r="D582" s="18"/>
    </row>
    <row r="583" spans="1:4" ht="12.75">
      <c r="A583" s="11"/>
      <c r="C583" s="12"/>
      <c r="D583" s="18"/>
    </row>
    <row r="584" spans="1:4" ht="12.75">
      <c r="A584" s="11"/>
      <c r="C584" s="12"/>
      <c r="D584" s="18"/>
    </row>
    <row r="585" spans="1:4" ht="12.75">
      <c r="A585" s="11"/>
      <c r="C585" s="12"/>
      <c r="D585" s="18"/>
    </row>
    <row r="586" spans="1:4" ht="12.75">
      <c r="A586" s="11"/>
      <c r="C586" s="12"/>
      <c r="D586" s="18"/>
    </row>
    <row r="587" spans="1:4" ht="12.75">
      <c r="A587" s="11"/>
      <c r="C587" s="12"/>
      <c r="D587" s="18"/>
    </row>
    <row r="588" spans="1:4" ht="12.75">
      <c r="A588" s="11"/>
      <c r="C588" s="12"/>
      <c r="D588" s="18"/>
    </row>
    <row r="589" spans="1:4" ht="12.75">
      <c r="A589" s="11"/>
      <c r="C589" s="12"/>
      <c r="D589" s="18"/>
    </row>
    <row r="590" spans="1:4" ht="12.75">
      <c r="A590" s="11"/>
      <c r="C590" s="12"/>
      <c r="D590" s="18"/>
    </row>
    <row r="591" spans="1:4" ht="12.75">
      <c r="A591" s="11"/>
      <c r="C591" s="12"/>
      <c r="D591" s="18"/>
    </row>
    <row r="592" spans="1:4" ht="12.75">
      <c r="A592" s="11"/>
      <c r="C592" s="12"/>
      <c r="D592" s="18"/>
    </row>
    <row r="593" spans="1:4" ht="12.75">
      <c r="A593" s="11"/>
      <c r="C593" s="12"/>
      <c r="D593" s="18"/>
    </row>
    <row r="594" spans="1:4" ht="12.75">
      <c r="A594" s="11"/>
      <c r="C594" s="12"/>
      <c r="D594" s="18"/>
    </row>
    <row r="595" spans="1:4" ht="12.75">
      <c r="A595" s="11"/>
      <c r="C595" s="12"/>
      <c r="D595" s="18"/>
    </row>
    <row r="596" spans="1:4" ht="12.75">
      <c r="A596" s="11"/>
      <c r="C596" s="12"/>
      <c r="D596" s="18"/>
    </row>
    <row r="597" spans="1:4" ht="12.75">
      <c r="A597" s="11"/>
      <c r="C597" s="12"/>
      <c r="D597" s="18"/>
    </row>
    <row r="598" spans="1:4" ht="12.75">
      <c r="A598" s="11"/>
      <c r="C598" s="12"/>
      <c r="D598" s="18"/>
    </row>
    <row r="599" spans="1:4" ht="12.75">
      <c r="A599" s="11"/>
      <c r="C599" s="12"/>
      <c r="D599" s="18"/>
    </row>
    <row r="600" spans="1:4" ht="12.75">
      <c r="A600" s="11"/>
      <c r="C600" s="12"/>
      <c r="D600" s="18"/>
    </row>
    <row r="601" spans="1:4" ht="12.75">
      <c r="A601" s="11"/>
      <c r="C601" s="12"/>
      <c r="D601" s="18"/>
    </row>
    <row r="602" spans="1:4" ht="12.75">
      <c r="A602" s="11"/>
      <c r="C602" s="12"/>
      <c r="D602" s="18"/>
    </row>
    <row r="603" spans="1:4" ht="12.75">
      <c r="A603" s="11"/>
      <c r="C603" s="12"/>
      <c r="D603" s="18"/>
    </row>
    <row r="604" spans="1:4" ht="12.75">
      <c r="A604" s="11"/>
      <c r="C604" s="12"/>
      <c r="D604" s="18"/>
    </row>
    <row r="605" spans="1:4" ht="12.75">
      <c r="A605" s="11"/>
      <c r="C605" s="12"/>
      <c r="D605" s="18"/>
    </row>
    <row r="606" spans="1:4" ht="12.75">
      <c r="A606" s="11"/>
      <c r="C606" s="12"/>
      <c r="D606" s="18"/>
    </row>
    <row r="607" spans="1:4" ht="12.75">
      <c r="A607" s="11"/>
      <c r="C607" s="12"/>
      <c r="D607" s="18"/>
    </row>
    <row r="608" spans="1:4" ht="12.75">
      <c r="A608" s="11"/>
      <c r="C608" s="12"/>
      <c r="D608" s="18"/>
    </row>
    <row r="609" spans="1:4" ht="12.75">
      <c r="A609" s="11"/>
      <c r="C609" s="12"/>
      <c r="D609" s="18"/>
    </row>
    <row r="610" spans="1:4" ht="12.75">
      <c r="A610" s="11"/>
      <c r="C610" s="12"/>
      <c r="D610" s="18"/>
    </row>
    <row r="611" spans="1:4" ht="12.75">
      <c r="A611" s="11"/>
      <c r="C611" s="12"/>
      <c r="D611" s="18"/>
    </row>
    <row r="612" spans="1:4" ht="12.75">
      <c r="A612" s="11"/>
      <c r="C612" s="12"/>
      <c r="D612" s="18"/>
    </row>
    <row r="613" spans="1:4" ht="12.75">
      <c r="A613" s="11"/>
      <c r="C613" s="12"/>
      <c r="D613" s="18"/>
    </row>
    <row r="614" spans="1:4" ht="12.75">
      <c r="A614" s="11"/>
      <c r="C614" s="12"/>
      <c r="D614" s="18"/>
    </row>
    <row r="615" spans="1:4" ht="12.75">
      <c r="A615" s="11"/>
      <c r="C615" s="12"/>
      <c r="D615" s="18"/>
    </row>
    <row r="616" spans="1:4" ht="12.75">
      <c r="A616" s="11"/>
      <c r="C616" s="12"/>
      <c r="D616" s="18"/>
    </row>
    <row r="617" spans="1:4" ht="12.75">
      <c r="A617" s="11"/>
      <c r="C617" s="12"/>
      <c r="D617" s="18"/>
    </row>
    <row r="618" spans="1:4" ht="12.75">
      <c r="A618" s="11"/>
      <c r="C618" s="12"/>
      <c r="D618" s="18"/>
    </row>
    <row r="619" spans="1:4" ht="12.75">
      <c r="A619" s="11"/>
      <c r="C619" s="12"/>
      <c r="D619" s="18"/>
    </row>
    <row r="620" spans="1:4" ht="12.75">
      <c r="A620" s="11"/>
      <c r="C620" s="12"/>
      <c r="D620" s="18"/>
    </row>
    <row r="621" spans="1:4" ht="12.75">
      <c r="A621" s="11"/>
      <c r="C621" s="12"/>
      <c r="D621" s="18"/>
    </row>
    <row r="622" spans="1:4" ht="12.75">
      <c r="A622" s="11"/>
      <c r="C622" s="12"/>
      <c r="D622" s="18"/>
    </row>
    <row r="623" spans="1:4" ht="12.75">
      <c r="A623" s="11"/>
      <c r="C623" s="12"/>
      <c r="D623" s="18"/>
    </row>
    <row r="624" spans="1:4" ht="12.75">
      <c r="A624" s="11"/>
      <c r="C624" s="12"/>
      <c r="D624" s="18"/>
    </row>
    <row r="625" spans="1:4" ht="12.75">
      <c r="A625" s="11"/>
      <c r="C625" s="12"/>
      <c r="D625" s="18"/>
    </row>
    <row r="626" spans="1:4" ht="12.75">
      <c r="A626" s="11"/>
      <c r="C626" s="12"/>
      <c r="D626" s="18"/>
    </row>
    <row r="627" spans="1:4" ht="12.75">
      <c r="A627" s="11"/>
      <c r="C627" s="12"/>
      <c r="D627" s="18"/>
    </row>
    <row r="628" spans="1:4" ht="12.75">
      <c r="A628" s="11"/>
      <c r="C628" s="12"/>
      <c r="D628" s="18"/>
    </row>
    <row r="629" spans="1:4" ht="12.75">
      <c r="A629" s="11"/>
      <c r="C629" s="12"/>
      <c r="D629" s="18"/>
    </row>
    <row r="630" spans="1:4" ht="12.75">
      <c r="A630" s="11"/>
      <c r="C630" s="12"/>
      <c r="D630" s="18"/>
    </row>
    <row r="631" spans="1:4" ht="12.75">
      <c r="A631" s="11"/>
      <c r="C631" s="12"/>
      <c r="D631" s="18"/>
    </row>
    <row r="632" spans="1:4" ht="12.75">
      <c r="A632" s="11"/>
      <c r="C632" s="12"/>
      <c r="D632" s="18"/>
    </row>
    <row r="633" spans="1:4" ht="12.75">
      <c r="A633" s="11"/>
      <c r="C633" s="12"/>
      <c r="D633" s="18"/>
    </row>
    <row r="634" spans="1:4" ht="12.75">
      <c r="A634" s="11"/>
      <c r="C634" s="12"/>
      <c r="D634" s="18"/>
    </row>
    <row r="635" spans="1:4" ht="12.75">
      <c r="A635" s="11"/>
      <c r="C635" s="12"/>
      <c r="D635" s="18"/>
    </row>
    <row r="636" spans="1:4" ht="12.75">
      <c r="A636" s="11"/>
      <c r="C636" s="12"/>
      <c r="D636" s="18"/>
    </row>
    <row r="637" spans="1:4" ht="12.75">
      <c r="A637" s="11"/>
      <c r="C637" s="12"/>
      <c r="D637" s="18"/>
    </row>
    <row r="638" spans="1:4" ht="12.75">
      <c r="A638" s="11"/>
      <c r="C638" s="12"/>
      <c r="D638" s="18"/>
    </row>
    <row r="639" spans="1:4" ht="12.75">
      <c r="A639" s="11"/>
      <c r="C639" s="12"/>
      <c r="D639" s="18"/>
    </row>
    <row r="640" spans="1:4" ht="12.75">
      <c r="A640" s="11"/>
      <c r="C640" s="12"/>
      <c r="D640" s="18"/>
    </row>
    <row r="641" spans="1:4" ht="12.75">
      <c r="A641" s="11"/>
      <c r="C641" s="12"/>
      <c r="D641" s="18"/>
    </row>
    <row r="642" spans="1:4" ht="12.75">
      <c r="A642" s="11"/>
      <c r="C642" s="12"/>
      <c r="D642" s="18"/>
    </row>
    <row r="643" spans="1:4" ht="12.75">
      <c r="A643" s="11"/>
      <c r="C643" s="12"/>
      <c r="D643" s="18"/>
    </row>
    <row r="644" spans="1:4" ht="12.75">
      <c r="A644" s="11"/>
      <c r="C644" s="12"/>
      <c r="D644" s="18"/>
    </row>
    <row r="645" spans="1:4" ht="12.75">
      <c r="A645" s="11"/>
      <c r="C645" s="12"/>
      <c r="D645" s="18"/>
    </row>
    <row r="646" spans="1:4" ht="12.75">
      <c r="A646" s="11"/>
      <c r="C646" s="12"/>
      <c r="D646" s="18"/>
    </row>
    <row r="647" spans="1:4" ht="12.75">
      <c r="A647" s="11"/>
      <c r="C647" s="12"/>
      <c r="D647" s="18"/>
    </row>
    <row r="648" spans="1:4" ht="12.75">
      <c r="A648" s="11"/>
      <c r="C648" s="12"/>
      <c r="D648" s="18"/>
    </row>
    <row r="649" spans="1:4" ht="12.75">
      <c r="A649" s="11"/>
      <c r="C649" s="12"/>
      <c r="D649" s="18"/>
    </row>
    <row r="650" spans="1:4" ht="12.75">
      <c r="A650" s="11"/>
      <c r="C650" s="12"/>
      <c r="D650" s="18"/>
    </row>
    <row r="651" spans="1:4" ht="12.75">
      <c r="A651" s="11"/>
      <c r="C651" s="12"/>
      <c r="D651" s="18"/>
    </row>
    <row r="652" spans="1:4" ht="12.75">
      <c r="A652" s="11"/>
      <c r="C652" s="12"/>
      <c r="D652" s="18"/>
    </row>
    <row r="653" spans="1:4" ht="12.75">
      <c r="A653" s="11"/>
      <c r="C653" s="12"/>
      <c r="D653" s="18"/>
    </row>
    <row r="654" spans="1:4" ht="12.75">
      <c r="A654" s="11"/>
      <c r="C654" s="12"/>
      <c r="D654" s="18"/>
    </row>
  </sheetData>
  <sheetProtection/>
  <mergeCells count="30">
    <mergeCell ref="B124:C124"/>
    <mergeCell ref="A77:D77"/>
    <mergeCell ref="A120:D120"/>
    <mergeCell ref="A56:D56"/>
    <mergeCell ref="A43:D43"/>
    <mergeCell ref="A47:B47"/>
    <mergeCell ref="A76:D76"/>
    <mergeCell ref="A48:D48"/>
    <mergeCell ref="A109:D109"/>
    <mergeCell ref="A72:D72"/>
    <mergeCell ref="B134:C134"/>
    <mergeCell ref="B135:C135"/>
    <mergeCell ref="A5:D5"/>
    <mergeCell ref="A29:D29"/>
    <mergeCell ref="A39:D39"/>
    <mergeCell ref="B42:C42"/>
    <mergeCell ref="A81:D81"/>
    <mergeCell ref="A65:D65"/>
    <mergeCell ref="A49:D49"/>
    <mergeCell ref="A125:D125"/>
    <mergeCell ref="B136:C136"/>
    <mergeCell ref="A100:D100"/>
    <mergeCell ref="A131:B131"/>
    <mergeCell ref="A99:D99"/>
    <mergeCell ref="B55:C55"/>
    <mergeCell ref="A6:D6"/>
    <mergeCell ref="A66:D66"/>
    <mergeCell ref="A35:D35"/>
    <mergeCell ref="A38:D38"/>
    <mergeCell ref="A119:D119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99" r:id="rId2"/>
  <headerFooter alignWithMargins="0">
    <oddFooter>&amp;CStrona &amp;P z &amp;N</oddFooter>
  </headerFooter>
  <rowBreaks count="3" manualBreakCount="3">
    <brk id="37" max="3" man="1"/>
    <brk id="75" max="3" man="1"/>
    <brk id="108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6"/>
  <sheetViews>
    <sheetView tabSelected="1" view="pageBreakPreview" zoomScale="80" zoomScaleNormal="60" zoomScaleSheetLayoutView="80" zoomScalePageLayoutView="0" workbookViewId="0" topLeftCell="A1">
      <selection activeCell="D42" sqref="D42"/>
    </sheetView>
  </sheetViews>
  <sheetFormatPr defaultColWidth="14.7109375" defaultRowHeight="12.75"/>
  <cols>
    <col min="1" max="1" width="6.00390625" style="64" customWidth="1"/>
    <col min="2" max="2" width="17.28125" style="64" customWidth="1"/>
    <col min="3" max="3" width="20.140625" style="64" customWidth="1"/>
    <col min="4" max="4" width="24.00390625" style="65" customWidth="1"/>
    <col min="5" max="5" width="14.7109375" style="64" customWidth="1"/>
    <col min="6" max="6" width="20.57421875" style="64" customWidth="1"/>
    <col min="7" max="7" width="15.7109375" style="64" customWidth="1"/>
    <col min="8" max="8" width="9.00390625" style="64" customWidth="1"/>
    <col min="9" max="9" width="14.7109375" style="66" customWidth="1"/>
    <col min="10" max="10" width="10.421875" style="64" customWidth="1"/>
    <col min="11" max="11" width="6.8515625" style="66" customWidth="1"/>
    <col min="12" max="12" width="11.8515625" style="64" customWidth="1"/>
    <col min="13" max="13" width="5.00390625" style="67" customWidth="1"/>
    <col min="14" max="14" width="7.57421875" style="64" customWidth="1"/>
    <col min="15" max="15" width="9.8515625" style="64" customWidth="1"/>
    <col min="16" max="16" width="9.57421875" style="64" customWidth="1"/>
    <col min="17" max="19" width="14.7109375" style="64" customWidth="1"/>
    <col min="20" max="20" width="10.421875" style="64" customWidth="1"/>
    <col min="21" max="21" width="14.7109375" style="64" customWidth="1"/>
    <col min="22" max="22" width="12.57421875" style="64" customWidth="1"/>
    <col min="23" max="23" width="12.140625" style="64" customWidth="1"/>
    <col min="24" max="24" width="11.8515625" style="64" customWidth="1"/>
    <col min="25" max="25" width="10.57421875" style="64" customWidth="1"/>
    <col min="26" max="27" width="8.8515625" style="66" customWidth="1"/>
    <col min="28" max="28" width="8.28125" style="66" customWidth="1"/>
    <col min="29" max="29" width="13.140625" style="66" customWidth="1"/>
    <col min="30" max="16384" width="14.7109375" style="64" customWidth="1"/>
  </cols>
  <sheetData>
    <row r="2" ht="26.25" customHeight="1"/>
    <row r="3" spans="1:10" ht="31.5" customHeight="1" thickBot="1">
      <c r="A3" s="61" t="s">
        <v>838</v>
      </c>
      <c r="I3" s="409"/>
      <c r="J3" s="409"/>
    </row>
    <row r="4" spans="1:12" ht="30" customHeight="1" thickBot="1">
      <c r="A4" s="410" t="s">
        <v>837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2"/>
    </row>
    <row r="5" spans="1:29" ht="18" customHeight="1">
      <c r="A5" s="406" t="s">
        <v>15</v>
      </c>
      <c r="B5" s="401" t="s">
        <v>836</v>
      </c>
      <c r="C5" s="401" t="s">
        <v>835</v>
      </c>
      <c r="D5" s="401" t="s">
        <v>834</v>
      </c>
      <c r="E5" s="401" t="s">
        <v>833</v>
      </c>
      <c r="F5" s="401" t="s">
        <v>832</v>
      </c>
      <c r="G5" s="401" t="s">
        <v>831</v>
      </c>
      <c r="H5" s="401" t="s">
        <v>830</v>
      </c>
      <c r="I5" s="401" t="s">
        <v>829</v>
      </c>
      <c r="J5" s="401" t="s">
        <v>828</v>
      </c>
      <c r="K5" s="401" t="s">
        <v>827</v>
      </c>
      <c r="L5" s="403" t="s">
        <v>826</v>
      </c>
      <c r="M5" s="406" t="s">
        <v>15</v>
      </c>
      <c r="N5" s="413" t="s">
        <v>825</v>
      </c>
      <c r="O5" s="401" t="s">
        <v>824</v>
      </c>
      <c r="P5" s="413" t="s">
        <v>823</v>
      </c>
      <c r="Q5" s="413" t="s">
        <v>822</v>
      </c>
      <c r="R5" s="413" t="s">
        <v>821</v>
      </c>
      <c r="S5" s="413" t="s">
        <v>820</v>
      </c>
      <c r="T5" s="413"/>
      <c r="U5" s="68" t="s">
        <v>944</v>
      </c>
      <c r="V5" s="413" t="s">
        <v>947</v>
      </c>
      <c r="W5" s="413"/>
      <c r="X5" s="413" t="s">
        <v>946</v>
      </c>
      <c r="Y5" s="413"/>
      <c r="Z5" s="403" t="s">
        <v>819</v>
      </c>
      <c r="AA5" s="415"/>
      <c r="AB5" s="415"/>
      <c r="AC5" s="416"/>
    </row>
    <row r="6" spans="1:29" ht="39" customHeight="1">
      <c r="A6" s="407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404"/>
      <c r="M6" s="407"/>
      <c r="N6" s="414"/>
      <c r="O6" s="372"/>
      <c r="P6" s="414"/>
      <c r="Q6" s="414"/>
      <c r="R6" s="414"/>
      <c r="S6" s="414"/>
      <c r="T6" s="414"/>
      <c r="U6" s="71" t="s">
        <v>945</v>
      </c>
      <c r="V6" s="414"/>
      <c r="W6" s="414"/>
      <c r="X6" s="414"/>
      <c r="Y6" s="414"/>
      <c r="Z6" s="417"/>
      <c r="AA6" s="418"/>
      <c r="AB6" s="418"/>
      <c r="AC6" s="419"/>
    </row>
    <row r="7" spans="1:29" ht="19.5" customHeight="1" thickBot="1">
      <c r="A7" s="408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5"/>
      <c r="M7" s="408"/>
      <c r="N7" s="420"/>
      <c r="O7" s="402"/>
      <c r="P7" s="420"/>
      <c r="Q7" s="420"/>
      <c r="R7" s="420"/>
      <c r="S7" s="72" t="s">
        <v>818</v>
      </c>
      <c r="T7" s="72" t="s">
        <v>817</v>
      </c>
      <c r="U7" s="123">
        <v>2023</v>
      </c>
      <c r="V7" s="72" t="s">
        <v>816</v>
      </c>
      <c r="W7" s="72" t="s">
        <v>815</v>
      </c>
      <c r="X7" s="72" t="s">
        <v>816</v>
      </c>
      <c r="Y7" s="72" t="s">
        <v>815</v>
      </c>
      <c r="Z7" s="73" t="s">
        <v>814</v>
      </c>
      <c r="AA7" s="73" t="s">
        <v>813</v>
      </c>
      <c r="AB7" s="73" t="s">
        <v>812</v>
      </c>
      <c r="AC7" s="124" t="s">
        <v>811</v>
      </c>
    </row>
    <row r="8" spans="1:29" s="85" customFormat="1" ht="24" customHeight="1">
      <c r="A8" s="74">
        <v>1</v>
      </c>
      <c r="B8" s="75" t="s">
        <v>759</v>
      </c>
      <c r="C8" s="75" t="s">
        <v>810</v>
      </c>
      <c r="D8" s="76" t="s">
        <v>809</v>
      </c>
      <c r="E8" s="76" t="s">
        <v>808</v>
      </c>
      <c r="F8" s="76" t="s">
        <v>755</v>
      </c>
      <c r="G8" s="76">
        <v>4116</v>
      </c>
      <c r="H8" s="76">
        <v>2005</v>
      </c>
      <c r="I8" s="77">
        <v>38714</v>
      </c>
      <c r="J8" s="76" t="s">
        <v>721</v>
      </c>
      <c r="K8" s="75">
        <v>43</v>
      </c>
      <c r="L8" s="78" t="s">
        <v>807</v>
      </c>
      <c r="M8" s="76">
        <v>1</v>
      </c>
      <c r="N8" s="76">
        <v>12500</v>
      </c>
      <c r="O8" s="76" t="s">
        <v>72</v>
      </c>
      <c r="P8" s="116"/>
      <c r="Q8" s="117"/>
      <c r="R8" s="118"/>
      <c r="S8" s="117"/>
      <c r="T8" s="119"/>
      <c r="U8" s="120"/>
      <c r="V8" s="121" t="s">
        <v>868</v>
      </c>
      <c r="W8" s="121" t="s">
        <v>869</v>
      </c>
      <c r="X8" s="76"/>
      <c r="Y8" s="76"/>
      <c r="Z8" s="122" t="s">
        <v>4</v>
      </c>
      <c r="AA8" s="122" t="s">
        <v>4</v>
      </c>
      <c r="AB8" s="122"/>
      <c r="AC8" s="122"/>
    </row>
    <row r="9" spans="1:29" s="85" customFormat="1" ht="24" customHeight="1">
      <c r="A9" s="74">
        <v>2</v>
      </c>
      <c r="B9" s="74" t="s">
        <v>806</v>
      </c>
      <c r="C9" s="74" t="s">
        <v>805</v>
      </c>
      <c r="D9" s="74" t="s">
        <v>804</v>
      </c>
      <c r="E9" s="74" t="s">
        <v>803</v>
      </c>
      <c r="F9" s="74" t="s">
        <v>755</v>
      </c>
      <c r="G9" s="74">
        <v>5880</v>
      </c>
      <c r="H9" s="74">
        <v>2006</v>
      </c>
      <c r="I9" s="86">
        <v>39035</v>
      </c>
      <c r="J9" s="74" t="s">
        <v>721</v>
      </c>
      <c r="K9" s="74">
        <v>38</v>
      </c>
      <c r="L9" s="87" t="s">
        <v>802</v>
      </c>
      <c r="M9" s="74">
        <v>2</v>
      </c>
      <c r="N9" s="74">
        <v>11990</v>
      </c>
      <c r="O9" s="74" t="s">
        <v>72</v>
      </c>
      <c r="P9" s="75"/>
      <c r="Q9" s="75"/>
      <c r="R9" s="80"/>
      <c r="S9" s="75"/>
      <c r="T9" s="81"/>
      <c r="U9" s="82"/>
      <c r="V9" s="74" t="s">
        <v>870</v>
      </c>
      <c r="W9" s="74" t="s">
        <v>871</v>
      </c>
      <c r="X9" s="74"/>
      <c r="Y9" s="74"/>
      <c r="Z9" s="84" t="s">
        <v>4</v>
      </c>
      <c r="AA9" s="84" t="s">
        <v>4</v>
      </c>
      <c r="AB9" s="84"/>
      <c r="AC9" s="84"/>
    </row>
    <row r="10" spans="1:29" s="85" customFormat="1" ht="24" customHeight="1">
      <c r="A10" s="74">
        <v>3</v>
      </c>
      <c r="B10" s="74" t="s">
        <v>798</v>
      </c>
      <c r="C10" s="74" t="s">
        <v>797</v>
      </c>
      <c r="D10" s="74" t="s">
        <v>801</v>
      </c>
      <c r="E10" s="74" t="s">
        <v>800</v>
      </c>
      <c r="F10" s="74" t="s">
        <v>722</v>
      </c>
      <c r="G10" s="74">
        <v>1997</v>
      </c>
      <c r="H10" s="74">
        <v>2020</v>
      </c>
      <c r="I10" s="86">
        <v>44193</v>
      </c>
      <c r="J10" s="74" t="s">
        <v>721</v>
      </c>
      <c r="K10" s="75">
        <v>9</v>
      </c>
      <c r="L10" s="87" t="s">
        <v>799</v>
      </c>
      <c r="M10" s="74">
        <v>3</v>
      </c>
      <c r="N10" s="74">
        <v>3070</v>
      </c>
      <c r="O10" s="74" t="s">
        <v>72</v>
      </c>
      <c r="P10" s="74">
        <v>87176</v>
      </c>
      <c r="Q10" s="74" t="s">
        <v>776</v>
      </c>
      <c r="R10" s="80"/>
      <c r="S10" s="75"/>
      <c r="T10" s="81"/>
      <c r="U10" s="82">
        <v>75100</v>
      </c>
      <c r="V10" s="74" t="s">
        <v>880</v>
      </c>
      <c r="W10" s="74" t="s">
        <v>891</v>
      </c>
      <c r="X10" s="74" t="s">
        <v>880</v>
      </c>
      <c r="Y10" s="74" t="s">
        <v>891</v>
      </c>
      <c r="Z10" s="84" t="s">
        <v>4</v>
      </c>
      <c r="AA10" s="84" t="s">
        <v>4</v>
      </c>
      <c r="AB10" s="84" t="s">
        <v>4</v>
      </c>
      <c r="AC10" s="84" t="s">
        <v>719</v>
      </c>
    </row>
    <row r="11" spans="1:29" s="85" customFormat="1" ht="24" customHeight="1">
      <c r="A11" s="74">
        <v>4</v>
      </c>
      <c r="B11" s="74" t="s">
        <v>798</v>
      </c>
      <c r="C11" s="74" t="s">
        <v>797</v>
      </c>
      <c r="D11" s="74" t="s">
        <v>796</v>
      </c>
      <c r="E11" s="74" t="s">
        <v>795</v>
      </c>
      <c r="F11" s="74" t="s">
        <v>722</v>
      </c>
      <c r="G11" s="74">
        <v>1870</v>
      </c>
      <c r="H11" s="74">
        <v>2005</v>
      </c>
      <c r="I11" s="86">
        <v>38659</v>
      </c>
      <c r="J11" s="74" t="s">
        <v>721</v>
      </c>
      <c r="K11" s="75">
        <v>9</v>
      </c>
      <c r="L11" s="87" t="s">
        <v>794</v>
      </c>
      <c r="M11" s="74">
        <v>4</v>
      </c>
      <c r="N11" s="74">
        <v>2960</v>
      </c>
      <c r="O11" s="74" t="s">
        <v>72</v>
      </c>
      <c r="P11" s="75"/>
      <c r="Q11" s="75"/>
      <c r="R11" s="80"/>
      <c r="S11" s="75"/>
      <c r="T11" s="81"/>
      <c r="U11" s="82"/>
      <c r="V11" s="74" t="s">
        <v>881</v>
      </c>
      <c r="W11" s="74" t="s">
        <v>892</v>
      </c>
      <c r="X11" s="74"/>
      <c r="Y11" s="74"/>
      <c r="Z11" s="84" t="s">
        <v>4</v>
      </c>
      <c r="AA11" s="84" t="s">
        <v>4</v>
      </c>
      <c r="AB11" s="84"/>
      <c r="AC11" s="84"/>
    </row>
    <row r="12" spans="1:29" s="85" customFormat="1" ht="23.25" customHeight="1">
      <c r="A12" s="74">
        <v>5</v>
      </c>
      <c r="B12" s="88" t="s">
        <v>793</v>
      </c>
      <c r="C12" s="89" t="s">
        <v>792</v>
      </c>
      <c r="D12" s="90" t="s">
        <v>791</v>
      </c>
      <c r="E12" s="88" t="s">
        <v>790</v>
      </c>
      <c r="F12" s="88" t="s">
        <v>785</v>
      </c>
      <c r="G12" s="91"/>
      <c r="H12" s="91">
        <v>2006</v>
      </c>
      <c r="I12" s="91"/>
      <c r="J12" s="74" t="s">
        <v>721</v>
      </c>
      <c r="K12" s="75"/>
      <c r="L12" s="75" t="s">
        <v>784</v>
      </c>
      <c r="M12" s="76">
        <v>5</v>
      </c>
      <c r="N12" s="75"/>
      <c r="O12" s="74" t="s">
        <v>72</v>
      </c>
      <c r="P12" s="75"/>
      <c r="Q12" s="75"/>
      <c r="R12" s="80"/>
      <c r="S12" s="75"/>
      <c r="T12" s="81"/>
      <c r="U12" s="82"/>
      <c r="V12" s="74" t="s">
        <v>872</v>
      </c>
      <c r="W12" s="74" t="s">
        <v>883</v>
      </c>
      <c r="X12" s="74"/>
      <c r="Y12" s="74"/>
      <c r="Z12" s="84" t="s">
        <v>4</v>
      </c>
      <c r="AA12" s="84"/>
      <c r="AB12" s="84"/>
      <c r="AC12" s="84"/>
    </row>
    <row r="13" spans="1:29" s="85" customFormat="1" ht="24" customHeight="1">
      <c r="A13" s="74">
        <v>6</v>
      </c>
      <c r="B13" s="88" t="s">
        <v>789</v>
      </c>
      <c r="C13" s="89" t="s">
        <v>788</v>
      </c>
      <c r="D13" s="90" t="s">
        <v>787</v>
      </c>
      <c r="E13" s="88" t="s">
        <v>786</v>
      </c>
      <c r="F13" s="88" t="s">
        <v>785</v>
      </c>
      <c r="G13" s="91"/>
      <c r="H13" s="91">
        <v>2002</v>
      </c>
      <c r="I13" s="91"/>
      <c r="J13" s="74" t="s">
        <v>721</v>
      </c>
      <c r="K13" s="75"/>
      <c r="L13" s="75" t="s">
        <v>784</v>
      </c>
      <c r="M13" s="74">
        <v>6</v>
      </c>
      <c r="N13" s="75"/>
      <c r="O13" s="74" t="s">
        <v>72</v>
      </c>
      <c r="P13" s="75"/>
      <c r="Q13" s="75"/>
      <c r="R13" s="80"/>
      <c r="S13" s="75"/>
      <c r="T13" s="81"/>
      <c r="U13" s="82"/>
      <c r="V13" s="74" t="s">
        <v>882</v>
      </c>
      <c r="W13" s="74" t="s">
        <v>893</v>
      </c>
      <c r="X13" s="74"/>
      <c r="Y13" s="74"/>
      <c r="Z13" s="84" t="s">
        <v>4</v>
      </c>
      <c r="AA13" s="84"/>
      <c r="AB13" s="84"/>
      <c r="AC13" s="84"/>
    </row>
    <row r="14" spans="1:29" s="85" customFormat="1" ht="25.5" customHeight="1">
      <c r="A14" s="74">
        <v>7</v>
      </c>
      <c r="B14" s="88" t="s">
        <v>783</v>
      </c>
      <c r="C14" s="88" t="s">
        <v>782</v>
      </c>
      <c r="D14" s="92" t="s">
        <v>781</v>
      </c>
      <c r="E14" s="88" t="s">
        <v>780</v>
      </c>
      <c r="F14" s="88" t="s">
        <v>779</v>
      </c>
      <c r="G14" s="91">
        <v>6374</v>
      </c>
      <c r="H14" s="91">
        <v>2008</v>
      </c>
      <c r="I14" s="91" t="s">
        <v>778</v>
      </c>
      <c r="J14" s="74" t="s">
        <v>721</v>
      </c>
      <c r="K14" s="75">
        <v>6</v>
      </c>
      <c r="L14" s="75" t="s">
        <v>777</v>
      </c>
      <c r="M14" s="74">
        <v>7</v>
      </c>
      <c r="N14" s="75">
        <v>16000</v>
      </c>
      <c r="O14" s="74" t="s">
        <v>72</v>
      </c>
      <c r="P14" s="88">
        <v>33220</v>
      </c>
      <c r="Q14" s="93" t="s">
        <v>776</v>
      </c>
      <c r="R14" s="80" t="s">
        <v>729</v>
      </c>
      <c r="S14" s="93" t="s">
        <v>728</v>
      </c>
      <c r="T14" s="94">
        <v>40000</v>
      </c>
      <c r="U14" s="95">
        <v>99000</v>
      </c>
      <c r="V14" s="74" t="s">
        <v>873</v>
      </c>
      <c r="W14" s="74" t="s">
        <v>884</v>
      </c>
      <c r="X14" s="74" t="s">
        <v>873</v>
      </c>
      <c r="Y14" s="74" t="s">
        <v>884</v>
      </c>
      <c r="Z14" s="84" t="s">
        <v>4</v>
      </c>
      <c r="AA14" s="84" t="s">
        <v>4</v>
      </c>
      <c r="AB14" s="84" t="s">
        <v>4</v>
      </c>
      <c r="AC14" s="84"/>
    </row>
    <row r="15" spans="1:29" s="85" customFormat="1" ht="26.25" customHeight="1">
      <c r="A15" s="74">
        <v>8</v>
      </c>
      <c r="B15" s="75" t="s">
        <v>775</v>
      </c>
      <c r="C15" s="96" t="s">
        <v>774</v>
      </c>
      <c r="D15" s="90" t="s">
        <v>773</v>
      </c>
      <c r="E15" s="74" t="s">
        <v>772</v>
      </c>
      <c r="F15" s="74" t="s">
        <v>722</v>
      </c>
      <c r="G15" s="91">
        <v>1896</v>
      </c>
      <c r="H15" s="91">
        <v>2004</v>
      </c>
      <c r="I15" s="91"/>
      <c r="J15" s="74" t="s">
        <v>721</v>
      </c>
      <c r="K15" s="75">
        <v>5</v>
      </c>
      <c r="L15" s="75" t="s">
        <v>771</v>
      </c>
      <c r="M15" s="74">
        <v>8</v>
      </c>
      <c r="N15" s="74">
        <v>1880</v>
      </c>
      <c r="O15" s="74" t="s">
        <v>72</v>
      </c>
      <c r="P15" s="75"/>
      <c r="Q15" s="93" t="s">
        <v>753</v>
      </c>
      <c r="R15" s="80"/>
      <c r="S15" s="93"/>
      <c r="T15" s="94"/>
      <c r="U15" s="95"/>
      <c r="V15" s="74" t="s">
        <v>874</v>
      </c>
      <c r="W15" s="74" t="s">
        <v>885</v>
      </c>
      <c r="X15" s="74"/>
      <c r="Y15" s="74"/>
      <c r="Z15" s="84" t="s">
        <v>4</v>
      </c>
      <c r="AA15" s="84" t="s">
        <v>4</v>
      </c>
      <c r="AB15" s="84"/>
      <c r="AC15" s="84"/>
    </row>
    <row r="16" spans="1:29" s="85" customFormat="1" ht="23.25" customHeight="1">
      <c r="A16" s="74">
        <v>9</v>
      </c>
      <c r="B16" s="74" t="s">
        <v>770</v>
      </c>
      <c r="C16" s="88" t="s">
        <v>769</v>
      </c>
      <c r="D16" s="90" t="s">
        <v>768</v>
      </c>
      <c r="E16" s="88" t="s">
        <v>767</v>
      </c>
      <c r="F16" s="88" t="s">
        <v>766</v>
      </c>
      <c r="G16" s="75"/>
      <c r="H16" s="75">
        <v>2013</v>
      </c>
      <c r="I16" s="75"/>
      <c r="J16" s="74" t="s">
        <v>721</v>
      </c>
      <c r="K16" s="75">
        <v>0</v>
      </c>
      <c r="L16" s="75" t="s">
        <v>747</v>
      </c>
      <c r="M16" s="76">
        <v>9</v>
      </c>
      <c r="N16" s="75"/>
      <c r="O16" s="74" t="s">
        <v>72</v>
      </c>
      <c r="P16" s="75"/>
      <c r="Q16" s="75"/>
      <c r="R16" s="80"/>
      <c r="S16" s="93"/>
      <c r="T16" s="94"/>
      <c r="U16" s="95"/>
      <c r="V16" s="74" t="s">
        <v>875</v>
      </c>
      <c r="W16" s="74" t="s">
        <v>886</v>
      </c>
      <c r="X16" s="74"/>
      <c r="Y16" s="74"/>
      <c r="Z16" s="84" t="s">
        <v>4</v>
      </c>
      <c r="AA16" s="84"/>
      <c r="AB16" s="84"/>
      <c r="AC16" s="84"/>
    </row>
    <row r="17" spans="1:29" s="85" customFormat="1" ht="23.25" customHeight="1">
      <c r="A17" s="74">
        <v>10</v>
      </c>
      <c r="B17" s="74" t="s">
        <v>740</v>
      </c>
      <c r="C17" s="74" t="s">
        <v>765</v>
      </c>
      <c r="D17" s="90" t="s">
        <v>764</v>
      </c>
      <c r="E17" s="74" t="s">
        <v>763</v>
      </c>
      <c r="F17" s="74" t="s">
        <v>722</v>
      </c>
      <c r="G17" s="74">
        <v>1753</v>
      </c>
      <c r="H17" s="74">
        <v>2008</v>
      </c>
      <c r="I17" s="86">
        <v>39615</v>
      </c>
      <c r="J17" s="74" t="s">
        <v>721</v>
      </c>
      <c r="K17" s="75">
        <v>5</v>
      </c>
      <c r="L17" s="87" t="s">
        <v>762</v>
      </c>
      <c r="M17" s="74">
        <v>10</v>
      </c>
      <c r="N17" s="74">
        <v>2110</v>
      </c>
      <c r="O17" s="74" t="s">
        <v>72</v>
      </c>
      <c r="P17" s="75"/>
      <c r="Q17" s="75"/>
      <c r="R17" s="80"/>
      <c r="S17" s="93"/>
      <c r="T17" s="94"/>
      <c r="U17" s="95"/>
      <c r="V17" s="74" t="s">
        <v>876</v>
      </c>
      <c r="W17" s="74" t="s">
        <v>887</v>
      </c>
      <c r="X17" s="74"/>
      <c r="Y17" s="74"/>
      <c r="Z17" s="84" t="s">
        <v>4</v>
      </c>
      <c r="AA17" s="84" t="s">
        <v>4</v>
      </c>
      <c r="AB17" s="84"/>
      <c r="AC17" s="84"/>
    </row>
    <row r="18" spans="1:29" s="85" customFormat="1" ht="25.5" customHeight="1">
      <c r="A18" s="74">
        <v>11</v>
      </c>
      <c r="B18" s="74" t="s">
        <v>740</v>
      </c>
      <c r="C18" s="74" t="s">
        <v>739</v>
      </c>
      <c r="D18" s="90" t="s">
        <v>761</v>
      </c>
      <c r="E18" s="74" t="s">
        <v>760</v>
      </c>
      <c r="F18" s="74" t="s">
        <v>722</v>
      </c>
      <c r="G18" s="74">
        <v>1998</v>
      </c>
      <c r="H18" s="75">
        <v>2005</v>
      </c>
      <c r="I18" s="86">
        <v>38603</v>
      </c>
      <c r="J18" s="74" t="s">
        <v>721</v>
      </c>
      <c r="K18" s="75">
        <v>9</v>
      </c>
      <c r="L18" s="75" t="s">
        <v>747</v>
      </c>
      <c r="M18" s="74">
        <v>11</v>
      </c>
      <c r="N18" s="74">
        <v>2600</v>
      </c>
      <c r="O18" s="74" t="s">
        <v>72</v>
      </c>
      <c r="P18" s="97"/>
      <c r="Q18" s="93" t="s">
        <v>753</v>
      </c>
      <c r="R18" s="80"/>
      <c r="S18" s="93"/>
      <c r="T18" s="94"/>
      <c r="U18" s="95"/>
      <c r="V18" s="83" t="s">
        <v>877</v>
      </c>
      <c r="W18" s="83" t="s">
        <v>888</v>
      </c>
      <c r="X18" s="83"/>
      <c r="Y18" s="83"/>
      <c r="Z18" s="84" t="s">
        <v>4</v>
      </c>
      <c r="AA18" s="84" t="s">
        <v>4</v>
      </c>
      <c r="AB18" s="84"/>
      <c r="AC18" s="84"/>
    </row>
    <row r="19" spans="1:29" s="85" customFormat="1" ht="26.25" customHeight="1">
      <c r="A19" s="74">
        <v>12</v>
      </c>
      <c r="B19" s="98" t="s">
        <v>759</v>
      </c>
      <c r="C19" s="99" t="s">
        <v>758</v>
      </c>
      <c r="D19" s="100" t="s">
        <v>757</v>
      </c>
      <c r="E19" s="101" t="s">
        <v>756</v>
      </c>
      <c r="F19" s="98" t="s">
        <v>755</v>
      </c>
      <c r="G19" s="79">
        <v>6174</v>
      </c>
      <c r="H19" s="79">
        <v>2002</v>
      </c>
      <c r="I19" s="102">
        <v>37610</v>
      </c>
      <c r="J19" s="74" t="s">
        <v>721</v>
      </c>
      <c r="K19" s="75">
        <v>43</v>
      </c>
      <c r="L19" s="75" t="s">
        <v>754</v>
      </c>
      <c r="M19" s="74">
        <v>12</v>
      </c>
      <c r="N19" s="98">
        <v>14000</v>
      </c>
      <c r="O19" s="74" t="s">
        <v>72</v>
      </c>
      <c r="P19" s="75"/>
      <c r="Q19" s="93" t="s">
        <v>753</v>
      </c>
      <c r="R19" s="80"/>
      <c r="S19" s="93"/>
      <c r="T19" s="94"/>
      <c r="U19" s="95"/>
      <c r="V19" s="74" t="s">
        <v>878</v>
      </c>
      <c r="W19" s="74" t="s">
        <v>889</v>
      </c>
      <c r="X19" s="74"/>
      <c r="Y19" s="74"/>
      <c r="Z19" s="84" t="s">
        <v>4</v>
      </c>
      <c r="AA19" s="84" t="s">
        <v>4</v>
      </c>
      <c r="AB19" s="84"/>
      <c r="AC19" s="84"/>
    </row>
    <row r="20" spans="1:29" s="85" customFormat="1" ht="24.75" customHeight="1">
      <c r="A20" s="74">
        <v>13</v>
      </c>
      <c r="B20" s="74" t="s">
        <v>752</v>
      </c>
      <c r="C20" s="74" t="s">
        <v>751</v>
      </c>
      <c r="D20" s="90" t="s">
        <v>750</v>
      </c>
      <c r="E20" s="103" t="s">
        <v>749</v>
      </c>
      <c r="F20" s="74" t="s">
        <v>748</v>
      </c>
      <c r="G20" s="79">
        <v>2371</v>
      </c>
      <c r="H20" s="79">
        <v>1993</v>
      </c>
      <c r="I20" s="79"/>
      <c r="J20" s="74" t="s">
        <v>721</v>
      </c>
      <c r="K20" s="75">
        <v>9</v>
      </c>
      <c r="L20" s="75" t="s">
        <v>747</v>
      </c>
      <c r="M20" s="76">
        <v>13</v>
      </c>
      <c r="N20" s="79"/>
      <c r="O20" s="74" t="s">
        <v>72</v>
      </c>
      <c r="P20" s="75"/>
      <c r="Q20" s="75"/>
      <c r="R20" s="80"/>
      <c r="S20" s="93"/>
      <c r="T20" s="94"/>
      <c r="U20" s="95"/>
      <c r="V20" s="74" t="s">
        <v>878</v>
      </c>
      <c r="W20" s="74" t="s">
        <v>889</v>
      </c>
      <c r="X20" s="74"/>
      <c r="Y20" s="74"/>
      <c r="Z20" s="84" t="s">
        <v>4</v>
      </c>
      <c r="AA20" s="84" t="s">
        <v>4</v>
      </c>
      <c r="AB20" s="84"/>
      <c r="AC20" s="84"/>
    </row>
    <row r="21" spans="1:29" s="85" customFormat="1" ht="27.75" customHeight="1">
      <c r="A21" s="74">
        <v>14</v>
      </c>
      <c r="B21" s="74" t="s">
        <v>746</v>
      </c>
      <c r="C21" s="83" t="s">
        <v>745</v>
      </c>
      <c r="D21" s="90" t="s">
        <v>744</v>
      </c>
      <c r="E21" s="74" t="s">
        <v>743</v>
      </c>
      <c r="F21" s="74" t="s">
        <v>722</v>
      </c>
      <c r="G21" s="74" t="s">
        <v>948</v>
      </c>
      <c r="H21" s="74">
        <v>2018</v>
      </c>
      <c r="I21" s="74" t="s">
        <v>742</v>
      </c>
      <c r="J21" s="74" t="s">
        <v>721</v>
      </c>
      <c r="K21" s="75">
        <v>5</v>
      </c>
      <c r="L21" s="75" t="s">
        <v>943</v>
      </c>
      <c r="M21" s="74">
        <v>14</v>
      </c>
      <c r="N21" s="74">
        <v>1862</v>
      </c>
      <c r="O21" s="74" t="s">
        <v>72</v>
      </c>
      <c r="P21" s="74">
        <v>107772</v>
      </c>
      <c r="Q21" s="75"/>
      <c r="R21" s="80" t="s">
        <v>729</v>
      </c>
      <c r="S21" s="93"/>
      <c r="T21" s="104"/>
      <c r="U21" s="95">
        <v>40300</v>
      </c>
      <c r="V21" s="74" t="s">
        <v>879</v>
      </c>
      <c r="W21" s="74" t="s">
        <v>890</v>
      </c>
      <c r="X21" s="74" t="s">
        <v>879</v>
      </c>
      <c r="Y21" s="74" t="s">
        <v>890</v>
      </c>
      <c r="Z21" s="84" t="s">
        <v>4</v>
      </c>
      <c r="AA21" s="84" t="s">
        <v>4</v>
      </c>
      <c r="AB21" s="84" t="s">
        <v>4</v>
      </c>
      <c r="AC21" s="105" t="s">
        <v>741</v>
      </c>
    </row>
    <row r="22" spans="1:29" s="85" customFormat="1" ht="33.75" customHeight="1">
      <c r="A22" s="74">
        <v>15</v>
      </c>
      <c r="B22" s="88" t="s">
        <v>737</v>
      </c>
      <c r="C22" s="103" t="s">
        <v>736</v>
      </c>
      <c r="D22" s="92" t="s">
        <v>735</v>
      </c>
      <c r="E22" s="103" t="s">
        <v>734</v>
      </c>
      <c r="F22" s="88" t="s">
        <v>733</v>
      </c>
      <c r="G22" s="88">
        <v>7698</v>
      </c>
      <c r="H22" s="88">
        <v>2018</v>
      </c>
      <c r="I22" s="106" t="s">
        <v>732</v>
      </c>
      <c r="J22" s="74" t="s">
        <v>721</v>
      </c>
      <c r="K22" s="107">
        <v>6</v>
      </c>
      <c r="L22" s="93" t="s">
        <v>731</v>
      </c>
      <c r="M22" s="74">
        <v>15</v>
      </c>
      <c r="N22" s="108">
        <v>16000</v>
      </c>
      <c r="O22" s="74" t="s">
        <v>72</v>
      </c>
      <c r="P22" s="88">
        <v>8600</v>
      </c>
      <c r="Q22" s="93" t="s">
        <v>730</v>
      </c>
      <c r="R22" s="80" t="s">
        <v>729</v>
      </c>
      <c r="S22" s="93" t="s">
        <v>728</v>
      </c>
      <c r="T22" s="104">
        <v>50000</v>
      </c>
      <c r="U22" s="82">
        <v>665000</v>
      </c>
      <c r="V22" s="83" t="s">
        <v>727</v>
      </c>
      <c r="W22" s="83" t="s">
        <v>894</v>
      </c>
      <c r="X22" s="83" t="s">
        <v>727</v>
      </c>
      <c r="Y22" s="83" t="s">
        <v>894</v>
      </c>
      <c r="Z22" s="84" t="s">
        <v>4</v>
      </c>
      <c r="AA22" s="84" t="s">
        <v>4</v>
      </c>
      <c r="AB22" s="84" t="s">
        <v>4</v>
      </c>
      <c r="AC22" s="84"/>
    </row>
    <row r="23" spans="1:29" s="85" customFormat="1" ht="27.75" customHeight="1">
      <c r="A23" s="74">
        <v>16</v>
      </c>
      <c r="B23" s="74" t="s">
        <v>726</v>
      </c>
      <c r="C23" s="74" t="s">
        <v>725</v>
      </c>
      <c r="D23" s="90" t="s">
        <v>724</v>
      </c>
      <c r="E23" s="103" t="s">
        <v>723</v>
      </c>
      <c r="F23" s="74" t="s">
        <v>722</v>
      </c>
      <c r="G23" s="83">
        <v>1332</v>
      </c>
      <c r="H23" s="74">
        <v>2020</v>
      </c>
      <c r="I23" s="109">
        <v>44076</v>
      </c>
      <c r="J23" s="74" t="s">
        <v>721</v>
      </c>
      <c r="K23" s="110">
        <v>5</v>
      </c>
      <c r="L23" s="88" t="s">
        <v>720</v>
      </c>
      <c r="M23" s="74">
        <v>16</v>
      </c>
      <c r="N23" s="74">
        <v>1870</v>
      </c>
      <c r="O23" s="74" t="s">
        <v>72</v>
      </c>
      <c r="P23" s="74">
        <v>17827</v>
      </c>
      <c r="Q23" s="111"/>
      <c r="R23" s="111"/>
      <c r="S23" s="111"/>
      <c r="T23" s="112"/>
      <c r="U23" s="113">
        <v>98600</v>
      </c>
      <c r="V23" s="83" t="s">
        <v>845</v>
      </c>
      <c r="W23" s="83" t="s">
        <v>846</v>
      </c>
      <c r="X23" s="83" t="s">
        <v>845</v>
      </c>
      <c r="Y23" s="83" t="s">
        <v>846</v>
      </c>
      <c r="Z23" s="84" t="s">
        <v>4</v>
      </c>
      <c r="AA23" s="84" t="s">
        <v>4</v>
      </c>
      <c r="AB23" s="84" t="s">
        <v>4</v>
      </c>
      <c r="AC23" s="84" t="s">
        <v>719</v>
      </c>
    </row>
    <row r="24" spans="1:29" s="451" customFormat="1" ht="27" customHeight="1">
      <c r="A24" s="439">
        <v>17</v>
      </c>
      <c r="B24" s="439" t="s">
        <v>798</v>
      </c>
      <c r="C24" s="439" t="s">
        <v>847</v>
      </c>
      <c r="D24" s="440" t="s">
        <v>848</v>
      </c>
      <c r="E24" s="441" t="s">
        <v>849</v>
      </c>
      <c r="F24" s="439" t="s">
        <v>779</v>
      </c>
      <c r="G24" s="442" t="s">
        <v>1045</v>
      </c>
      <c r="H24" s="439">
        <v>2007</v>
      </c>
      <c r="I24" s="443">
        <v>39469</v>
      </c>
      <c r="J24" s="439" t="s">
        <v>721</v>
      </c>
      <c r="K24" s="444">
        <v>9</v>
      </c>
      <c r="L24" s="445" t="s">
        <v>855</v>
      </c>
      <c r="M24" s="446">
        <v>17</v>
      </c>
      <c r="N24" s="439">
        <v>1100</v>
      </c>
      <c r="O24" s="439" t="s">
        <v>72</v>
      </c>
      <c r="P24" s="439">
        <v>30000</v>
      </c>
      <c r="Q24" s="447"/>
      <c r="R24" s="447"/>
      <c r="S24" s="447"/>
      <c r="T24" s="448" t="s">
        <v>128</v>
      </c>
      <c r="U24" s="449">
        <v>28100</v>
      </c>
      <c r="V24" s="442" t="s">
        <v>862</v>
      </c>
      <c r="W24" s="442" t="s">
        <v>863</v>
      </c>
      <c r="X24" s="442" t="s">
        <v>862</v>
      </c>
      <c r="Y24" s="442" t="s">
        <v>863</v>
      </c>
      <c r="Z24" s="450" t="s">
        <v>4</v>
      </c>
      <c r="AA24" s="450" t="s">
        <v>4</v>
      </c>
      <c r="AB24" s="450" t="s">
        <v>4</v>
      </c>
      <c r="AC24" s="450"/>
    </row>
    <row r="25" spans="1:29" ht="25.5">
      <c r="A25" s="74">
        <v>18</v>
      </c>
      <c r="B25" s="74" t="s">
        <v>850</v>
      </c>
      <c r="C25" s="74" t="s">
        <v>851</v>
      </c>
      <c r="D25" s="90" t="s">
        <v>852</v>
      </c>
      <c r="E25" s="103" t="s">
        <v>853</v>
      </c>
      <c r="F25" s="74" t="s">
        <v>766</v>
      </c>
      <c r="G25" s="83"/>
      <c r="H25" s="74">
        <v>2023</v>
      </c>
      <c r="I25" s="109" t="s">
        <v>854</v>
      </c>
      <c r="J25" s="74"/>
      <c r="K25" s="110"/>
      <c r="L25" s="88" t="s">
        <v>738</v>
      </c>
      <c r="M25" s="74">
        <v>18</v>
      </c>
      <c r="N25" s="74"/>
      <c r="O25" s="74" t="s">
        <v>72</v>
      </c>
      <c r="P25" s="74"/>
      <c r="Q25" s="111"/>
      <c r="R25" s="111"/>
      <c r="S25" s="111"/>
      <c r="T25" s="112"/>
      <c r="U25" s="113"/>
      <c r="V25" s="83" t="s">
        <v>866</v>
      </c>
      <c r="W25" s="83" t="s">
        <v>867</v>
      </c>
      <c r="X25" s="83"/>
      <c r="Y25" s="83"/>
      <c r="Z25" s="84" t="s">
        <v>4</v>
      </c>
      <c r="AA25" s="84"/>
      <c r="AB25" s="84"/>
      <c r="AC25" s="84"/>
    </row>
    <row r="26" spans="1:29" ht="30" customHeight="1">
      <c r="A26" s="74">
        <v>19</v>
      </c>
      <c r="B26" s="74" t="s">
        <v>856</v>
      </c>
      <c r="C26" s="74" t="s">
        <v>857</v>
      </c>
      <c r="D26" s="90" t="s">
        <v>858</v>
      </c>
      <c r="E26" s="103" t="s">
        <v>859</v>
      </c>
      <c r="F26" s="74" t="s">
        <v>860</v>
      </c>
      <c r="G26" s="83"/>
      <c r="H26" s="74">
        <v>2023</v>
      </c>
      <c r="I26" s="109" t="s">
        <v>861</v>
      </c>
      <c r="J26" s="74"/>
      <c r="K26" s="110"/>
      <c r="L26" s="88">
        <v>6700</v>
      </c>
      <c r="M26" s="74">
        <v>19</v>
      </c>
      <c r="N26" s="74">
        <v>8750</v>
      </c>
      <c r="O26" s="74"/>
      <c r="P26" s="74"/>
      <c r="Q26" s="114"/>
      <c r="R26" s="114"/>
      <c r="S26" s="114"/>
      <c r="T26" s="114"/>
      <c r="U26" s="115"/>
      <c r="V26" s="83" t="s">
        <v>864</v>
      </c>
      <c r="W26" s="83" t="s">
        <v>865</v>
      </c>
      <c r="X26" s="83"/>
      <c r="Y26" s="83"/>
      <c r="Z26" s="84" t="s">
        <v>4</v>
      </c>
      <c r="AA26" s="84"/>
      <c r="AB26" s="84"/>
      <c r="AC26" s="84"/>
    </row>
  </sheetData>
  <sheetProtection/>
  <mergeCells count="24">
    <mergeCell ref="N5:N7"/>
    <mergeCell ref="O5:O7"/>
    <mergeCell ref="P5:P7"/>
    <mergeCell ref="R5:R7"/>
    <mergeCell ref="S5:T6"/>
    <mergeCell ref="V5:W6"/>
    <mergeCell ref="X5:Y6"/>
    <mergeCell ref="Z5:AC6"/>
    <mergeCell ref="Q5:Q7"/>
    <mergeCell ref="A5:A7"/>
    <mergeCell ref="E5:E7"/>
    <mergeCell ref="F5:F7"/>
    <mergeCell ref="B5:B7"/>
    <mergeCell ref="C5:C7"/>
    <mergeCell ref="D5:D7"/>
    <mergeCell ref="H5:H7"/>
    <mergeCell ref="I5:I7"/>
    <mergeCell ref="L5:L7"/>
    <mergeCell ref="M5:M7"/>
    <mergeCell ref="I3:J3"/>
    <mergeCell ref="G5:G7"/>
    <mergeCell ref="J5:J7"/>
    <mergeCell ref="K5:K7"/>
    <mergeCell ref="A4:L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2"/>
  <headerFooter alignWithMargins="0">
    <oddFooter>&amp;CStrona &amp;P z &amp;N</oddFooter>
  </headerFooter>
  <colBreaks count="1" manualBreakCount="1">
    <brk id="12" max="2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80" zoomScaleSheetLayoutView="80" zoomScalePageLayoutView="0" workbookViewId="0" topLeftCell="A1">
      <selection activeCell="L11" sqref="L11"/>
    </sheetView>
  </sheetViews>
  <sheetFormatPr defaultColWidth="9.140625" defaultRowHeight="12.75"/>
  <cols>
    <col min="1" max="1" width="3.140625" style="26" customWidth="1"/>
    <col min="2" max="2" width="31.28125" style="0" customWidth="1"/>
    <col min="3" max="3" width="15.8515625" style="20" customWidth="1"/>
    <col min="4" max="4" width="15.00390625" style="20" customWidth="1"/>
    <col min="5" max="5" width="12.7109375" style="20" customWidth="1"/>
    <col min="6" max="6" width="13.421875" style="20" customWidth="1"/>
    <col min="7" max="7" width="14.421875" style="0" customWidth="1"/>
  </cols>
  <sheetData>
    <row r="3" spans="2:5" ht="19.5" customHeight="1">
      <c r="B3" s="5" t="s">
        <v>493</v>
      </c>
      <c r="D3" s="21"/>
      <c r="E3" s="21"/>
    </row>
    <row r="4" spans="1:7" ht="31.5" customHeight="1">
      <c r="A4" s="421" t="s">
        <v>50</v>
      </c>
      <c r="B4" s="422"/>
      <c r="C4" s="422"/>
      <c r="D4" s="422"/>
      <c r="E4" s="422"/>
      <c r="F4" s="422"/>
      <c r="G4" s="422"/>
    </row>
    <row r="5" spans="1:7" ht="76.5">
      <c r="A5" s="39" t="s">
        <v>15</v>
      </c>
      <c r="B5" s="39" t="s">
        <v>13</v>
      </c>
      <c r="C5" s="22" t="s">
        <v>23</v>
      </c>
      <c r="D5" s="22" t="s">
        <v>12</v>
      </c>
      <c r="E5" s="22" t="s">
        <v>941</v>
      </c>
      <c r="F5" s="22" t="s">
        <v>492</v>
      </c>
      <c r="G5" s="22" t="s">
        <v>0</v>
      </c>
    </row>
    <row r="6" spans="1:7" s="6" customFormat="1" ht="26.25" customHeight="1">
      <c r="A6" s="138">
        <v>1</v>
      </c>
      <c r="B6" s="19" t="s">
        <v>52</v>
      </c>
      <c r="C6" s="146">
        <v>2890837.66</v>
      </c>
      <c r="D6" s="47">
        <v>0</v>
      </c>
      <c r="E6" s="47">
        <v>35000</v>
      </c>
      <c r="F6" s="47">
        <v>0</v>
      </c>
      <c r="G6" s="220">
        <f>C6+F6</f>
        <v>2890837.66</v>
      </c>
    </row>
    <row r="7" spans="1:7" s="8" customFormat="1" ht="26.25" customHeight="1">
      <c r="A7" s="16">
        <v>2</v>
      </c>
      <c r="B7" s="19" t="s">
        <v>53</v>
      </c>
      <c r="C7" s="47">
        <v>451497.05000000005</v>
      </c>
      <c r="D7" s="147">
        <v>60607.03</v>
      </c>
      <c r="E7" s="147"/>
      <c r="F7" s="47">
        <v>0</v>
      </c>
      <c r="G7" s="220">
        <f aca="true" t="shared" si="0" ref="G7:G13">C7+F7</f>
        <v>451497.05000000005</v>
      </c>
    </row>
    <row r="8" spans="1:7" s="8" customFormat="1" ht="26.25" customHeight="1">
      <c r="A8" s="138">
        <v>3</v>
      </c>
      <c r="B8" s="19" t="s">
        <v>413</v>
      </c>
      <c r="C8" s="183">
        <v>471419.89</v>
      </c>
      <c r="D8" s="147">
        <v>55722.95</v>
      </c>
      <c r="E8" s="147"/>
      <c r="F8" s="183">
        <v>0</v>
      </c>
      <c r="G8" s="220">
        <f t="shared" si="0"/>
        <v>471419.89</v>
      </c>
    </row>
    <row r="9" spans="1:7" s="8" customFormat="1" ht="26.25" customHeight="1">
      <c r="A9" s="16">
        <v>4</v>
      </c>
      <c r="B9" s="19" t="s">
        <v>54</v>
      </c>
      <c r="C9" s="49">
        <f>SUM(86148.48+2766.67)</f>
        <v>88915.15</v>
      </c>
      <c r="D9" s="49">
        <v>0</v>
      </c>
      <c r="E9" s="49"/>
      <c r="F9" s="49">
        <v>0</v>
      </c>
      <c r="G9" s="220">
        <f t="shared" si="0"/>
        <v>88915.15</v>
      </c>
    </row>
    <row r="10" spans="1:7" s="8" customFormat="1" ht="26.25" customHeight="1">
      <c r="A10" s="138">
        <v>5</v>
      </c>
      <c r="B10" s="32" t="s">
        <v>412</v>
      </c>
      <c r="C10" s="47">
        <v>451496.05</v>
      </c>
      <c r="D10" s="203">
        <v>60606.03</v>
      </c>
      <c r="E10" s="203"/>
      <c r="F10" s="47">
        <v>0</v>
      </c>
      <c r="G10" s="220">
        <f t="shared" si="0"/>
        <v>451496.05</v>
      </c>
    </row>
    <row r="11" spans="1:7" s="8" customFormat="1" ht="24" customHeight="1">
      <c r="A11" s="16">
        <v>6</v>
      </c>
      <c r="B11" s="19" t="s">
        <v>407</v>
      </c>
      <c r="C11" s="183">
        <f>323299.08+22625.97+9977.64+9021.31</f>
        <v>364924.00000000006</v>
      </c>
      <c r="D11" s="183">
        <v>171251.08</v>
      </c>
      <c r="E11" s="183"/>
      <c r="F11" s="183">
        <v>0</v>
      </c>
      <c r="G11" s="220">
        <f t="shared" si="0"/>
        <v>364924.00000000006</v>
      </c>
    </row>
    <row r="12" spans="1:7" s="8" customFormat="1" ht="26.25" customHeight="1">
      <c r="A12" s="138">
        <v>7</v>
      </c>
      <c r="B12" s="19" t="s">
        <v>55</v>
      </c>
      <c r="C12" s="218">
        <v>648432.17</v>
      </c>
      <c r="D12" s="47">
        <v>415230.72</v>
      </c>
      <c r="E12" s="47"/>
      <c r="F12" s="219">
        <v>24216</v>
      </c>
      <c r="G12" s="220">
        <f t="shared" si="0"/>
        <v>672648.17</v>
      </c>
    </row>
    <row r="13" spans="1:7" ht="18" customHeight="1">
      <c r="A13" s="25"/>
      <c r="B13" s="31" t="s">
        <v>14</v>
      </c>
      <c r="C13" s="23">
        <f>SUM(C6:C12)</f>
        <v>5367521.97</v>
      </c>
      <c r="D13" s="23">
        <f>SUM(D6:D12)</f>
        <v>763417.8099999999</v>
      </c>
      <c r="E13" s="23">
        <f>SUM(E6:E12)</f>
        <v>35000</v>
      </c>
      <c r="F13" s="23">
        <f>SUM(F6:F12)</f>
        <v>24216</v>
      </c>
      <c r="G13" s="220">
        <f t="shared" si="0"/>
        <v>5391737.97</v>
      </c>
    </row>
    <row r="14" spans="2:6" ht="12.75">
      <c r="B14" s="4"/>
      <c r="C14" s="24"/>
      <c r="D14" s="24"/>
      <c r="E14" s="24"/>
      <c r="F14" s="24"/>
    </row>
    <row r="15" spans="2:6" ht="12.75">
      <c r="B15" s="4"/>
      <c r="C15" s="24"/>
      <c r="D15" s="24"/>
      <c r="E15" s="24"/>
      <c r="F15" s="24"/>
    </row>
    <row r="16" spans="2:6" ht="12.75">
      <c r="B16" s="4"/>
      <c r="C16" s="24"/>
      <c r="D16" s="24"/>
      <c r="E16" s="24"/>
      <c r="F16" s="24"/>
    </row>
    <row r="17" spans="2:6" ht="12.75">
      <c r="B17" s="4"/>
      <c r="C17" s="24"/>
      <c r="D17" s="24"/>
      <c r="E17" s="24"/>
      <c r="F17" s="24"/>
    </row>
    <row r="18" spans="2:6" ht="12.75">
      <c r="B18" s="4"/>
      <c r="C18" s="24"/>
      <c r="D18" s="24"/>
      <c r="E18" s="24"/>
      <c r="F18" s="24"/>
    </row>
    <row r="19" spans="2:6" ht="12.75">
      <c r="B19" s="4"/>
      <c r="C19" s="24"/>
      <c r="D19" s="24"/>
      <c r="E19" s="24"/>
      <c r="F19" s="24"/>
    </row>
    <row r="20" spans="2:6" ht="12.75">
      <c r="B20" s="4"/>
      <c r="C20" s="24"/>
      <c r="D20" s="24"/>
      <c r="E20" s="24"/>
      <c r="F20" s="24"/>
    </row>
    <row r="21" spans="2:6" ht="12.75">
      <c r="B21" s="4"/>
      <c r="C21" s="24"/>
      <c r="D21" s="24"/>
      <c r="E21" s="24"/>
      <c r="F21" s="24"/>
    </row>
    <row r="22" spans="2:6" ht="12.75">
      <c r="B22" s="4"/>
      <c r="C22" s="24"/>
      <c r="D22" s="24"/>
      <c r="E22" s="24"/>
      <c r="F22" s="24"/>
    </row>
  </sheetData>
  <sheetProtection/>
  <mergeCells count="1">
    <mergeCell ref="A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view="pageBreakPreview" zoomScale="90" zoomScaleSheetLayoutView="90" zoomScalePageLayoutView="0" workbookViewId="0" topLeftCell="A4">
      <selection activeCell="G19" sqref="G19"/>
    </sheetView>
  </sheetViews>
  <sheetFormatPr defaultColWidth="9.140625" defaultRowHeight="12.75"/>
  <cols>
    <col min="1" max="1" width="5.00390625" style="6" customWidth="1"/>
    <col min="2" max="2" width="24.8515625" style="6" customWidth="1"/>
    <col min="3" max="3" width="13.7109375" style="6" customWidth="1"/>
    <col min="4" max="4" width="17.8515625" style="6" customWidth="1"/>
    <col min="5" max="5" width="11.57421875" style="6" bestFit="1" customWidth="1"/>
    <col min="6" max="6" width="12.8515625" style="6" customWidth="1"/>
    <col min="7" max="7" width="15.140625" style="41" customWidth="1"/>
    <col min="8" max="8" width="19.421875" style="6" customWidth="1"/>
    <col min="9" max="9" width="16.8515625" style="6" customWidth="1"/>
    <col min="10" max="16384" width="9.140625" style="6" customWidth="1"/>
  </cols>
  <sheetData>
    <row r="2" spans="2:8" ht="27.75" customHeight="1">
      <c r="B2" s="10" t="s">
        <v>494</v>
      </c>
      <c r="H2" s="10"/>
    </row>
    <row r="3" spans="1:9" ht="53.25" customHeight="1">
      <c r="A3" s="28" t="s">
        <v>5</v>
      </c>
      <c r="B3" s="29" t="s">
        <v>25</v>
      </c>
      <c r="C3" s="30" t="s">
        <v>26</v>
      </c>
      <c r="D3" s="30" t="s">
        <v>27</v>
      </c>
      <c r="E3" s="30" t="s">
        <v>17</v>
      </c>
      <c r="F3" s="30" t="s">
        <v>28</v>
      </c>
      <c r="G3" s="30" t="s">
        <v>29</v>
      </c>
      <c r="H3" s="30" t="s">
        <v>488</v>
      </c>
      <c r="I3" s="30" t="s">
        <v>30</v>
      </c>
    </row>
    <row r="4" spans="1:9" s="60" customFormat="1" ht="11.25" customHeight="1">
      <c r="A4" s="423" t="s">
        <v>52</v>
      </c>
      <c r="B4" s="424"/>
      <c r="C4" s="424"/>
      <c r="D4" s="425"/>
      <c r="E4" s="298"/>
      <c r="F4" s="298"/>
      <c r="G4" s="298"/>
      <c r="H4" s="298"/>
      <c r="I4" s="298"/>
    </row>
    <row r="5" spans="1:9" ht="37.5" customHeight="1">
      <c r="A5" s="142">
        <v>1</v>
      </c>
      <c r="B5" s="143" t="s">
        <v>839</v>
      </c>
      <c r="C5" s="144"/>
      <c r="D5" s="144"/>
      <c r="E5" s="143">
        <v>2020</v>
      </c>
      <c r="F5" s="144"/>
      <c r="G5" s="144">
        <v>12000</v>
      </c>
      <c r="H5" s="144" t="s">
        <v>85</v>
      </c>
      <c r="I5" s="144" t="s">
        <v>842</v>
      </c>
    </row>
    <row r="6" spans="1:9" ht="39" customHeight="1">
      <c r="A6" s="142">
        <v>2</v>
      </c>
      <c r="B6" s="143" t="s">
        <v>840</v>
      </c>
      <c r="D6" s="144"/>
      <c r="E6" s="143">
        <v>2021</v>
      </c>
      <c r="F6" s="144"/>
      <c r="G6" s="144">
        <v>11968</v>
      </c>
      <c r="H6" s="144" t="s">
        <v>85</v>
      </c>
      <c r="I6" s="144" t="s">
        <v>843</v>
      </c>
    </row>
    <row r="7" spans="1:9" ht="27.75" customHeight="1">
      <c r="A7" s="142">
        <v>3</v>
      </c>
      <c r="B7" s="143" t="s">
        <v>841</v>
      </c>
      <c r="C7" s="144"/>
      <c r="D7" s="144"/>
      <c r="E7" s="143">
        <v>2023</v>
      </c>
      <c r="F7" s="144"/>
      <c r="G7" s="144">
        <v>15000</v>
      </c>
      <c r="H7" s="144" t="s">
        <v>85</v>
      </c>
      <c r="I7" s="144" t="s">
        <v>844</v>
      </c>
    </row>
    <row r="8" spans="1:9" ht="15.75" customHeight="1">
      <c r="A8" s="426" t="s">
        <v>0</v>
      </c>
      <c r="B8" s="427"/>
      <c r="C8" s="427"/>
      <c r="D8" s="427"/>
      <c r="E8" s="427"/>
      <c r="F8" s="428"/>
      <c r="G8" s="30">
        <f>SUM(G5:G7)</f>
        <v>38968</v>
      </c>
      <c r="H8" s="144"/>
      <c r="I8" s="144"/>
    </row>
    <row r="9" spans="1:9" ht="10.5" customHeight="1">
      <c r="A9" s="431" t="s">
        <v>485</v>
      </c>
      <c r="B9" s="431"/>
      <c r="C9" s="431"/>
      <c r="D9" s="431"/>
      <c r="E9" s="299"/>
      <c r="F9" s="300"/>
      <c r="G9" s="301"/>
      <c r="H9" s="300"/>
      <c r="I9" s="300"/>
    </row>
    <row r="10" spans="1:9" ht="27" customHeight="1">
      <c r="A10" s="142">
        <v>1</v>
      </c>
      <c r="B10" s="148" t="s">
        <v>545</v>
      </c>
      <c r="C10" s="149" t="s">
        <v>75</v>
      </c>
      <c r="D10" s="150" t="s">
        <v>587</v>
      </c>
      <c r="E10" s="151">
        <v>2018</v>
      </c>
      <c r="F10" s="152" t="s">
        <v>546</v>
      </c>
      <c r="G10" s="153">
        <v>32500.66</v>
      </c>
      <c r="H10" s="152" t="s">
        <v>76</v>
      </c>
      <c r="I10" s="152" t="s">
        <v>1029</v>
      </c>
    </row>
    <row r="11" spans="1:9" ht="18.75" customHeight="1">
      <c r="A11" s="432" t="s">
        <v>0</v>
      </c>
      <c r="B11" s="432"/>
      <c r="C11" s="432"/>
      <c r="D11" s="432"/>
      <c r="E11" s="432"/>
      <c r="F11" s="432"/>
      <c r="G11" s="185">
        <f>SUM(G10)</f>
        <v>32500.66</v>
      </c>
      <c r="H11" s="186"/>
      <c r="I11" s="186"/>
    </row>
    <row r="12" spans="1:9" ht="17.25" customHeight="1">
      <c r="A12" s="431" t="s">
        <v>413</v>
      </c>
      <c r="B12" s="431"/>
      <c r="C12" s="431"/>
      <c r="D12" s="431"/>
      <c r="E12" s="299"/>
      <c r="F12" s="300"/>
      <c r="G12" s="301"/>
      <c r="H12" s="300"/>
      <c r="I12" s="300"/>
    </row>
    <row r="13" spans="1:9" ht="27.75" customHeight="1">
      <c r="A13" s="142">
        <v>1</v>
      </c>
      <c r="B13" s="433" t="s">
        <v>486</v>
      </c>
      <c r="C13" s="434"/>
      <c r="D13" s="435"/>
      <c r="E13" s="187">
        <v>2018</v>
      </c>
      <c r="F13" s="188" t="s">
        <v>577</v>
      </c>
      <c r="G13" s="153">
        <v>803715.81</v>
      </c>
      <c r="H13" s="189" t="s">
        <v>72</v>
      </c>
      <c r="I13" s="189" t="s">
        <v>576</v>
      </c>
    </row>
    <row r="14" spans="1:9" ht="18" customHeight="1">
      <c r="A14" s="430" t="s">
        <v>0</v>
      </c>
      <c r="B14" s="430"/>
      <c r="C14" s="430"/>
      <c r="D14" s="430"/>
      <c r="E14" s="430"/>
      <c r="F14" s="430"/>
      <c r="G14" s="190">
        <f>SUM(G13)</f>
        <v>803715.81</v>
      </c>
      <c r="H14" s="191"/>
      <c r="I14" s="191"/>
    </row>
    <row r="15" spans="1:9" s="60" customFormat="1" ht="15" customHeight="1">
      <c r="A15" s="429" t="s">
        <v>407</v>
      </c>
      <c r="B15" s="429"/>
      <c r="C15" s="429"/>
      <c r="D15" s="429"/>
      <c r="E15" s="302"/>
      <c r="F15" s="302"/>
      <c r="G15" s="303"/>
      <c r="H15" s="304"/>
      <c r="I15" s="304"/>
    </row>
    <row r="16" spans="1:9" s="7" customFormat="1" ht="24" customHeight="1">
      <c r="A16" s="204">
        <v>1</v>
      </c>
      <c r="B16" s="205" t="s">
        <v>917</v>
      </c>
      <c r="C16" s="206"/>
      <c r="D16" s="206"/>
      <c r="E16" s="206"/>
      <c r="F16" s="206"/>
      <c r="G16" s="207">
        <v>9977.64</v>
      </c>
      <c r="H16" s="139"/>
      <c r="I16" s="139"/>
    </row>
    <row r="17" spans="1:9" s="7" customFormat="1" ht="18" customHeight="1">
      <c r="A17" s="208"/>
      <c r="B17" s="208"/>
      <c r="C17" s="208"/>
      <c r="D17" s="208"/>
      <c r="E17" s="208"/>
      <c r="F17" s="184" t="s">
        <v>0</v>
      </c>
      <c r="G17" s="209">
        <f>G16</f>
        <v>9977.64</v>
      </c>
      <c r="H17" s="139"/>
      <c r="I17" s="139"/>
    </row>
    <row r="18" spans="6:7" ht="16.5" customHeight="1" thickBot="1">
      <c r="F18" s="62" t="s">
        <v>487</v>
      </c>
      <c r="G18" s="63">
        <f>SUM(G8+G11+G14+G17)</f>
        <v>885162.1100000001</v>
      </c>
    </row>
  </sheetData>
  <sheetProtection/>
  <mergeCells count="8">
    <mergeCell ref="A4:D4"/>
    <mergeCell ref="A8:F8"/>
    <mergeCell ref="A15:D15"/>
    <mergeCell ref="A14:F14"/>
    <mergeCell ref="A9:D9"/>
    <mergeCell ref="A11:F11"/>
    <mergeCell ref="A12:D12"/>
    <mergeCell ref="B13:D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view="pageBreakPreview" zoomScale="80" zoomScaleNormal="70" zoomScaleSheetLayoutView="80" zoomScalePageLayoutView="0" workbookViewId="0" topLeftCell="A1">
      <selection activeCell="I9" sqref="I9"/>
    </sheetView>
  </sheetViews>
  <sheetFormatPr defaultColWidth="9.140625" defaultRowHeight="12.75"/>
  <cols>
    <col min="1" max="1" width="4.140625" style="7" customWidth="1"/>
    <col min="2" max="2" width="62.57421875" style="6" customWidth="1"/>
    <col min="3" max="3" width="37.57421875" style="6" customWidth="1"/>
    <col min="4" max="16384" width="9.140625" style="6" customWidth="1"/>
  </cols>
  <sheetData>
    <row r="2" spans="2:3" ht="15" customHeight="1">
      <c r="B2" s="10" t="s">
        <v>495</v>
      </c>
      <c r="C2" s="48"/>
    </row>
    <row r="3" spans="1:4" s="50" customFormat="1" ht="57.75" customHeight="1">
      <c r="A3" s="436" t="s">
        <v>1035</v>
      </c>
      <c r="B3" s="436"/>
      <c r="C3" s="436"/>
      <c r="D3" s="305"/>
    </row>
    <row r="4" spans="1:3" ht="30.75" customHeight="1">
      <c r="A4" s="39" t="s">
        <v>15</v>
      </c>
      <c r="B4" s="39" t="s">
        <v>21</v>
      </c>
      <c r="C4" s="19" t="s">
        <v>22</v>
      </c>
    </row>
    <row r="5" spans="1:3" ht="17.25" customHeight="1">
      <c r="A5" s="437" t="s">
        <v>526</v>
      </c>
      <c r="B5" s="437"/>
      <c r="C5" s="437"/>
    </row>
    <row r="6" spans="1:3" ht="17.25" customHeight="1">
      <c r="A6" s="138">
        <v>1</v>
      </c>
      <c r="B6" s="138" t="s">
        <v>334</v>
      </c>
      <c r="C6" s="139"/>
    </row>
    <row r="7" spans="1:3" ht="18" customHeight="1">
      <c r="A7" s="138">
        <v>2</v>
      </c>
      <c r="B7" s="138" t="s">
        <v>895</v>
      </c>
      <c r="C7" s="139"/>
    </row>
    <row r="8" spans="1:3" ht="18" customHeight="1">
      <c r="A8" s="138">
        <v>3</v>
      </c>
      <c r="B8" s="138" t="s">
        <v>335</v>
      </c>
      <c r="C8" s="139"/>
    </row>
    <row r="9" spans="1:3" ht="18" customHeight="1">
      <c r="A9" s="138">
        <v>4</v>
      </c>
      <c r="B9" s="138" t="s">
        <v>896</v>
      </c>
      <c r="C9" s="139"/>
    </row>
    <row r="10" spans="1:3" ht="18" customHeight="1">
      <c r="A10" s="138">
        <v>5</v>
      </c>
      <c r="B10" s="138" t="s">
        <v>336</v>
      </c>
      <c r="C10" s="139"/>
    </row>
    <row r="11" spans="1:3" ht="18" customHeight="1">
      <c r="A11" s="138">
        <v>6</v>
      </c>
      <c r="B11" s="138" t="s">
        <v>337</v>
      </c>
      <c r="C11" s="139"/>
    </row>
    <row r="12" spans="1:3" ht="18" customHeight="1">
      <c r="A12" s="138">
        <v>7</v>
      </c>
      <c r="B12" s="138" t="s">
        <v>897</v>
      </c>
      <c r="C12" s="139"/>
    </row>
    <row r="13" spans="1:3" ht="18" customHeight="1">
      <c r="A13" s="138">
        <v>8</v>
      </c>
      <c r="B13" s="138" t="s">
        <v>338</v>
      </c>
      <c r="C13" s="139"/>
    </row>
    <row r="14" spans="1:3" ht="36" customHeight="1">
      <c r="A14" s="138">
        <v>9</v>
      </c>
      <c r="B14" s="19" t="s">
        <v>898</v>
      </c>
      <c r="C14" s="139"/>
    </row>
    <row r="15" spans="1:3" ht="25.5" customHeight="1">
      <c r="A15" s="138">
        <v>10</v>
      </c>
      <c r="B15" s="138" t="s">
        <v>899</v>
      </c>
      <c r="C15" s="139"/>
    </row>
    <row r="16" spans="1:3" ht="18" customHeight="1">
      <c r="A16" s="138">
        <v>11</v>
      </c>
      <c r="B16" s="138" t="s">
        <v>339</v>
      </c>
      <c r="C16" s="139"/>
    </row>
    <row r="17" spans="1:3" ht="18" customHeight="1">
      <c r="A17" s="138">
        <v>12</v>
      </c>
      <c r="B17" s="138" t="s">
        <v>340</v>
      </c>
      <c r="C17" s="139"/>
    </row>
    <row r="18" spans="1:3" ht="18" customHeight="1">
      <c r="A18" s="138">
        <v>13</v>
      </c>
      <c r="B18" s="138" t="s">
        <v>341</v>
      </c>
      <c r="C18" s="139"/>
    </row>
    <row r="19" spans="1:3" ht="18" customHeight="1">
      <c r="A19" s="138">
        <v>14</v>
      </c>
      <c r="B19" s="138" t="s">
        <v>342</v>
      </c>
      <c r="C19" s="139"/>
    </row>
    <row r="20" spans="1:3" ht="18" customHeight="1">
      <c r="A20" s="138">
        <v>15</v>
      </c>
      <c r="B20" s="138" t="s">
        <v>343</v>
      </c>
      <c r="C20" s="139"/>
    </row>
    <row r="21" spans="1:3" ht="18" customHeight="1">
      <c r="A21" s="138">
        <v>16</v>
      </c>
      <c r="B21" s="138" t="s">
        <v>344</v>
      </c>
      <c r="C21" s="139"/>
    </row>
    <row r="22" spans="1:3" ht="18" customHeight="1">
      <c r="A22" s="138">
        <v>17</v>
      </c>
      <c r="B22" s="138" t="s">
        <v>345</v>
      </c>
      <c r="C22" s="139"/>
    </row>
    <row r="23" spans="1:3" ht="18" customHeight="1">
      <c r="A23" s="138">
        <v>18</v>
      </c>
      <c r="B23" s="138" t="s">
        <v>346</v>
      </c>
      <c r="C23" s="139"/>
    </row>
    <row r="24" spans="1:3" ht="18" customHeight="1">
      <c r="A24" s="138">
        <v>19</v>
      </c>
      <c r="B24" s="138" t="s">
        <v>347</v>
      </c>
      <c r="C24" s="139"/>
    </row>
    <row r="25" spans="1:3" ht="18" customHeight="1">
      <c r="A25" s="138">
        <v>20</v>
      </c>
      <c r="B25" s="138" t="s">
        <v>348</v>
      </c>
      <c r="C25" s="139"/>
    </row>
    <row r="26" spans="1:3" ht="18" customHeight="1">
      <c r="A26" s="138">
        <v>21</v>
      </c>
      <c r="B26" s="138" t="s">
        <v>902</v>
      </c>
      <c r="C26" s="139"/>
    </row>
    <row r="27" spans="1:3" ht="18" customHeight="1">
      <c r="A27" s="138">
        <v>22</v>
      </c>
      <c r="B27" s="138" t="s">
        <v>349</v>
      </c>
      <c r="C27" s="139"/>
    </row>
    <row r="28" spans="1:3" ht="18" customHeight="1">
      <c r="A28" s="138">
        <v>23</v>
      </c>
      <c r="B28" s="138" t="s">
        <v>350</v>
      </c>
      <c r="C28" s="139"/>
    </row>
    <row r="29" spans="1:3" ht="18" customHeight="1">
      <c r="A29" s="138">
        <v>24</v>
      </c>
      <c r="B29" s="138" t="s">
        <v>900</v>
      </c>
      <c r="C29" s="139"/>
    </row>
    <row r="30" spans="1:3" ht="18" customHeight="1">
      <c r="A30" s="138">
        <v>25</v>
      </c>
      <c r="B30" s="138" t="s">
        <v>351</v>
      </c>
      <c r="C30" s="139"/>
    </row>
    <row r="31" spans="1:3" ht="18" customHeight="1">
      <c r="A31" s="138">
        <v>26</v>
      </c>
      <c r="B31" s="138" t="s">
        <v>352</v>
      </c>
      <c r="C31" s="139"/>
    </row>
    <row r="32" spans="1:3" ht="18" customHeight="1">
      <c r="A32" s="138">
        <v>27</v>
      </c>
      <c r="B32" s="138" t="s">
        <v>353</v>
      </c>
      <c r="C32" s="139"/>
    </row>
    <row r="33" spans="1:3" ht="18" customHeight="1">
      <c r="A33" s="138">
        <v>28</v>
      </c>
      <c r="B33" s="138" t="s">
        <v>354</v>
      </c>
      <c r="C33" s="139"/>
    </row>
    <row r="34" spans="1:3" ht="18" customHeight="1">
      <c r="A34" s="138">
        <v>29</v>
      </c>
      <c r="B34" s="138" t="s">
        <v>355</v>
      </c>
      <c r="C34" s="139"/>
    </row>
    <row r="35" spans="1:3" ht="18" customHeight="1">
      <c r="A35" s="138">
        <v>30</v>
      </c>
      <c r="B35" s="138" t="s">
        <v>356</v>
      </c>
      <c r="C35" s="139"/>
    </row>
    <row r="36" spans="1:3" ht="18" customHeight="1">
      <c r="A36" s="138">
        <v>31</v>
      </c>
      <c r="B36" s="138" t="s">
        <v>357</v>
      </c>
      <c r="C36" s="139"/>
    </row>
    <row r="37" spans="1:3" ht="18" customHeight="1">
      <c r="A37" s="138">
        <v>32</v>
      </c>
      <c r="B37" s="138" t="s">
        <v>527</v>
      </c>
      <c r="C37" s="139"/>
    </row>
    <row r="38" spans="1:3" ht="18" customHeight="1">
      <c r="A38" s="138">
        <v>33</v>
      </c>
      <c r="B38" s="138" t="s">
        <v>358</v>
      </c>
      <c r="C38" s="139"/>
    </row>
    <row r="39" spans="1:3" ht="28.5" customHeight="1">
      <c r="A39" s="138">
        <v>34</v>
      </c>
      <c r="B39" s="19" t="s">
        <v>901</v>
      </c>
      <c r="C39" s="139"/>
    </row>
    <row r="40" spans="1:3" ht="17.25" customHeight="1">
      <c r="A40" s="138">
        <v>35</v>
      </c>
      <c r="B40" s="138" t="s">
        <v>528</v>
      </c>
      <c r="C40" s="139"/>
    </row>
    <row r="41" spans="1:3" ht="17.25" customHeight="1">
      <c r="A41" s="437" t="s">
        <v>361</v>
      </c>
      <c r="B41" s="437"/>
      <c r="C41" s="437"/>
    </row>
    <row r="42" spans="1:3" ht="25.5">
      <c r="A42" s="138">
        <v>1</v>
      </c>
      <c r="B42" s="19" t="s">
        <v>366</v>
      </c>
      <c r="C42" s="19" t="s">
        <v>367</v>
      </c>
    </row>
    <row r="43" spans="1:3" ht="17.25" customHeight="1">
      <c r="A43" s="437" t="s">
        <v>55</v>
      </c>
      <c r="B43" s="437"/>
      <c r="C43" s="437"/>
    </row>
    <row r="44" spans="1:3" ht="25.5">
      <c r="A44" s="138">
        <v>1</v>
      </c>
      <c r="B44" s="70" t="s">
        <v>135</v>
      </c>
      <c r="C44" s="306" t="s">
        <v>928</v>
      </c>
    </row>
    <row r="45" spans="1:3" ht="25.5">
      <c r="A45" s="138">
        <v>2</v>
      </c>
      <c r="B45" s="70" t="s">
        <v>136</v>
      </c>
      <c r="C45" s="141" t="s">
        <v>105</v>
      </c>
    </row>
    <row r="46" spans="1:3" ht="51">
      <c r="A46" s="138">
        <v>3</v>
      </c>
      <c r="B46" s="70" t="s">
        <v>137</v>
      </c>
      <c r="C46" s="141" t="s">
        <v>929</v>
      </c>
    </row>
    <row r="47" spans="1:3" ht="25.5">
      <c r="A47" s="138">
        <v>4</v>
      </c>
      <c r="B47" s="70" t="s">
        <v>138</v>
      </c>
      <c r="C47" s="141" t="s">
        <v>930</v>
      </c>
    </row>
    <row r="48" spans="1:3" ht="38.25">
      <c r="A48" s="138">
        <v>5</v>
      </c>
      <c r="B48" s="70" t="s">
        <v>139</v>
      </c>
      <c r="C48" s="141" t="s">
        <v>931</v>
      </c>
    </row>
  </sheetData>
  <sheetProtection/>
  <mergeCells count="4">
    <mergeCell ref="A3:C3"/>
    <mergeCell ref="A5:C5"/>
    <mergeCell ref="A41:C41"/>
    <mergeCell ref="A43:C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headerFooter alignWithMargins="0">
    <oddFooter>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PageLayoutView="82" workbookViewId="0" topLeftCell="A1">
      <selection activeCell="U9" sqref="U9"/>
    </sheetView>
  </sheetViews>
  <sheetFormatPr defaultColWidth="9.140625" defaultRowHeight="12.75"/>
  <cols>
    <col min="1" max="1" width="5.28125" style="0" customWidth="1"/>
    <col min="2" max="3" width="20.421875" style="135" customWidth="1"/>
    <col min="4" max="4" width="14.140625" style="135" customWidth="1"/>
    <col min="5" max="5" width="12.57421875" style="136" customWidth="1"/>
    <col min="6" max="6" width="38.57421875" style="135" customWidth="1"/>
    <col min="7" max="7" width="10.140625" style="135" bestFit="1" customWidth="1"/>
    <col min="8" max="8" width="16.140625" style="135" customWidth="1"/>
    <col min="9" max="9" width="13.8515625" style="136" bestFit="1" customWidth="1"/>
    <col min="10" max="10" width="22.8515625" style="135" customWidth="1"/>
    <col min="11" max="11" width="14.57421875" style="137" bestFit="1" customWidth="1"/>
  </cols>
  <sheetData>
    <row r="1" spans="1:11" ht="30" customHeight="1">
      <c r="A1" s="438" t="s">
        <v>949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s="129" customFormat="1" ht="15">
      <c r="A2" s="125" t="s">
        <v>15</v>
      </c>
      <c r="B2" s="126" t="s">
        <v>950</v>
      </c>
      <c r="C2" s="126" t="s">
        <v>951</v>
      </c>
      <c r="D2" s="126" t="s">
        <v>952</v>
      </c>
      <c r="E2" s="127" t="s">
        <v>953</v>
      </c>
      <c r="F2" s="126" t="s">
        <v>954</v>
      </c>
      <c r="G2" s="126" t="s">
        <v>955</v>
      </c>
      <c r="H2" s="126" t="s">
        <v>956</v>
      </c>
      <c r="I2" s="127" t="s">
        <v>957</v>
      </c>
      <c r="J2" s="126" t="s">
        <v>958</v>
      </c>
      <c r="K2" s="128" t="s">
        <v>959</v>
      </c>
    </row>
    <row r="3" spans="1:11" s="129" customFormat="1" ht="62.25" customHeight="1">
      <c r="A3" s="130">
        <v>1</v>
      </c>
      <c r="B3" s="131" t="s">
        <v>960</v>
      </c>
      <c r="C3" s="131" t="s">
        <v>960</v>
      </c>
      <c r="D3" s="131" t="s">
        <v>961</v>
      </c>
      <c r="E3" s="132">
        <v>44009</v>
      </c>
      <c r="F3" s="131" t="s">
        <v>962</v>
      </c>
      <c r="G3" s="131" t="s">
        <v>963</v>
      </c>
      <c r="H3" s="131" t="s">
        <v>964</v>
      </c>
      <c r="I3" s="132">
        <v>44054</v>
      </c>
      <c r="J3" s="131" t="s">
        <v>965</v>
      </c>
      <c r="K3" s="133">
        <f>2914.08</f>
        <v>2914.08</v>
      </c>
    </row>
    <row r="4" spans="1:11" s="129" customFormat="1" ht="41.25" customHeight="1">
      <c r="A4" s="130">
        <v>2</v>
      </c>
      <c r="B4" s="131" t="s">
        <v>960</v>
      </c>
      <c r="C4" s="131" t="s">
        <v>960</v>
      </c>
      <c r="D4" s="131" t="s">
        <v>961</v>
      </c>
      <c r="E4" s="132">
        <v>44009</v>
      </c>
      <c r="F4" s="131" t="s">
        <v>966</v>
      </c>
      <c r="G4" s="131" t="s">
        <v>963</v>
      </c>
      <c r="H4" s="131" t="s">
        <v>964</v>
      </c>
      <c r="I4" s="132">
        <v>44091</v>
      </c>
      <c r="J4" s="131" t="s">
        <v>967</v>
      </c>
      <c r="K4" s="133">
        <v>2000.33</v>
      </c>
    </row>
    <row r="5" spans="1:11" s="129" customFormat="1" ht="54.75" customHeight="1">
      <c r="A5" s="130">
        <v>3</v>
      </c>
      <c r="B5" s="131" t="s">
        <v>960</v>
      </c>
      <c r="C5" s="131" t="s">
        <v>960</v>
      </c>
      <c r="D5" s="131" t="s">
        <v>961</v>
      </c>
      <c r="E5" s="132">
        <v>44011</v>
      </c>
      <c r="F5" s="131" t="s">
        <v>968</v>
      </c>
      <c r="G5" s="131" t="s">
        <v>963</v>
      </c>
      <c r="H5" s="131" t="s">
        <v>964</v>
      </c>
      <c r="I5" s="132">
        <v>44091</v>
      </c>
      <c r="J5" s="131" t="s">
        <v>969</v>
      </c>
      <c r="K5" s="133">
        <v>2782.75</v>
      </c>
    </row>
    <row r="6" spans="1:11" s="129" customFormat="1" ht="25.5">
      <c r="A6" s="130">
        <v>4</v>
      </c>
      <c r="B6" s="131" t="s">
        <v>960</v>
      </c>
      <c r="C6" s="131" t="s">
        <v>970</v>
      </c>
      <c r="D6" s="131" t="s">
        <v>971</v>
      </c>
      <c r="E6" s="132">
        <v>44122</v>
      </c>
      <c r="F6" s="131" t="s">
        <v>972</v>
      </c>
      <c r="G6" s="131" t="s">
        <v>963</v>
      </c>
      <c r="H6" s="131" t="s">
        <v>964</v>
      </c>
      <c r="I6" s="132">
        <v>44182</v>
      </c>
      <c r="J6" s="131"/>
      <c r="K6" s="133">
        <v>1833.49</v>
      </c>
    </row>
    <row r="7" spans="1:11" s="129" customFormat="1" ht="25.5">
      <c r="A7" s="130">
        <v>5</v>
      </c>
      <c r="B7" s="131" t="s">
        <v>960</v>
      </c>
      <c r="C7" s="131" t="s">
        <v>970</v>
      </c>
      <c r="D7" s="131" t="s">
        <v>973</v>
      </c>
      <c r="E7" s="132">
        <v>44269</v>
      </c>
      <c r="F7" s="131" t="s">
        <v>974</v>
      </c>
      <c r="G7" s="131" t="s">
        <v>963</v>
      </c>
      <c r="H7" s="131" t="s">
        <v>964</v>
      </c>
      <c r="I7" s="132">
        <v>44573</v>
      </c>
      <c r="J7" s="131"/>
      <c r="K7" s="134">
        <v>5720</v>
      </c>
    </row>
    <row r="8" spans="1:11" s="129" customFormat="1" ht="30.75" customHeight="1">
      <c r="A8" s="130">
        <v>6</v>
      </c>
      <c r="B8" s="131" t="s">
        <v>960</v>
      </c>
      <c r="C8" s="131" t="s">
        <v>970</v>
      </c>
      <c r="D8" s="131" t="s">
        <v>973</v>
      </c>
      <c r="E8" s="132">
        <v>44269</v>
      </c>
      <c r="F8" s="131" t="s">
        <v>975</v>
      </c>
      <c r="G8" s="131" t="s">
        <v>963</v>
      </c>
      <c r="H8" s="131" t="s">
        <v>964</v>
      </c>
      <c r="I8" s="132">
        <v>44503</v>
      </c>
      <c r="J8" s="131"/>
      <c r="K8" s="134">
        <v>4500</v>
      </c>
    </row>
    <row r="9" spans="1:11" s="129" customFormat="1" ht="38.25">
      <c r="A9" s="130">
        <v>7</v>
      </c>
      <c r="B9" s="131" t="s">
        <v>960</v>
      </c>
      <c r="C9" s="131" t="s">
        <v>960</v>
      </c>
      <c r="D9" s="131" t="s">
        <v>961</v>
      </c>
      <c r="E9" s="132">
        <v>44291</v>
      </c>
      <c r="F9" s="131" t="s">
        <v>976</v>
      </c>
      <c r="G9" s="131" t="s">
        <v>963</v>
      </c>
      <c r="H9" s="131" t="s">
        <v>964</v>
      </c>
      <c r="I9" s="132">
        <v>44468</v>
      </c>
      <c r="J9" s="131" t="s">
        <v>977</v>
      </c>
      <c r="K9" s="134">
        <v>4650.58</v>
      </c>
    </row>
    <row r="10" spans="1:11" s="129" customFormat="1" ht="25.5">
      <c r="A10" s="130">
        <v>8</v>
      </c>
      <c r="B10" s="131" t="s">
        <v>960</v>
      </c>
      <c r="C10" s="131" t="s">
        <v>970</v>
      </c>
      <c r="D10" s="131" t="s">
        <v>973</v>
      </c>
      <c r="E10" s="132">
        <v>44292</v>
      </c>
      <c r="F10" s="131" t="s">
        <v>978</v>
      </c>
      <c r="G10" s="131" t="s">
        <v>963</v>
      </c>
      <c r="H10" s="131" t="s">
        <v>964</v>
      </c>
      <c r="I10" s="132">
        <v>44462</v>
      </c>
      <c r="J10" s="131"/>
      <c r="K10" s="134">
        <v>6600</v>
      </c>
    </row>
    <row r="11" spans="1:11" s="129" customFormat="1" ht="25.5">
      <c r="A11" s="130">
        <v>9</v>
      </c>
      <c r="B11" s="131" t="s">
        <v>960</v>
      </c>
      <c r="C11" s="131" t="s">
        <v>970</v>
      </c>
      <c r="D11" s="131" t="s">
        <v>973</v>
      </c>
      <c r="E11" s="132">
        <v>44330</v>
      </c>
      <c r="F11" s="131" t="s">
        <v>975</v>
      </c>
      <c r="G11" s="131" t="s">
        <v>963</v>
      </c>
      <c r="H11" s="131" t="s">
        <v>979</v>
      </c>
      <c r="I11" s="132">
        <v>44384</v>
      </c>
      <c r="J11" s="131" t="s">
        <v>980</v>
      </c>
      <c r="K11" s="134">
        <v>0</v>
      </c>
    </row>
    <row r="12" spans="1:11" ht="51">
      <c r="A12" s="130">
        <v>10</v>
      </c>
      <c r="B12" s="131" t="s">
        <v>960</v>
      </c>
      <c r="C12" s="131" t="s">
        <v>970</v>
      </c>
      <c r="D12" s="131" t="s">
        <v>973</v>
      </c>
      <c r="E12" s="132">
        <v>44355</v>
      </c>
      <c r="F12" s="131" t="s">
        <v>981</v>
      </c>
      <c r="G12" s="131" t="s">
        <v>963</v>
      </c>
      <c r="H12" s="131" t="s">
        <v>964</v>
      </c>
      <c r="I12" s="132">
        <v>44378</v>
      </c>
      <c r="J12" s="131" t="s">
        <v>982</v>
      </c>
      <c r="K12" s="134">
        <v>200</v>
      </c>
    </row>
    <row r="13" spans="1:11" ht="56.25" customHeight="1">
      <c r="A13" s="130">
        <v>11</v>
      </c>
      <c r="B13" s="131" t="s">
        <v>960</v>
      </c>
      <c r="C13" s="131" t="s">
        <v>970</v>
      </c>
      <c r="D13" s="131" t="s">
        <v>973</v>
      </c>
      <c r="E13" s="132">
        <v>44358</v>
      </c>
      <c r="F13" s="131" t="s">
        <v>983</v>
      </c>
      <c r="G13" s="131" t="s">
        <v>963</v>
      </c>
      <c r="H13" s="131" t="s">
        <v>979</v>
      </c>
      <c r="I13" s="132">
        <v>44504</v>
      </c>
      <c r="J13" s="131" t="s">
        <v>984</v>
      </c>
      <c r="K13" s="134">
        <v>0</v>
      </c>
    </row>
    <row r="14" spans="1:11" ht="51">
      <c r="A14" s="130">
        <v>12</v>
      </c>
      <c r="B14" s="131" t="s">
        <v>960</v>
      </c>
      <c r="C14" s="131" t="s">
        <v>985</v>
      </c>
      <c r="D14" s="131" t="s">
        <v>973</v>
      </c>
      <c r="E14" s="132">
        <v>44386</v>
      </c>
      <c r="F14" s="131" t="s">
        <v>986</v>
      </c>
      <c r="G14" s="131" t="s">
        <v>963</v>
      </c>
      <c r="H14" s="131" t="s">
        <v>979</v>
      </c>
      <c r="I14" s="132">
        <v>44614</v>
      </c>
      <c r="J14" s="131" t="s">
        <v>987</v>
      </c>
      <c r="K14" s="134">
        <v>0</v>
      </c>
    </row>
    <row r="15" spans="1:11" ht="45" customHeight="1">
      <c r="A15" s="130">
        <v>13</v>
      </c>
      <c r="B15" s="131" t="s">
        <v>960</v>
      </c>
      <c r="C15" s="131" t="s">
        <v>960</v>
      </c>
      <c r="D15" s="131" t="s">
        <v>988</v>
      </c>
      <c r="E15" s="132">
        <v>44420</v>
      </c>
      <c r="F15" s="131" t="s">
        <v>989</v>
      </c>
      <c r="G15" s="131" t="s">
        <v>963</v>
      </c>
      <c r="H15" s="131" t="s">
        <v>990</v>
      </c>
      <c r="I15" s="132">
        <v>44431</v>
      </c>
      <c r="J15" s="131" t="s">
        <v>991</v>
      </c>
      <c r="K15" s="134">
        <v>2170.26</v>
      </c>
    </row>
    <row r="16" spans="1:11" ht="38.25">
      <c r="A16" s="130">
        <v>14</v>
      </c>
      <c r="B16" s="131" t="s">
        <v>960</v>
      </c>
      <c r="C16" s="131" t="s">
        <v>960</v>
      </c>
      <c r="D16" s="131" t="s">
        <v>961</v>
      </c>
      <c r="E16" s="132">
        <v>44420</v>
      </c>
      <c r="F16" s="131" t="s">
        <v>992</v>
      </c>
      <c r="G16" s="131" t="s">
        <v>963</v>
      </c>
      <c r="H16" s="131" t="s">
        <v>964</v>
      </c>
      <c r="I16" s="132">
        <v>44449</v>
      </c>
      <c r="J16" s="131" t="s">
        <v>993</v>
      </c>
      <c r="K16" s="134">
        <v>4064.31</v>
      </c>
    </row>
    <row r="17" spans="1:11" ht="25.5">
      <c r="A17" s="130">
        <v>15</v>
      </c>
      <c r="B17" s="131" t="s">
        <v>960</v>
      </c>
      <c r="C17" s="131" t="s">
        <v>960</v>
      </c>
      <c r="D17" s="131" t="s">
        <v>988</v>
      </c>
      <c r="E17" s="132">
        <v>44424</v>
      </c>
      <c r="F17" s="131" t="s">
        <v>994</v>
      </c>
      <c r="G17" s="131" t="s">
        <v>963</v>
      </c>
      <c r="H17" s="131" t="s">
        <v>964</v>
      </c>
      <c r="I17" s="132">
        <v>44455</v>
      </c>
      <c r="J17" s="131" t="s">
        <v>995</v>
      </c>
      <c r="K17" s="134">
        <v>3893.29</v>
      </c>
    </row>
    <row r="18" spans="1:11" ht="38.25">
      <c r="A18" s="130">
        <v>16</v>
      </c>
      <c r="B18" s="131" t="s">
        <v>960</v>
      </c>
      <c r="C18" s="131" t="s">
        <v>970</v>
      </c>
      <c r="D18" s="131" t="s">
        <v>973</v>
      </c>
      <c r="E18" s="132">
        <v>44441</v>
      </c>
      <c r="F18" s="131" t="s">
        <v>996</v>
      </c>
      <c r="G18" s="131" t="s">
        <v>963</v>
      </c>
      <c r="H18" s="131" t="s">
        <v>979</v>
      </c>
      <c r="I18" s="132">
        <v>44494</v>
      </c>
      <c r="J18" s="131" t="s">
        <v>997</v>
      </c>
      <c r="K18" s="134">
        <v>0</v>
      </c>
    </row>
    <row r="19" spans="1:11" ht="38.25">
      <c r="A19" s="130">
        <v>17</v>
      </c>
      <c r="B19" s="131" t="s">
        <v>960</v>
      </c>
      <c r="C19" s="131" t="s">
        <v>970</v>
      </c>
      <c r="D19" s="131" t="s">
        <v>971</v>
      </c>
      <c r="E19" s="132">
        <v>44463</v>
      </c>
      <c r="F19" s="131" t="s">
        <v>998</v>
      </c>
      <c r="G19" s="131" t="s">
        <v>963</v>
      </c>
      <c r="H19" s="131" t="s">
        <v>964</v>
      </c>
      <c r="I19" s="132">
        <v>44557</v>
      </c>
      <c r="J19" s="131"/>
      <c r="K19" s="134">
        <v>3400</v>
      </c>
    </row>
    <row r="20" spans="1:11" ht="38.25">
      <c r="A20" s="130">
        <v>18</v>
      </c>
      <c r="B20" s="131" t="s">
        <v>999</v>
      </c>
      <c r="C20" s="131" t="s">
        <v>999</v>
      </c>
      <c r="D20" s="131" t="s">
        <v>988</v>
      </c>
      <c r="E20" s="132">
        <v>44508</v>
      </c>
      <c r="F20" s="131" t="s">
        <v>1000</v>
      </c>
      <c r="G20" s="131" t="s">
        <v>963</v>
      </c>
      <c r="H20" s="131" t="s">
        <v>964</v>
      </c>
      <c r="I20" s="132">
        <v>44547</v>
      </c>
      <c r="J20" s="131" t="s">
        <v>1001</v>
      </c>
      <c r="K20" s="134">
        <v>1199.25</v>
      </c>
    </row>
    <row r="21" spans="1:11" ht="38.25">
      <c r="A21" s="130">
        <v>19</v>
      </c>
      <c r="B21" s="131" t="s">
        <v>960</v>
      </c>
      <c r="C21" s="131" t="s">
        <v>960</v>
      </c>
      <c r="D21" s="131" t="s">
        <v>988</v>
      </c>
      <c r="E21" s="132">
        <v>44519</v>
      </c>
      <c r="F21" s="131" t="s">
        <v>1002</v>
      </c>
      <c r="G21" s="131" t="s">
        <v>963</v>
      </c>
      <c r="H21" s="131" t="s">
        <v>964</v>
      </c>
      <c r="I21" s="132">
        <v>44525</v>
      </c>
      <c r="J21" s="131" t="s">
        <v>1001</v>
      </c>
      <c r="K21" s="134">
        <v>633.45</v>
      </c>
    </row>
    <row r="22" spans="1:11" ht="25.5">
      <c r="A22" s="130">
        <v>20</v>
      </c>
      <c r="B22" s="131" t="s">
        <v>960</v>
      </c>
      <c r="C22" s="131" t="s">
        <v>970</v>
      </c>
      <c r="D22" s="131" t="s">
        <v>973</v>
      </c>
      <c r="E22" s="132">
        <v>44575</v>
      </c>
      <c r="F22" s="131" t="s">
        <v>1003</v>
      </c>
      <c r="G22" s="131" t="s">
        <v>963</v>
      </c>
      <c r="H22" s="131" t="s">
        <v>964</v>
      </c>
      <c r="I22" s="132">
        <v>44607</v>
      </c>
      <c r="J22" s="131"/>
      <c r="K22" s="134">
        <v>5470</v>
      </c>
    </row>
    <row r="23" spans="1:11" ht="51">
      <c r="A23" s="130">
        <v>21</v>
      </c>
      <c r="B23" s="131" t="s">
        <v>413</v>
      </c>
      <c r="C23" s="131" t="s">
        <v>413</v>
      </c>
      <c r="D23" s="131" t="s">
        <v>961</v>
      </c>
      <c r="E23" s="132">
        <v>44592</v>
      </c>
      <c r="F23" s="131" t="s">
        <v>1004</v>
      </c>
      <c r="G23" s="131" t="s">
        <v>963</v>
      </c>
      <c r="H23" s="131" t="s">
        <v>964</v>
      </c>
      <c r="I23" s="132">
        <v>44769</v>
      </c>
      <c r="J23" s="131" t="s">
        <v>1005</v>
      </c>
      <c r="K23" s="134">
        <v>2829</v>
      </c>
    </row>
    <row r="24" spans="1:11" ht="38.25">
      <c r="A24" s="130">
        <v>22</v>
      </c>
      <c r="B24" s="131" t="s">
        <v>960</v>
      </c>
      <c r="C24" s="131" t="s">
        <v>970</v>
      </c>
      <c r="D24" s="131" t="s">
        <v>973</v>
      </c>
      <c r="E24" s="132">
        <v>44611</v>
      </c>
      <c r="F24" s="131" t="s">
        <v>1006</v>
      </c>
      <c r="G24" s="131" t="s">
        <v>963</v>
      </c>
      <c r="H24" s="131" t="s">
        <v>1007</v>
      </c>
      <c r="I24" s="132">
        <v>44613</v>
      </c>
      <c r="J24" s="131" t="s">
        <v>1008</v>
      </c>
      <c r="K24" s="134">
        <v>0</v>
      </c>
    </row>
    <row r="25" spans="1:11" ht="25.5">
      <c r="A25" s="130">
        <v>23</v>
      </c>
      <c r="B25" s="131" t="s">
        <v>960</v>
      </c>
      <c r="C25" s="131" t="s">
        <v>970</v>
      </c>
      <c r="D25" s="131" t="s">
        <v>973</v>
      </c>
      <c r="E25" s="132">
        <v>44611</v>
      </c>
      <c r="F25" s="131" t="s">
        <v>1009</v>
      </c>
      <c r="G25" s="131" t="s">
        <v>963</v>
      </c>
      <c r="H25" s="131" t="s">
        <v>979</v>
      </c>
      <c r="I25" s="132">
        <v>44659</v>
      </c>
      <c r="J25" s="131" t="s">
        <v>1010</v>
      </c>
      <c r="K25" s="134">
        <v>2032.79</v>
      </c>
    </row>
    <row r="26" spans="1:11" ht="38.25">
      <c r="A26" s="130">
        <v>24</v>
      </c>
      <c r="B26" s="131" t="s">
        <v>960</v>
      </c>
      <c r="C26" s="131" t="s">
        <v>970</v>
      </c>
      <c r="D26" s="131" t="s">
        <v>973</v>
      </c>
      <c r="E26" s="132">
        <v>44614</v>
      </c>
      <c r="F26" s="131" t="s">
        <v>1011</v>
      </c>
      <c r="G26" s="131" t="s">
        <v>963</v>
      </c>
      <c r="H26" s="131" t="s">
        <v>979</v>
      </c>
      <c r="I26" s="132">
        <v>44832</v>
      </c>
      <c r="J26" s="131" t="s">
        <v>984</v>
      </c>
      <c r="K26" s="134">
        <v>0</v>
      </c>
    </row>
    <row r="27" spans="1:11" ht="25.5">
      <c r="A27" s="130">
        <v>25</v>
      </c>
      <c r="B27" s="131" t="s">
        <v>960</v>
      </c>
      <c r="C27" s="131" t="s">
        <v>970</v>
      </c>
      <c r="D27" s="131" t="s">
        <v>971</v>
      </c>
      <c r="E27" s="132">
        <v>44692</v>
      </c>
      <c r="F27" s="131" t="s">
        <v>1012</v>
      </c>
      <c r="G27" s="131" t="s">
        <v>963</v>
      </c>
      <c r="H27" s="131" t="s">
        <v>964</v>
      </c>
      <c r="I27" s="132">
        <v>44713</v>
      </c>
      <c r="J27" s="131" t="s">
        <v>1013</v>
      </c>
      <c r="K27" s="134">
        <v>900</v>
      </c>
    </row>
    <row r="28" spans="1:11" ht="25.5">
      <c r="A28" s="130">
        <v>26</v>
      </c>
      <c r="B28" s="131" t="s">
        <v>413</v>
      </c>
      <c r="C28" s="131" t="s">
        <v>413</v>
      </c>
      <c r="D28" s="131" t="s">
        <v>988</v>
      </c>
      <c r="E28" s="132">
        <v>44699</v>
      </c>
      <c r="F28" s="131" t="s">
        <v>1014</v>
      </c>
      <c r="G28" s="131" t="s">
        <v>963</v>
      </c>
      <c r="H28" s="131" t="s">
        <v>964</v>
      </c>
      <c r="I28" s="132">
        <v>44713</v>
      </c>
      <c r="J28" s="131" t="s">
        <v>1015</v>
      </c>
      <c r="K28" s="134">
        <v>500</v>
      </c>
    </row>
    <row r="29" spans="1:11" ht="38.25">
      <c r="A29" s="130">
        <v>27</v>
      </c>
      <c r="B29" s="131" t="s">
        <v>960</v>
      </c>
      <c r="C29" s="131" t="s">
        <v>960</v>
      </c>
      <c r="D29" s="131" t="s">
        <v>961</v>
      </c>
      <c r="E29" s="132">
        <v>44725</v>
      </c>
      <c r="F29" s="131" t="s">
        <v>1016</v>
      </c>
      <c r="G29" s="131" t="s">
        <v>963</v>
      </c>
      <c r="H29" s="131" t="s">
        <v>964</v>
      </c>
      <c r="I29" s="132">
        <v>44776</v>
      </c>
      <c r="J29" s="131" t="s">
        <v>1017</v>
      </c>
      <c r="K29" s="134">
        <v>5582.86</v>
      </c>
    </row>
    <row r="30" spans="1:11" ht="51">
      <c r="A30" s="130">
        <v>28</v>
      </c>
      <c r="B30" s="131" t="s">
        <v>960</v>
      </c>
      <c r="C30" s="131" t="s">
        <v>970</v>
      </c>
      <c r="D30" s="131" t="s">
        <v>973</v>
      </c>
      <c r="E30" s="132">
        <v>44813</v>
      </c>
      <c r="F30" s="131" t="s">
        <v>1018</v>
      </c>
      <c r="G30" s="131" t="s">
        <v>963</v>
      </c>
      <c r="H30" s="131" t="s">
        <v>964</v>
      </c>
      <c r="I30" s="132">
        <v>45015</v>
      </c>
      <c r="J30" s="131"/>
      <c r="K30" s="134">
        <v>3323.14</v>
      </c>
    </row>
    <row r="31" spans="1:11" ht="38.25">
      <c r="A31" s="130">
        <v>29</v>
      </c>
      <c r="B31" s="131" t="s">
        <v>413</v>
      </c>
      <c r="C31" s="131" t="s">
        <v>413</v>
      </c>
      <c r="D31" s="131" t="s">
        <v>1019</v>
      </c>
      <c r="E31" s="132">
        <v>44971</v>
      </c>
      <c r="F31" s="131" t="s">
        <v>1020</v>
      </c>
      <c r="G31" s="131" t="s">
        <v>963</v>
      </c>
      <c r="H31" s="131" t="s">
        <v>964</v>
      </c>
      <c r="I31" s="132">
        <v>45014</v>
      </c>
      <c r="J31" s="131" t="s">
        <v>1021</v>
      </c>
      <c r="K31" s="134">
        <v>8818.12</v>
      </c>
    </row>
    <row r="32" spans="1:11" ht="25.5">
      <c r="A32" s="130">
        <v>30</v>
      </c>
      <c r="B32" s="131" t="s">
        <v>960</v>
      </c>
      <c r="C32" s="131" t="s">
        <v>970</v>
      </c>
      <c r="D32" s="131" t="s">
        <v>971</v>
      </c>
      <c r="E32" s="132">
        <v>44997</v>
      </c>
      <c r="F32" s="131" t="s">
        <v>1022</v>
      </c>
      <c r="G32" s="131" t="s">
        <v>963</v>
      </c>
      <c r="H32" s="131" t="s">
        <v>979</v>
      </c>
      <c r="I32" s="132">
        <v>45054</v>
      </c>
      <c r="J32" s="131" t="s">
        <v>1023</v>
      </c>
      <c r="K32" s="134">
        <v>0</v>
      </c>
    </row>
    <row r="33" spans="1:11" ht="71.25" customHeight="1">
      <c r="A33" s="130">
        <v>31</v>
      </c>
      <c r="B33" s="131" t="s">
        <v>960</v>
      </c>
      <c r="C33" s="131" t="s">
        <v>960</v>
      </c>
      <c r="D33" s="131" t="s">
        <v>1024</v>
      </c>
      <c r="E33" s="132">
        <v>45127</v>
      </c>
      <c r="F33" s="131" t="s">
        <v>1025</v>
      </c>
      <c r="G33" s="131" t="s">
        <v>1026</v>
      </c>
      <c r="H33" s="131" t="s">
        <v>1027</v>
      </c>
      <c r="I33" s="132"/>
      <c r="J33" s="131"/>
      <c r="K33" s="134">
        <v>0</v>
      </c>
    </row>
    <row r="34" ht="16.5" thickBot="1">
      <c r="K34" s="307">
        <f>SUM(K3:K33)</f>
        <v>76017.7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2023-09-11T09:20:12Z</cp:lastPrinted>
  <dcterms:created xsi:type="dcterms:W3CDTF">2004-04-21T13:58:08Z</dcterms:created>
  <dcterms:modified xsi:type="dcterms:W3CDTF">2023-09-12T10:51:07Z</dcterms:modified>
  <cp:category/>
  <cp:version/>
  <cp:contentType/>
  <cp:contentStatus/>
</cp:coreProperties>
</file>