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20" windowWidth="21840" windowHeight="136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<sst xmlns="http://schemas.openxmlformats.org/spreadsheetml/2006/main" count="361" uniqueCount="191">
  <si>
    <t>Lp.</t>
  </si>
  <si>
    <t>Opis pozycji kosztorysowych</t>
  </si>
  <si>
    <t>Obmiar</t>
  </si>
  <si>
    <t>J.m.</t>
  </si>
  <si>
    <t>ROBOTY PRZYGOTOWAWCZE I ROZBIÓRKOWE</t>
  </si>
  <si>
    <t>KNNR 1</t>
  </si>
  <si>
    <t>0111-010-043</t>
  </si>
  <si>
    <t>Roboty pomiarowe przy liniowych robotach ziemnych (drogi).</t>
  </si>
  <si>
    <t>Nr Spec.: D-M.00.00.00</t>
  </si>
  <si>
    <t>km</t>
  </si>
  <si>
    <t>0102-040-052</t>
  </si>
  <si>
    <t>Mechaniczne karczowanie krzaków i podszycia, gęstych powyżej 60% powierzchni</t>
  </si>
  <si>
    <t>Nr Spec.: D-01.02.01</t>
  </si>
  <si>
    <t>ha</t>
  </si>
  <si>
    <t>0101-060-020</t>
  </si>
  <si>
    <t>Mechaniczne ścinanie drzew i karczowanie pni. Średnice drzew 56-65 cm</t>
  </si>
  <si>
    <t>szt.</t>
  </si>
  <si>
    <t>0104-060-020</t>
  </si>
  <si>
    <t>Karczowanie pni koparką podsiębierną w gruntach o normalnej wilgotności kategorii I-II. Średnice pni 56-65 cm</t>
  </si>
  <si>
    <t>0107-010-164</t>
  </si>
  <si>
    <t>Wywożenie dłużyc na odległość do 2 km</t>
  </si>
  <si>
    <t>m-p</t>
  </si>
  <si>
    <t>0107-020-164</t>
  </si>
  <si>
    <t>Wywożenie karpiny na odległość do 2 km</t>
  </si>
  <si>
    <t>0107-030-164</t>
  </si>
  <si>
    <t>Wywożenie gałęzi na odległość do 2 km</t>
  </si>
  <si>
    <t>0110-010-164</t>
  </si>
  <si>
    <t>Usuniecie i spalenie pozostałości po karczunku. Drągowina, karcze, gałęzie i resztki z drzew bez względu na średnice</t>
  </si>
  <si>
    <t>KNNR 6</t>
  </si>
  <si>
    <t>0803-040-050</t>
  </si>
  <si>
    <t>Mechaniczne rozebranie nawierzchni z kostki kamiennej regularnej na podsypce cementowo-piaskowej – materiał do odzysku</t>
  </si>
  <si>
    <t>Nr Spec.: D-01.02.04</t>
  </si>
  <si>
    <t>m2</t>
  </si>
  <si>
    <t>KNR SEKO S6-01</t>
  </si>
  <si>
    <t>0103-0601-050</t>
  </si>
  <si>
    <t>Nr Spec.: D-05.03.11</t>
  </si>
  <si>
    <t>KNNR 5</t>
  </si>
  <si>
    <t>0721-010-040</t>
  </si>
  <si>
    <t>Cięcie mechaniczne nawierzchni z mas mineralno-asfaltowych, głębokość cięcia 4 cm</t>
  </si>
  <si>
    <t>m</t>
  </si>
  <si>
    <t>0802-040-050</t>
  </si>
  <si>
    <t>Mechaniczne rozebranie nawierzchni z mas mineralno-bitumicznych o grubości 4 cm</t>
  </si>
  <si>
    <t>Nakłady korygować proporcjonalnie do grubości nawierzchni.</t>
  </si>
  <si>
    <t>Mechaniczne rozebranie nawierzchni z mas mineralno-bitumicznych o grubości 16 cm</t>
  </si>
  <si>
    <t>KNR 4-01</t>
  </si>
  <si>
    <t>0108-110-060</t>
  </si>
  <si>
    <t>Wywiezienie destruktu bitumicznego i kawałków betonu asfaltowego samochodami samowyładowczymi do miejsca utylizacji odpadu</t>
  </si>
  <si>
    <t>m3</t>
  </si>
  <si>
    <t>0806-020-040</t>
  </si>
  <si>
    <t>Rozebranie krawężników kamiennych, betonowych i obrzeży betonowych – materiał kamienny do odzysku</t>
  </si>
  <si>
    <t>0805-050-050</t>
  </si>
  <si>
    <t>Rozebranie chodników z kostki betonowej na podsypce piaskowej</t>
  </si>
  <si>
    <t>0801-020-050</t>
  </si>
  <si>
    <t>Mechaniczne rozebranie podbudowy z kruszywa o grubości  20 cm</t>
  </si>
  <si>
    <t>0201-08020-060</t>
  </si>
  <si>
    <t>Roboty ziemne wykonywane koparkami przedsiębiernymi o poj. łyżki 0,60 m3 z transportem urobku samochodami samowyładow. 10-15 t na odl. do 1 km. Grunt kat. III-IV</t>
  </si>
  <si>
    <t>Nr Spec.: D - 02.01.01</t>
  </si>
  <si>
    <t>0101-03010-050</t>
  </si>
  <si>
    <t>Koryta wykonywane mechanicznie,głęb.30 cm, na całej szerokości jezdni i chodników ,w gruntach kat. II-IV, przy użyciu spycharki i walca statycznego samojezdnego</t>
  </si>
  <si>
    <t>Nr Spec.: D-04.01.01</t>
  </si>
  <si>
    <t>Wywiezienie gruzu spryzmowanego, ziemi, materiału kamiennego samochodami samowyładowczymi</t>
  </si>
  <si>
    <t>0103-03010-050</t>
  </si>
  <si>
    <t>Profilowanie i zagęszczanie podłoża pod warstwy konstrukcyjne nawierzchni, wykonywane mechanicznie, przy użyciu walca statycznego / zagęszczarki w gruntach kategorii II-VI</t>
  </si>
  <si>
    <t>KANALIZACJA DESZCZOWA</t>
  </si>
  <si>
    <t>AW-KD-01-020</t>
  </si>
  <si>
    <t>Wymiana zwieńczeń i pokryw na studniach rewizyjnych</t>
  </si>
  <si>
    <t>Nr Spec.: D - 03.02.01</t>
  </si>
  <si>
    <t>KNR 2-33I</t>
  </si>
  <si>
    <t>0810-03-050</t>
  </si>
  <si>
    <t>Mechaniczne zatarcie rakowin i odprysków konstrukcji betonowych lub żelbetowych, bez zbrojenia - naprawa spękań wewnątrz studni rewizyjnych ks/kd</t>
  </si>
  <si>
    <t>AW-KD-02-020</t>
  </si>
  <si>
    <t>Rozebranie studzienek ściekowych ulicznych z odwiezieniem</t>
  </si>
  <si>
    <t>KNNR 4</t>
  </si>
  <si>
    <t>1424-020-020</t>
  </si>
  <si>
    <t>Studzienki ściekowe uliczne betonowe o średnicy 500 mm z osadnikiem bez syfonu</t>
  </si>
  <si>
    <t>1411-010-060</t>
  </si>
  <si>
    <t>Podłoża pod kanały i obiekty z materiałów sypkich o grubości 10 cm</t>
  </si>
  <si>
    <t>1308-020-040</t>
  </si>
  <si>
    <t>Kanały z rur PVC. Rurociągi PVC o średnicy zewnętrznej 160 mm, łączone na wcisk</t>
  </si>
  <si>
    <t>1417-020-020</t>
  </si>
  <si>
    <t>1413-010-020</t>
  </si>
  <si>
    <t>Studnie rewizyjne z kręgów betonowych średnicy 1000 mm o głębokości do 3 m, w gotowym wykopie</t>
  </si>
  <si>
    <t>0214-050-060</t>
  </si>
  <si>
    <t>Zasypanie wykopów fundamentowych podłużnych, punktowych, obiektowych, rowów. Zagęszczanie ubijakami warstwy luźnej grub.25 cm. Grunt kat. III-IV</t>
  </si>
  <si>
    <t>AW-KD-001-040</t>
  </si>
  <si>
    <t>Remont kanałów deszczowych śr. 1100 mm metodą bezwykopową</t>
  </si>
  <si>
    <t>Nr Spec.: K-01</t>
  </si>
  <si>
    <t>AW-KD-005-040</t>
  </si>
  <si>
    <t>Remont przyłączy kd, ks śr. 110 - 200 mm metodą bezwykopową (przykanaliki)</t>
  </si>
  <si>
    <t>Remont przyłączy kd, ks śr. 110 - 200 mm metodą wykopową (przykanaliki)</t>
  </si>
  <si>
    <t>ROBOTY NA ISTNIEJĄCYCH SIECIACH UZBROJENIA PODZIEMNEGO</t>
  </si>
  <si>
    <t>KNR 5-01</t>
  </si>
  <si>
    <t>0505-02-020</t>
  </si>
  <si>
    <t>Wymiana pokryw 600x1000 na studniach telekomunikacyjnych</t>
  </si>
  <si>
    <t>Nr Spec.: D.01.03.04</t>
  </si>
  <si>
    <t>0107-01-040</t>
  </si>
  <si>
    <t>Przebudowa kanalizacji kablowej z rur PCW w gruncie kat. IV /zabezpieczenie uszkodzonej kanalizacji kablowej rurą osłonową/</t>
  </si>
  <si>
    <t>REMONT KONSTRUKCJI MOSTU NA POTOKU PIJAWNIK</t>
  </si>
  <si>
    <t>0810-05-050</t>
  </si>
  <si>
    <t>Groszkowanie powierzchni konstrukcji betonowych lub żelbetowych</t>
  </si>
  <si>
    <t>Nr Spec.: D.01.02.04</t>
  </si>
  <si>
    <t>Mechaniczne zatarcie rakowin i odprysków konstrukcji betonowych lub żelbetowych, bez zbrojenia</t>
  </si>
  <si>
    <t>KNR 2-33</t>
  </si>
  <si>
    <t>0701-08-040</t>
  </si>
  <si>
    <t>Zalanie szwu dylatacyjnego o szerokości do 2 cm masą asfaltową</t>
  </si>
  <si>
    <t>0715-0401-050</t>
  </si>
  <si>
    <t>Izolacje przeciwwilgociowe. Powłoki poziome z papy zgrzewalnej modyfikowanej SBS 2 warstwy</t>
  </si>
  <si>
    <t>0809-02-060</t>
  </si>
  <si>
    <t>Naprawa uszkodzonych podpór lub ustrojów niosących, naprawa konstrukcji żelbetowej (warstwa zabezpieczająca)</t>
  </si>
  <si>
    <t>ROBOTY NAWIERZCHNIOWE</t>
  </si>
  <si>
    <t>Podbudowy z gruntu stabilizowanego cementem Rm=2,5 MPa, grubość warstwy po zagęszczeniu 15 cm</t>
  </si>
  <si>
    <t>0403-030-040</t>
  </si>
  <si>
    <t>Krawężniki betonowe wraz z wykonaniem ław betonowych, na podsypce cementowo-piaskowej</t>
  </si>
  <si>
    <t>Nr Spec.: D - 08.01.01</t>
  </si>
  <si>
    <t>0403-020-040</t>
  </si>
  <si>
    <t>Krawężniki betonowe wystające o wymiarach 20x30 cm, wraz z wykonaniem ław z pospółki, na podsypce piaskowej</t>
  </si>
  <si>
    <t>0113-010-050</t>
  </si>
  <si>
    <t>Dolna warstwa podbudowy z kruszywa łamanego, grubość warstwy po zagęszczeniu 20 cm</t>
  </si>
  <si>
    <t>Nr Spec.: D - 04.04.02</t>
  </si>
  <si>
    <t>0107-010-060</t>
  </si>
  <si>
    <t>Mechaniczne wyrównywanie istniejącej podbudowy kruszywem łamanym, grubość warstwy do 10 cm</t>
  </si>
  <si>
    <t>0109-030-050</t>
  </si>
  <si>
    <t>Podbudowy betonowe, pielęgnacja podbudowy piaskiem i wodą, grubość warstwy po zagęszczeniu 24 cm</t>
  </si>
  <si>
    <t>1005-070-050</t>
  </si>
  <si>
    <t>Skropienie nawierzchni drogowych emulsją asfaltową</t>
  </si>
  <si>
    <t>Nr Spec.: D-05.03.01</t>
  </si>
  <si>
    <t>0110-03020-050</t>
  </si>
  <si>
    <t>Podbudowy z mieszanek mineralno-asfaltowych, standard II, grubość warstwy po zagęszczeniu 7 cm, transport mieszanki samochodem samowyładowczym 10-15t</t>
  </si>
  <si>
    <t>Nr Spec.: D.04.07.01</t>
  </si>
  <si>
    <t>0308-03010-050</t>
  </si>
  <si>
    <t>Nawierzchnie z mieszanek mineralno-asfaltowych standard I, warstwa wiążąca, grubość warstwy po zagęszczeniu 5 cm. Transport mieszanki samochodem samowyład.5-10 t</t>
  </si>
  <si>
    <t>Nr Spec.: D.05.03.05B</t>
  </si>
  <si>
    <t>0309-03010-050</t>
  </si>
  <si>
    <t>Nawierzchnie z mieszanek mineralno-asfaltowych standard I, warstwa ścieralna, grub. warstwy po zagęszczeniu 4 cm. Transport mieszanki samochodem samowyład.5-10 t</t>
  </si>
  <si>
    <t>Nr Spec.: D.05.03.05A</t>
  </si>
  <si>
    <t>0404-050-040</t>
  </si>
  <si>
    <t>Obrzeża betonowe o wymiarach 30x8 cm, na podsypce cementowo-piaskowej spoiny wypełniane zaprawą cementową</t>
  </si>
  <si>
    <t>Nr Spec.: D.08.03.01</t>
  </si>
  <si>
    <t>0503-010-050</t>
  </si>
  <si>
    <t>Chodniki z płyt betonowych o wymiarach 40x40x6 cm, układane na podsypce cementowo-piaskowej, spoiny wypełniane piaskiem</t>
  </si>
  <si>
    <t>Nr Spec.: D-05.03.23</t>
  </si>
  <si>
    <t>0302-020-050</t>
  </si>
  <si>
    <t>Nawierzchnie z kostki kamiennej rzędowej o wysokości 16 cm, na podsypce cementowo-piaskowej</t>
  </si>
  <si>
    <t>Nr Spec.: D.05.03.01a</t>
  </si>
  <si>
    <t>0502-030-050</t>
  </si>
  <si>
    <t>Nawierzchnia z kostki brukowej betonowej grubości 8 cm, układanej na podsypce cementowo-piaskowej , zasypka cementowo-piaskowa</t>
  </si>
  <si>
    <t>OZNAKOWANIE</t>
  </si>
  <si>
    <t>KW-IRD-1-040</t>
  </si>
  <si>
    <t>Bramownica drogowa - demontaż istniejącej oraz montaż nowej bramownicy stalowej ocynkowanej</t>
  </si>
  <si>
    <t>Nr Spec.: D - 07.02.01</t>
  </si>
  <si>
    <t>0808-080-020</t>
  </si>
  <si>
    <t>Odkopanie i wyjęcie słupków do znaków</t>
  </si>
  <si>
    <t>0702-010-020</t>
  </si>
  <si>
    <t>Pionowe znaki drogowe, słupki z rur stalowych o średnicy 50 mm</t>
  </si>
  <si>
    <t>0702-050-020</t>
  </si>
  <si>
    <t>Pionowe znaki drogowe, znaki zakazu, nakazu, ostrzegawcze i informacyjne o powierzchni ponad 0,3 m2</t>
  </si>
  <si>
    <t>0705-060-050</t>
  </si>
  <si>
    <t>Oznakowanie poziome jezdni farbą do znakowania dróg, linie na skrzyżowaniach i przejściach dla pieszych, malowane mechanicznie grubowarstwowe - kolor czerwony</t>
  </si>
  <si>
    <t>Nr Spec.: D - 07.01.01</t>
  </si>
  <si>
    <t>Oznakowanie poziome jezdni grubowarstwowe</t>
  </si>
  <si>
    <t>ROBOTY WYKOŃCZENIOWE I INNE</t>
  </si>
  <si>
    <t>1305-030-060</t>
  </si>
  <si>
    <t>Regulacja pionowa studzienek dla urządzeń podziemnych, objętość betonu w jednym miejscu do 0,3 m3</t>
  </si>
  <si>
    <t>Nr Spec.: D-01.03.07A</t>
  </si>
  <si>
    <t>KSNR  1</t>
  </si>
  <si>
    <t>0403-01-050</t>
  </si>
  <si>
    <t>Humusowanie  z obsianiem, przy grubości warstwy humusu 10 cm</t>
  </si>
  <si>
    <t>Nr Spec.: D-09.01.01a</t>
  </si>
  <si>
    <t>AW-ZIEL-01-020</t>
  </si>
  <si>
    <t>Nasadzenia zastępcze</t>
  </si>
  <si>
    <t>AW-020</t>
  </si>
  <si>
    <t>Ustawienie koszy na śmieci</t>
  </si>
  <si>
    <t>Ustawienie stojaków na rowery</t>
  </si>
  <si>
    <t>Kalkulacja indywidualna</t>
  </si>
  <si>
    <t xml:space="preserve">Demontaż, załadunek, transport i rozładunek konstrukcji wiat przystankowych, transport na odległość do 10 km </t>
  </si>
  <si>
    <t>Załadunek, transport , rozładunek i montaż konstrukcji wiat przystankowych w miejscu docelowym,  transport na odległości do 10 km</t>
  </si>
  <si>
    <t>kpl.</t>
  </si>
  <si>
    <t>Roboty inne nie wymienione wyżej</t>
  </si>
  <si>
    <t>Razem kosztorys netto:</t>
  </si>
  <si>
    <t>Podatek VAT (23%):</t>
  </si>
  <si>
    <t>Razem kosztorys brutto:</t>
  </si>
  <si>
    <t>Podstawa
wyceny</t>
  </si>
  <si>
    <t>Koszt jedn.
netto [zł]</t>
  </si>
  <si>
    <t>Wartość
netto [zł]</t>
  </si>
  <si>
    <t>Wartość brutto [zł]</t>
  </si>
  <si>
    <t>Stawka podatku VAT</t>
  </si>
  <si>
    <t>Frezowanie nawierzchni asfalt. na zimno na głęb.4 cm, przy użyciu frezarki  z odwiezieniem kory asfalt. na place składowe, samochodem samowył.10-15t</t>
  </si>
  <si>
    <t>Studzienki kanalizacyjne systemowe  o średnicy 600 - 800 mm. Zamknięcie rurą teleskopową z pokrywą żeliwną, kineta studzienki z PE</t>
  </si>
  <si>
    <t>Kosztorys ofertowy - Załącznik nr 1 do Formularza Oferty</t>
  </si>
  <si>
    <t>Postępowanie: RZ.271.9.2021 PRZEBUDOWA PRZESTRZENI MIEJSKIEJ ALEI WOJSKA POLSKIEGO W JELENIEJ GÓRZE</t>
  </si>
  <si>
    <t>Nazwa i adres Wykonawcy: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</si>
</sst>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top" wrapText="1"/>
    </xf>
    <xf numFmtId="0" fontId="8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9" fontId="9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>
      <alignment horizontal="center" vertical="top" wrapText="1"/>
    </xf>
    <xf numFmtId="9" fontId="9" fillId="33" borderId="11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10" fillId="34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35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7"/>
  <sheetViews>
    <sheetView tabSelected="1" view="pageBreakPreview" zoomScale="70" zoomScaleSheetLayoutView="70" zoomScalePageLayoutView="0" workbookViewId="0" topLeftCell="A1">
      <selection activeCell="E6" sqref="E6:J7"/>
    </sheetView>
  </sheetViews>
  <sheetFormatPr defaultColWidth="9.140625" defaultRowHeight="12.75"/>
  <cols>
    <col min="2" max="2" width="7.00390625" style="0" customWidth="1"/>
    <col min="3" max="3" width="10.57421875" style="0" customWidth="1"/>
    <col min="4" max="4" width="37.00390625" style="0" customWidth="1"/>
    <col min="5" max="5" width="14.8515625" style="0" customWidth="1"/>
    <col min="6" max="6" width="15.140625" style="0" customWidth="1"/>
    <col min="7" max="7" width="16.57421875" style="0" customWidth="1"/>
    <col min="8" max="8" width="16.421875" style="0" customWidth="1"/>
    <col min="9" max="9" width="12.00390625" style="0" customWidth="1"/>
    <col min="10" max="10" width="15.00390625" style="0" customWidth="1"/>
  </cols>
  <sheetData>
    <row r="2" ht="12.75">
      <c r="B2" t="s">
        <v>189</v>
      </c>
    </row>
    <row r="4" ht="18">
      <c r="B4" s="1" t="s">
        <v>188</v>
      </c>
    </row>
    <row r="5" ht="18">
      <c r="B5" s="1"/>
    </row>
    <row r="6" spans="2:10" ht="18" customHeight="1">
      <c r="B6" s="53" t="s">
        <v>190</v>
      </c>
      <c r="C6" s="53"/>
      <c r="D6" s="53"/>
      <c r="E6" s="55"/>
      <c r="F6" s="54"/>
      <c r="G6" s="54"/>
      <c r="H6" s="54"/>
      <c r="I6" s="54"/>
      <c r="J6" s="54"/>
    </row>
    <row r="7" spans="2:10" ht="49.5" customHeight="1">
      <c r="B7" s="53"/>
      <c r="C7" s="53"/>
      <c r="D7" s="53"/>
      <c r="E7" s="54"/>
      <c r="F7" s="54"/>
      <c r="G7" s="54"/>
      <c r="H7" s="54"/>
      <c r="I7" s="54"/>
      <c r="J7" s="54"/>
    </row>
    <row r="8" spans="2:10" ht="13.5" thickBot="1">
      <c r="B8" s="2"/>
      <c r="J8" s="5"/>
    </row>
    <row r="9" spans="2:10" ht="20.25" customHeight="1" thickBot="1">
      <c r="B9" s="43" t="s">
        <v>0</v>
      </c>
      <c r="C9" s="43" t="s">
        <v>181</v>
      </c>
      <c r="D9" s="43" t="s">
        <v>1</v>
      </c>
      <c r="E9" s="43" t="s">
        <v>2</v>
      </c>
      <c r="F9" s="43" t="s">
        <v>3</v>
      </c>
      <c r="G9" s="43" t="s">
        <v>182</v>
      </c>
      <c r="H9" s="43" t="s">
        <v>183</v>
      </c>
      <c r="I9" s="43" t="s">
        <v>185</v>
      </c>
      <c r="J9" s="43" t="s">
        <v>184</v>
      </c>
    </row>
    <row r="10" spans="2:10" ht="13.5" thickBot="1">
      <c r="B10" s="43"/>
      <c r="C10" s="43"/>
      <c r="D10" s="43"/>
      <c r="E10" s="43"/>
      <c r="F10" s="43"/>
      <c r="G10" s="43"/>
      <c r="H10" s="43"/>
      <c r="I10" s="44"/>
      <c r="J10" s="44"/>
    </row>
    <row r="11" spans="2:10" ht="5.25" customHeight="1" thickBot="1">
      <c r="B11" s="9"/>
      <c r="C11" s="10"/>
      <c r="D11" s="10"/>
      <c r="E11" s="10"/>
      <c r="F11" s="10"/>
      <c r="G11" s="10"/>
      <c r="H11" s="10"/>
      <c r="I11" s="10"/>
      <c r="J11" s="10"/>
    </row>
    <row r="12" spans="2:10" ht="13.5" thickBot="1"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4">
        <v>8</v>
      </c>
      <c r="J12" s="4">
        <v>9</v>
      </c>
    </row>
    <row r="13" spans="2:10" ht="21" customHeight="1" thickBot="1">
      <c r="B13" s="47" t="s">
        <v>4</v>
      </c>
      <c r="C13" s="47"/>
      <c r="D13" s="47"/>
      <c r="E13" s="12"/>
      <c r="F13" s="12"/>
      <c r="G13" s="13"/>
      <c r="H13" s="12"/>
      <c r="I13" s="14"/>
      <c r="J13" s="14"/>
    </row>
    <row r="14" spans="2:10" ht="31.5" customHeight="1" thickBot="1">
      <c r="B14" s="42">
        <v>1</v>
      </c>
      <c r="C14" s="16" t="s">
        <v>5</v>
      </c>
      <c r="D14" s="17" t="s">
        <v>7</v>
      </c>
      <c r="E14" s="42">
        <v>0.64</v>
      </c>
      <c r="F14" s="42" t="s">
        <v>9</v>
      </c>
      <c r="G14" s="45"/>
      <c r="H14" s="46">
        <f>E14*G14</f>
        <v>0</v>
      </c>
      <c r="I14" s="37">
        <v>0.23</v>
      </c>
      <c r="J14" s="35">
        <f>ROUND(H14*1.23,2)</f>
        <v>0</v>
      </c>
    </row>
    <row r="15" spans="2:10" ht="23.25" thickBot="1">
      <c r="B15" s="42"/>
      <c r="C15" s="16" t="s">
        <v>6</v>
      </c>
      <c r="D15" s="16" t="s">
        <v>8</v>
      </c>
      <c r="E15" s="42"/>
      <c r="F15" s="42"/>
      <c r="G15" s="45"/>
      <c r="H15" s="46"/>
      <c r="I15" s="38"/>
      <c r="J15" s="35"/>
    </row>
    <row r="16" spans="2:10" ht="23.25" thickBot="1">
      <c r="B16" s="42">
        <v>2</v>
      </c>
      <c r="C16" s="16" t="s">
        <v>5</v>
      </c>
      <c r="D16" s="17" t="s">
        <v>11</v>
      </c>
      <c r="E16" s="42">
        <v>0.1</v>
      </c>
      <c r="F16" s="42" t="s">
        <v>13</v>
      </c>
      <c r="G16" s="45"/>
      <c r="H16" s="46">
        <f>E16*G16</f>
        <v>0</v>
      </c>
      <c r="I16" s="37">
        <v>0.23</v>
      </c>
      <c r="J16" s="35">
        <f>ROUND(H16*1.23,2)</f>
        <v>0</v>
      </c>
    </row>
    <row r="17" spans="2:10" ht="23.25" thickBot="1">
      <c r="B17" s="42"/>
      <c r="C17" s="16" t="s">
        <v>10</v>
      </c>
      <c r="D17" s="16" t="s">
        <v>12</v>
      </c>
      <c r="E17" s="42"/>
      <c r="F17" s="42"/>
      <c r="G17" s="45"/>
      <c r="H17" s="46"/>
      <c r="I17" s="38"/>
      <c r="J17" s="35"/>
    </row>
    <row r="18" spans="2:10" ht="23.25" thickBot="1">
      <c r="B18" s="42">
        <v>3</v>
      </c>
      <c r="C18" s="16" t="s">
        <v>5</v>
      </c>
      <c r="D18" s="17" t="s">
        <v>15</v>
      </c>
      <c r="E18" s="42">
        <v>9</v>
      </c>
      <c r="F18" s="42" t="s">
        <v>16</v>
      </c>
      <c r="G18" s="45"/>
      <c r="H18" s="46">
        <f>E18*G18</f>
        <v>0</v>
      </c>
      <c r="I18" s="37">
        <v>0.23</v>
      </c>
      <c r="J18" s="35">
        <f>ROUND(H18*1.23,2)</f>
        <v>0</v>
      </c>
    </row>
    <row r="19" spans="2:10" ht="23.25" thickBot="1">
      <c r="B19" s="42"/>
      <c r="C19" s="16" t="s">
        <v>14</v>
      </c>
      <c r="D19" s="16" t="s">
        <v>12</v>
      </c>
      <c r="E19" s="42"/>
      <c r="F19" s="42"/>
      <c r="G19" s="45"/>
      <c r="H19" s="46"/>
      <c r="I19" s="38"/>
      <c r="J19" s="35"/>
    </row>
    <row r="20" spans="2:10" ht="34.5" thickBot="1">
      <c r="B20" s="42">
        <v>4</v>
      </c>
      <c r="C20" s="16" t="s">
        <v>5</v>
      </c>
      <c r="D20" s="17" t="s">
        <v>18</v>
      </c>
      <c r="E20" s="42">
        <v>10</v>
      </c>
      <c r="F20" s="42" t="s">
        <v>16</v>
      </c>
      <c r="G20" s="45"/>
      <c r="H20" s="46">
        <f>E20*G20</f>
        <v>0</v>
      </c>
      <c r="I20" s="37">
        <v>0.23</v>
      </c>
      <c r="J20" s="35">
        <f>ROUND(H20*1.23,2)</f>
        <v>0</v>
      </c>
    </row>
    <row r="21" spans="2:10" ht="23.25" thickBot="1">
      <c r="B21" s="42"/>
      <c r="C21" s="16" t="s">
        <v>17</v>
      </c>
      <c r="D21" s="16" t="s">
        <v>12</v>
      </c>
      <c r="E21" s="42"/>
      <c r="F21" s="42"/>
      <c r="G21" s="45"/>
      <c r="H21" s="46"/>
      <c r="I21" s="38"/>
      <c r="J21" s="35"/>
    </row>
    <row r="22" spans="2:10" ht="13.5" thickBot="1">
      <c r="B22" s="42">
        <v>5</v>
      </c>
      <c r="C22" s="16" t="s">
        <v>5</v>
      </c>
      <c r="D22" s="17" t="s">
        <v>20</v>
      </c>
      <c r="E22" s="42">
        <v>96</v>
      </c>
      <c r="F22" s="42" t="s">
        <v>21</v>
      </c>
      <c r="G22" s="45"/>
      <c r="H22" s="46">
        <f>E22*G22</f>
        <v>0</v>
      </c>
      <c r="I22" s="37">
        <v>0.23</v>
      </c>
      <c r="J22" s="35">
        <f>ROUND(H22*1.23,2)</f>
        <v>0</v>
      </c>
    </row>
    <row r="23" spans="2:10" ht="23.25" thickBot="1">
      <c r="B23" s="42"/>
      <c r="C23" s="16" t="s">
        <v>19</v>
      </c>
      <c r="D23" s="16" t="s">
        <v>12</v>
      </c>
      <c r="E23" s="42"/>
      <c r="F23" s="42"/>
      <c r="G23" s="45"/>
      <c r="H23" s="46"/>
      <c r="I23" s="38"/>
      <c r="J23" s="35"/>
    </row>
    <row r="24" spans="2:10" ht="13.5" thickBot="1">
      <c r="B24" s="42">
        <v>6</v>
      </c>
      <c r="C24" s="16" t="s">
        <v>5</v>
      </c>
      <c r="D24" s="17" t="s">
        <v>23</v>
      </c>
      <c r="E24" s="42">
        <v>32</v>
      </c>
      <c r="F24" s="42" t="s">
        <v>21</v>
      </c>
      <c r="G24" s="45"/>
      <c r="H24" s="46">
        <f>E24*G24</f>
        <v>0</v>
      </c>
      <c r="I24" s="37">
        <v>0.23</v>
      </c>
      <c r="J24" s="35">
        <f>ROUND(H24*1.23,2)</f>
        <v>0</v>
      </c>
    </row>
    <row r="25" spans="2:10" ht="23.25" thickBot="1">
      <c r="B25" s="42"/>
      <c r="C25" s="16" t="s">
        <v>22</v>
      </c>
      <c r="D25" s="16" t="s">
        <v>12</v>
      </c>
      <c r="E25" s="42"/>
      <c r="F25" s="42"/>
      <c r="G25" s="45"/>
      <c r="H25" s="46"/>
      <c r="I25" s="38"/>
      <c r="J25" s="35"/>
    </row>
    <row r="26" spans="2:10" ht="13.5" thickBot="1">
      <c r="B26" s="42">
        <v>7</v>
      </c>
      <c r="C26" s="16" t="s">
        <v>5</v>
      </c>
      <c r="D26" s="17" t="s">
        <v>25</v>
      </c>
      <c r="E26" s="42">
        <v>240</v>
      </c>
      <c r="F26" s="42" t="s">
        <v>21</v>
      </c>
      <c r="G26" s="45"/>
      <c r="H26" s="46">
        <f>E26*G26</f>
        <v>0</v>
      </c>
      <c r="I26" s="37">
        <v>0.23</v>
      </c>
      <c r="J26" s="35">
        <f>ROUND(H26*1.23,2)</f>
        <v>0</v>
      </c>
    </row>
    <row r="27" spans="2:10" ht="23.25" thickBot="1">
      <c r="B27" s="42"/>
      <c r="C27" s="16" t="s">
        <v>24</v>
      </c>
      <c r="D27" s="16" t="s">
        <v>12</v>
      </c>
      <c r="E27" s="42"/>
      <c r="F27" s="42"/>
      <c r="G27" s="45"/>
      <c r="H27" s="46"/>
      <c r="I27" s="38"/>
      <c r="J27" s="35"/>
    </row>
    <row r="28" spans="2:10" ht="34.5" thickBot="1">
      <c r="B28" s="42">
        <v>8</v>
      </c>
      <c r="C28" s="16" t="s">
        <v>5</v>
      </c>
      <c r="D28" s="17" t="s">
        <v>27</v>
      </c>
      <c r="E28" s="42">
        <v>40</v>
      </c>
      <c r="F28" s="42" t="s">
        <v>21</v>
      </c>
      <c r="G28" s="45"/>
      <c r="H28" s="46">
        <f>E28*G28</f>
        <v>0</v>
      </c>
      <c r="I28" s="37">
        <v>0.23</v>
      </c>
      <c r="J28" s="35">
        <f>ROUND(H28*1.23,2)</f>
        <v>0</v>
      </c>
    </row>
    <row r="29" spans="2:10" ht="23.25" thickBot="1">
      <c r="B29" s="42"/>
      <c r="C29" s="16" t="s">
        <v>26</v>
      </c>
      <c r="D29" s="16" t="s">
        <v>12</v>
      </c>
      <c r="E29" s="42"/>
      <c r="F29" s="42"/>
      <c r="G29" s="45"/>
      <c r="H29" s="46"/>
      <c r="I29" s="38"/>
      <c r="J29" s="35"/>
    </row>
    <row r="30" spans="2:10" ht="34.5" thickBot="1">
      <c r="B30" s="42">
        <v>9</v>
      </c>
      <c r="C30" s="16" t="s">
        <v>28</v>
      </c>
      <c r="D30" s="17" t="s">
        <v>30</v>
      </c>
      <c r="E30" s="48">
        <v>5152</v>
      </c>
      <c r="F30" s="42" t="s">
        <v>32</v>
      </c>
      <c r="G30" s="45"/>
      <c r="H30" s="46">
        <f>E30*G30</f>
        <v>0</v>
      </c>
      <c r="I30" s="37">
        <v>0.23</v>
      </c>
      <c r="J30" s="35">
        <f>ROUND(H30*1.23,2)</f>
        <v>0</v>
      </c>
    </row>
    <row r="31" spans="2:10" ht="23.25" thickBot="1">
      <c r="B31" s="42"/>
      <c r="C31" s="16" t="s">
        <v>29</v>
      </c>
      <c r="D31" s="16" t="s">
        <v>31</v>
      </c>
      <c r="E31" s="48"/>
      <c r="F31" s="42"/>
      <c r="G31" s="45"/>
      <c r="H31" s="46"/>
      <c r="I31" s="38"/>
      <c r="J31" s="35"/>
    </row>
    <row r="32" spans="2:10" ht="45.75" thickBot="1">
      <c r="B32" s="42">
        <v>10</v>
      </c>
      <c r="C32" s="16" t="s">
        <v>33</v>
      </c>
      <c r="D32" s="17" t="s">
        <v>186</v>
      </c>
      <c r="E32" s="42">
        <v>260</v>
      </c>
      <c r="F32" s="42" t="s">
        <v>32</v>
      </c>
      <c r="G32" s="45"/>
      <c r="H32" s="36">
        <f>E32*G32</f>
        <v>0</v>
      </c>
      <c r="I32" s="37">
        <v>0.23</v>
      </c>
      <c r="J32" s="35">
        <f>ROUND(H32*1.23,2)</f>
        <v>0</v>
      </c>
    </row>
    <row r="33" spans="2:10" ht="23.25" thickBot="1">
      <c r="B33" s="42"/>
      <c r="C33" s="16" t="s">
        <v>34</v>
      </c>
      <c r="D33" s="16" t="s">
        <v>35</v>
      </c>
      <c r="E33" s="42"/>
      <c r="F33" s="42"/>
      <c r="G33" s="45"/>
      <c r="H33" s="36"/>
      <c r="I33" s="38"/>
      <c r="J33" s="35"/>
    </row>
    <row r="34" spans="2:10" ht="23.25" thickBot="1">
      <c r="B34" s="42">
        <v>11</v>
      </c>
      <c r="C34" s="16" t="s">
        <v>36</v>
      </c>
      <c r="D34" s="17" t="s">
        <v>38</v>
      </c>
      <c r="E34" s="42">
        <v>135</v>
      </c>
      <c r="F34" s="42" t="s">
        <v>39</v>
      </c>
      <c r="G34" s="45"/>
      <c r="H34" s="36">
        <f>E34*G34</f>
        <v>0</v>
      </c>
      <c r="I34" s="37">
        <v>0.23</v>
      </c>
      <c r="J34" s="35">
        <f>ROUND(H34*1.23,2)</f>
        <v>0</v>
      </c>
    </row>
    <row r="35" spans="2:10" ht="23.25" thickBot="1">
      <c r="B35" s="42"/>
      <c r="C35" s="16" t="s">
        <v>37</v>
      </c>
      <c r="D35" s="16" t="s">
        <v>31</v>
      </c>
      <c r="E35" s="42"/>
      <c r="F35" s="42"/>
      <c r="G35" s="45"/>
      <c r="H35" s="36"/>
      <c r="I35" s="38"/>
      <c r="J35" s="35"/>
    </row>
    <row r="36" spans="2:10" ht="23.25" thickBot="1">
      <c r="B36" s="42">
        <v>12</v>
      </c>
      <c r="C36" s="16" t="s">
        <v>28</v>
      </c>
      <c r="D36" s="17" t="s">
        <v>41</v>
      </c>
      <c r="E36" s="42">
        <v>10250</v>
      </c>
      <c r="F36" s="42" t="s">
        <v>32</v>
      </c>
      <c r="G36" s="45"/>
      <c r="H36" s="36">
        <f>E36*G36</f>
        <v>0</v>
      </c>
      <c r="I36" s="37">
        <v>0.23</v>
      </c>
      <c r="J36" s="35">
        <f>ROUND(H36*1.23,2)</f>
        <v>0</v>
      </c>
    </row>
    <row r="37" spans="2:10" ht="23.25" thickBot="1">
      <c r="B37" s="42"/>
      <c r="C37" s="16" t="s">
        <v>40</v>
      </c>
      <c r="D37" s="17" t="s">
        <v>42</v>
      </c>
      <c r="E37" s="42"/>
      <c r="F37" s="42"/>
      <c r="G37" s="45"/>
      <c r="H37" s="36"/>
      <c r="I37" s="37"/>
      <c r="J37" s="35"/>
    </row>
    <row r="38" spans="2:10" ht="13.5" thickBot="1">
      <c r="B38" s="42"/>
      <c r="C38" s="21"/>
      <c r="D38" s="16" t="s">
        <v>31</v>
      </c>
      <c r="E38" s="42"/>
      <c r="F38" s="42"/>
      <c r="G38" s="45"/>
      <c r="H38" s="36"/>
      <c r="I38" s="37"/>
      <c r="J38" s="35"/>
    </row>
    <row r="39" spans="2:10" ht="23.25" thickBot="1">
      <c r="B39" s="42">
        <v>13</v>
      </c>
      <c r="C39" s="16" t="s">
        <v>28</v>
      </c>
      <c r="D39" s="17" t="s">
        <v>43</v>
      </c>
      <c r="E39" s="42">
        <v>7430</v>
      </c>
      <c r="F39" s="42" t="s">
        <v>32</v>
      </c>
      <c r="G39" s="45"/>
      <c r="H39" s="36">
        <f>E39*G39</f>
        <v>0</v>
      </c>
      <c r="I39" s="37">
        <v>0.23</v>
      </c>
      <c r="J39" s="35">
        <f>ROUND(H39*1.23,2)</f>
        <v>0</v>
      </c>
    </row>
    <row r="40" spans="2:10" ht="23.25" thickBot="1">
      <c r="B40" s="42"/>
      <c r="C40" s="16" t="s">
        <v>40</v>
      </c>
      <c r="D40" s="17" t="s">
        <v>42</v>
      </c>
      <c r="E40" s="42"/>
      <c r="F40" s="42"/>
      <c r="G40" s="45"/>
      <c r="H40" s="36"/>
      <c r="I40" s="37"/>
      <c r="J40" s="35"/>
    </row>
    <row r="41" spans="2:10" ht="13.5" thickBot="1">
      <c r="B41" s="42"/>
      <c r="C41" s="21"/>
      <c r="D41" s="16" t="s">
        <v>31</v>
      </c>
      <c r="E41" s="42"/>
      <c r="F41" s="42"/>
      <c r="G41" s="45"/>
      <c r="H41" s="36"/>
      <c r="I41" s="37"/>
      <c r="J41" s="35"/>
    </row>
    <row r="42" spans="2:10" ht="34.5" thickBot="1">
      <c r="B42" s="42">
        <v>14</v>
      </c>
      <c r="C42" s="16" t="s">
        <v>44</v>
      </c>
      <c r="D42" s="17" t="s">
        <v>46</v>
      </c>
      <c r="E42" s="42">
        <v>1609.56</v>
      </c>
      <c r="F42" s="42" t="s">
        <v>47</v>
      </c>
      <c r="G42" s="45"/>
      <c r="H42" s="36">
        <f>E42*G42</f>
        <v>0</v>
      </c>
      <c r="I42" s="37">
        <v>0.23</v>
      </c>
      <c r="J42" s="35">
        <f>ROUND(H42*1.23,2)</f>
        <v>0</v>
      </c>
    </row>
    <row r="43" spans="2:10" ht="23.25" thickBot="1">
      <c r="B43" s="42"/>
      <c r="C43" s="16" t="s">
        <v>45</v>
      </c>
      <c r="D43" s="16" t="s">
        <v>31</v>
      </c>
      <c r="E43" s="42"/>
      <c r="F43" s="42"/>
      <c r="G43" s="45"/>
      <c r="H43" s="36"/>
      <c r="I43" s="38"/>
      <c r="J43" s="35"/>
    </row>
    <row r="44" spans="2:10" ht="34.5" thickBot="1">
      <c r="B44" s="42">
        <v>15</v>
      </c>
      <c r="C44" s="16" t="s">
        <v>28</v>
      </c>
      <c r="D44" s="17" t="s">
        <v>49</v>
      </c>
      <c r="E44" s="42">
        <v>4465</v>
      </c>
      <c r="F44" s="42" t="s">
        <v>39</v>
      </c>
      <c r="G44" s="45"/>
      <c r="H44" s="36">
        <f>E44*G44</f>
        <v>0</v>
      </c>
      <c r="I44" s="37">
        <v>0.23</v>
      </c>
      <c r="J44" s="35">
        <f>ROUND(H44*1.23,2)</f>
        <v>0</v>
      </c>
    </row>
    <row r="45" spans="2:10" ht="23.25" thickBot="1">
      <c r="B45" s="42"/>
      <c r="C45" s="16" t="s">
        <v>48</v>
      </c>
      <c r="D45" s="16" t="s">
        <v>31</v>
      </c>
      <c r="E45" s="42"/>
      <c r="F45" s="42"/>
      <c r="G45" s="45"/>
      <c r="H45" s="36"/>
      <c r="I45" s="38"/>
      <c r="J45" s="35"/>
    </row>
    <row r="46" spans="2:10" ht="23.25" thickBot="1">
      <c r="B46" s="42">
        <v>16</v>
      </c>
      <c r="C46" s="16" t="s">
        <v>28</v>
      </c>
      <c r="D46" s="17" t="s">
        <v>51</v>
      </c>
      <c r="E46" s="42">
        <v>992</v>
      </c>
      <c r="F46" s="42" t="s">
        <v>32</v>
      </c>
      <c r="G46" s="45"/>
      <c r="H46" s="36">
        <f>E46*G46</f>
        <v>0</v>
      </c>
      <c r="I46" s="37">
        <v>0.23</v>
      </c>
      <c r="J46" s="35">
        <f>ROUND(H46*1.23,2)</f>
        <v>0</v>
      </c>
    </row>
    <row r="47" spans="2:10" ht="23.25" thickBot="1">
      <c r="B47" s="42"/>
      <c r="C47" s="16" t="s">
        <v>50</v>
      </c>
      <c r="D47" s="16" t="s">
        <v>31</v>
      </c>
      <c r="E47" s="42"/>
      <c r="F47" s="42"/>
      <c r="G47" s="45"/>
      <c r="H47" s="36"/>
      <c r="I47" s="38"/>
      <c r="J47" s="35"/>
    </row>
    <row r="48" spans="2:10" ht="23.25" thickBot="1">
      <c r="B48" s="42">
        <v>17</v>
      </c>
      <c r="C48" s="16" t="s">
        <v>28</v>
      </c>
      <c r="D48" s="17" t="s">
        <v>53</v>
      </c>
      <c r="E48" s="42">
        <v>7430</v>
      </c>
      <c r="F48" s="42" t="s">
        <v>32</v>
      </c>
      <c r="G48" s="45"/>
      <c r="H48" s="36">
        <f>E48*G48</f>
        <v>0</v>
      </c>
      <c r="I48" s="37">
        <v>0.23</v>
      </c>
      <c r="J48" s="35">
        <f>ROUND(H48*1.23,2)</f>
        <v>0</v>
      </c>
    </row>
    <row r="49" spans="2:10" ht="23.25" thickBot="1">
      <c r="B49" s="42"/>
      <c r="C49" s="16" t="s">
        <v>52</v>
      </c>
      <c r="D49" s="16" t="s">
        <v>31</v>
      </c>
      <c r="E49" s="42"/>
      <c r="F49" s="42"/>
      <c r="G49" s="45"/>
      <c r="H49" s="36"/>
      <c r="I49" s="38"/>
      <c r="J49" s="35"/>
    </row>
    <row r="50" spans="2:10" ht="45.75" thickBot="1">
      <c r="B50" s="42">
        <v>18</v>
      </c>
      <c r="C50" s="16" t="s">
        <v>5</v>
      </c>
      <c r="D50" s="17" t="s">
        <v>55</v>
      </c>
      <c r="E50" s="42">
        <v>643</v>
      </c>
      <c r="F50" s="42" t="s">
        <v>47</v>
      </c>
      <c r="G50" s="45"/>
      <c r="H50" s="36">
        <f>E50*G50</f>
        <v>0</v>
      </c>
      <c r="I50" s="37">
        <v>0.23</v>
      </c>
      <c r="J50" s="35">
        <f>ROUND(H50*1.23,2)</f>
        <v>0</v>
      </c>
    </row>
    <row r="51" spans="2:10" ht="23.25" thickBot="1">
      <c r="B51" s="42"/>
      <c r="C51" s="16" t="s">
        <v>54</v>
      </c>
      <c r="D51" s="16" t="s">
        <v>56</v>
      </c>
      <c r="E51" s="42"/>
      <c r="F51" s="42"/>
      <c r="G51" s="45"/>
      <c r="H51" s="36"/>
      <c r="I51" s="38"/>
      <c r="J51" s="35"/>
    </row>
    <row r="52" spans="2:10" ht="45.75" thickBot="1">
      <c r="B52" s="42">
        <v>19</v>
      </c>
      <c r="C52" s="16" t="s">
        <v>28</v>
      </c>
      <c r="D52" s="17" t="s">
        <v>58</v>
      </c>
      <c r="E52" s="48">
        <v>7430</v>
      </c>
      <c r="F52" s="42" t="s">
        <v>32</v>
      </c>
      <c r="G52" s="45"/>
      <c r="H52" s="36">
        <f>E52*G52</f>
        <v>0</v>
      </c>
      <c r="I52" s="37">
        <v>0.23</v>
      </c>
      <c r="J52" s="35">
        <f>ROUND(H52*1.23,2)</f>
        <v>0</v>
      </c>
    </row>
    <row r="53" spans="2:10" ht="23.25" thickBot="1">
      <c r="B53" s="42"/>
      <c r="C53" s="16" t="s">
        <v>57</v>
      </c>
      <c r="D53" s="16" t="s">
        <v>59</v>
      </c>
      <c r="E53" s="48"/>
      <c r="F53" s="42"/>
      <c r="G53" s="45"/>
      <c r="H53" s="36"/>
      <c r="I53" s="38"/>
      <c r="J53" s="35"/>
    </row>
    <row r="54" spans="2:10" ht="34.5" thickBot="1">
      <c r="B54" s="42">
        <v>20</v>
      </c>
      <c r="C54" s="16" t="s">
        <v>44</v>
      </c>
      <c r="D54" s="17" t="s">
        <v>60</v>
      </c>
      <c r="E54" s="48">
        <v>4504.33</v>
      </c>
      <c r="F54" s="42" t="s">
        <v>47</v>
      </c>
      <c r="G54" s="45"/>
      <c r="H54" s="36">
        <f>E54*G54</f>
        <v>0</v>
      </c>
      <c r="I54" s="37">
        <v>0.23</v>
      </c>
      <c r="J54" s="35">
        <f>ROUND(H54*1.23,2)</f>
        <v>0</v>
      </c>
    </row>
    <row r="55" spans="2:10" ht="23.25" thickBot="1">
      <c r="B55" s="42"/>
      <c r="C55" s="16" t="s">
        <v>45</v>
      </c>
      <c r="D55" s="16" t="s">
        <v>31</v>
      </c>
      <c r="E55" s="48"/>
      <c r="F55" s="42"/>
      <c r="G55" s="45"/>
      <c r="H55" s="36"/>
      <c r="I55" s="38"/>
      <c r="J55" s="35"/>
    </row>
    <row r="56" spans="2:10" ht="45.75" thickBot="1">
      <c r="B56" s="42">
        <v>21</v>
      </c>
      <c r="C56" s="16" t="s">
        <v>28</v>
      </c>
      <c r="D56" s="17" t="s">
        <v>62</v>
      </c>
      <c r="E56" s="48">
        <v>11485</v>
      </c>
      <c r="F56" s="42" t="s">
        <v>32</v>
      </c>
      <c r="G56" s="45"/>
      <c r="H56" s="49">
        <f>E56*G56</f>
        <v>0</v>
      </c>
      <c r="I56" s="37">
        <v>0.23</v>
      </c>
      <c r="J56" s="35">
        <f>ROUND(H56*1.23,2)</f>
        <v>0</v>
      </c>
    </row>
    <row r="57" spans="2:10" ht="23.25" thickBot="1">
      <c r="B57" s="42"/>
      <c r="C57" s="16" t="s">
        <v>61</v>
      </c>
      <c r="D57" s="16" t="s">
        <v>59</v>
      </c>
      <c r="E57" s="48"/>
      <c r="F57" s="42"/>
      <c r="G57" s="45"/>
      <c r="H57" s="49"/>
      <c r="I57" s="38"/>
      <c r="J57" s="35"/>
    </row>
    <row r="58" spans="2:10" ht="18" customHeight="1" thickBot="1">
      <c r="B58" s="41" t="s">
        <v>63</v>
      </c>
      <c r="C58" s="41"/>
      <c r="D58" s="41"/>
      <c r="E58" s="12"/>
      <c r="F58" s="12"/>
      <c r="G58" s="13"/>
      <c r="H58" s="12"/>
      <c r="I58" s="14"/>
      <c r="J58" s="14"/>
    </row>
    <row r="59" spans="2:10" ht="23.25" thickBot="1">
      <c r="B59" s="42">
        <v>22</v>
      </c>
      <c r="C59" s="16"/>
      <c r="D59" s="17" t="s">
        <v>65</v>
      </c>
      <c r="E59" s="42">
        <v>28</v>
      </c>
      <c r="F59" s="42" t="s">
        <v>16</v>
      </c>
      <c r="G59" s="45"/>
      <c r="H59" s="36">
        <f>E59*G59</f>
        <v>0</v>
      </c>
      <c r="I59" s="37">
        <v>0.23</v>
      </c>
      <c r="J59" s="35">
        <f>ROUND(H59*1.23,2)</f>
        <v>0</v>
      </c>
    </row>
    <row r="60" spans="2:10" ht="23.25" thickBot="1">
      <c r="B60" s="42"/>
      <c r="C60" s="16" t="s">
        <v>64</v>
      </c>
      <c r="D60" s="16" t="s">
        <v>66</v>
      </c>
      <c r="E60" s="42"/>
      <c r="F60" s="42"/>
      <c r="G60" s="45"/>
      <c r="H60" s="36"/>
      <c r="I60" s="38"/>
      <c r="J60" s="35"/>
    </row>
    <row r="61" spans="2:10" ht="45.75" thickBot="1">
      <c r="B61" s="42">
        <v>23</v>
      </c>
      <c r="C61" s="16" t="s">
        <v>67</v>
      </c>
      <c r="D61" s="17" t="s">
        <v>69</v>
      </c>
      <c r="E61" s="42">
        <v>88</v>
      </c>
      <c r="F61" s="42" t="s">
        <v>32</v>
      </c>
      <c r="G61" s="45"/>
      <c r="H61" s="36">
        <f>E61*G61</f>
        <v>0</v>
      </c>
      <c r="I61" s="37">
        <v>0.23</v>
      </c>
      <c r="J61" s="35">
        <f>ROUND(H61*1.23,2)</f>
        <v>0</v>
      </c>
    </row>
    <row r="62" spans="2:10" ht="13.5" thickBot="1">
      <c r="B62" s="42"/>
      <c r="C62" s="16" t="s">
        <v>68</v>
      </c>
      <c r="D62" s="16" t="s">
        <v>66</v>
      </c>
      <c r="E62" s="42"/>
      <c r="F62" s="42"/>
      <c r="G62" s="45"/>
      <c r="H62" s="36"/>
      <c r="I62" s="38"/>
      <c r="J62" s="35"/>
    </row>
    <row r="63" spans="2:11" ht="23.25" thickBot="1">
      <c r="B63" s="42">
        <v>24</v>
      </c>
      <c r="C63" s="16"/>
      <c r="D63" s="17" t="s">
        <v>71</v>
      </c>
      <c r="E63" s="42">
        <v>33</v>
      </c>
      <c r="F63" s="42" t="s">
        <v>16</v>
      </c>
      <c r="G63" s="45"/>
      <c r="H63" s="36">
        <f>E63*G63</f>
        <v>0</v>
      </c>
      <c r="I63" s="37">
        <v>0.23</v>
      </c>
      <c r="J63" s="35">
        <f>ROUND(H63*1.23,2)</f>
        <v>0</v>
      </c>
      <c r="K63" s="34"/>
    </row>
    <row r="64" spans="2:11" ht="23.25" thickBot="1">
      <c r="B64" s="42"/>
      <c r="C64" s="16" t="s">
        <v>70</v>
      </c>
      <c r="D64" s="16" t="s">
        <v>66</v>
      </c>
      <c r="E64" s="42"/>
      <c r="F64" s="42"/>
      <c r="G64" s="45"/>
      <c r="H64" s="36"/>
      <c r="I64" s="38"/>
      <c r="J64" s="35"/>
      <c r="K64" s="34"/>
    </row>
    <row r="65" spans="2:10" ht="13.5" thickBot="1">
      <c r="B65" s="42"/>
      <c r="C65" s="21"/>
      <c r="D65" s="16"/>
      <c r="E65" s="42"/>
      <c r="F65" s="42"/>
      <c r="G65" s="45"/>
      <c r="H65" s="36"/>
      <c r="I65" s="38"/>
      <c r="J65" s="35"/>
    </row>
    <row r="66" spans="2:10" ht="23.25" thickBot="1">
      <c r="B66" s="42">
        <v>25</v>
      </c>
      <c r="C66" s="16" t="s">
        <v>72</v>
      </c>
      <c r="D66" s="17" t="s">
        <v>74</v>
      </c>
      <c r="E66" s="42">
        <v>33</v>
      </c>
      <c r="F66" s="42" t="s">
        <v>16</v>
      </c>
      <c r="G66" s="45"/>
      <c r="H66" s="36">
        <f>E63*G63</f>
        <v>0</v>
      </c>
      <c r="I66" s="37">
        <v>0.23</v>
      </c>
      <c r="J66" s="35">
        <f>ROUND(H66*1.23,2)</f>
        <v>0</v>
      </c>
    </row>
    <row r="67" spans="2:10" ht="23.25" thickBot="1">
      <c r="B67" s="42"/>
      <c r="C67" s="16" t="s">
        <v>73</v>
      </c>
      <c r="D67" s="16" t="s">
        <v>66</v>
      </c>
      <c r="E67" s="42"/>
      <c r="F67" s="42"/>
      <c r="G67" s="45"/>
      <c r="H67" s="36"/>
      <c r="I67" s="38"/>
      <c r="J67" s="35"/>
    </row>
    <row r="68" spans="2:10" ht="23.25" thickBot="1">
      <c r="B68" s="42">
        <v>26</v>
      </c>
      <c r="C68" s="16" t="s">
        <v>72</v>
      </c>
      <c r="D68" s="17" t="s">
        <v>76</v>
      </c>
      <c r="E68" s="42">
        <v>7</v>
      </c>
      <c r="F68" s="42" t="s">
        <v>47</v>
      </c>
      <c r="G68" s="45"/>
      <c r="H68" s="36">
        <f>E68*G68</f>
        <v>0</v>
      </c>
      <c r="I68" s="37">
        <v>0.23</v>
      </c>
      <c r="J68" s="35">
        <f>ROUND(H68*1.23,2)</f>
        <v>0</v>
      </c>
    </row>
    <row r="69" spans="2:10" ht="23.25" thickBot="1">
      <c r="B69" s="42"/>
      <c r="C69" s="16" t="s">
        <v>75</v>
      </c>
      <c r="D69" s="16" t="s">
        <v>66</v>
      </c>
      <c r="E69" s="42"/>
      <c r="F69" s="42"/>
      <c r="G69" s="45"/>
      <c r="H69" s="36"/>
      <c r="I69" s="38"/>
      <c r="J69" s="35"/>
    </row>
    <row r="70" spans="2:10" ht="23.25" thickBot="1">
      <c r="B70" s="42">
        <v>27</v>
      </c>
      <c r="C70" s="16" t="s">
        <v>72</v>
      </c>
      <c r="D70" s="17" t="s">
        <v>78</v>
      </c>
      <c r="E70" s="42">
        <v>70</v>
      </c>
      <c r="F70" s="42" t="s">
        <v>39</v>
      </c>
      <c r="G70" s="45"/>
      <c r="H70" s="36">
        <f>E70*G70</f>
        <v>0</v>
      </c>
      <c r="I70" s="37">
        <v>0.23</v>
      </c>
      <c r="J70" s="35">
        <f>ROUND(H70*1.23,2)</f>
        <v>0</v>
      </c>
    </row>
    <row r="71" spans="2:10" ht="23.25" thickBot="1">
      <c r="B71" s="42"/>
      <c r="C71" s="16" t="s">
        <v>77</v>
      </c>
      <c r="D71" s="16" t="s">
        <v>66</v>
      </c>
      <c r="E71" s="42"/>
      <c r="F71" s="42"/>
      <c r="G71" s="45"/>
      <c r="H71" s="36"/>
      <c r="I71" s="38"/>
      <c r="J71" s="35"/>
    </row>
    <row r="72" spans="2:10" ht="34.5" thickBot="1">
      <c r="B72" s="42">
        <v>28</v>
      </c>
      <c r="C72" s="16" t="s">
        <v>72</v>
      </c>
      <c r="D72" s="17" t="s">
        <v>187</v>
      </c>
      <c r="E72" s="42">
        <v>41</v>
      </c>
      <c r="F72" s="42" t="s">
        <v>16</v>
      </c>
      <c r="G72" s="45"/>
      <c r="H72" s="36">
        <f>E72*G72</f>
        <v>0</v>
      </c>
      <c r="I72" s="37">
        <v>0.23</v>
      </c>
      <c r="J72" s="35">
        <f>ROUND(H72*1.23,2)</f>
        <v>0</v>
      </c>
    </row>
    <row r="73" spans="2:10" ht="23.25" thickBot="1">
      <c r="B73" s="42"/>
      <c r="C73" s="16" t="s">
        <v>79</v>
      </c>
      <c r="D73" s="16" t="s">
        <v>66</v>
      </c>
      <c r="E73" s="42"/>
      <c r="F73" s="42"/>
      <c r="G73" s="45"/>
      <c r="H73" s="36"/>
      <c r="I73" s="38"/>
      <c r="J73" s="35"/>
    </row>
    <row r="74" spans="2:10" ht="34.5" thickBot="1">
      <c r="B74" s="42">
        <v>29</v>
      </c>
      <c r="C74" s="16" t="s">
        <v>72</v>
      </c>
      <c r="D74" s="17" t="s">
        <v>81</v>
      </c>
      <c r="E74" s="42">
        <v>4</v>
      </c>
      <c r="F74" s="42" t="s">
        <v>16</v>
      </c>
      <c r="G74" s="45"/>
      <c r="H74" s="36">
        <f>E74*G74</f>
        <v>0</v>
      </c>
      <c r="I74" s="37">
        <v>0.23</v>
      </c>
      <c r="J74" s="35">
        <f>ROUND(H74*1.23,2)</f>
        <v>0</v>
      </c>
    </row>
    <row r="75" spans="2:10" ht="23.25" thickBot="1">
      <c r="B75" s="42"/>
      <c r="C75" s="16" t="s">
        <v>80</v>
      </c>
      <c r="D75" s="16" t="s">
        <v>66</v>
      </c>
      <c r="E75" s="42"/>
      <c r="F75" s="42"/>
      <c r="G75" s="45"/>
      <c r="H75" s="36"/>
      <c r="I75" s="38"/>
      <c r="J75" s="35"/>
    </row>
    <row r="76" spans="2:10" ht="45.75" thickBot="1">
      <c r="B76" s="42">
        <v>30</v>
      </c>
      <c r="C76" s="16" t="s">
        <v>5</v>
      </c>
      <c r="D76" s="17" t="s">
        <v>83</v>
      </c>
      <c r="E76" s="42">
        <v>16</v>
      </c>
      <c r="F76" s="42" t="s">
        <v>47</v>
      </c>
      <c r="G76" s="45"/>
      <c r="H76" s="36">
        <f>E76*G76</f>
        <v>0</v>
      </c>
      <c r="I76" s="37">
        <v>0.23</v>
      </c>
      <c r="J76" s="35">
        <f>ROUND(H76*1.23,2)</f>
        <v>0</v>
      </c>
    </row>
    <row r="77" spans="2:10" ht="23.25" thickBot="1">
      <c r="B77" s="42"/>
      <c r="C77" s="16" t="s">
        <v>82</v>
      </c>
      <c r="D77" s="16" t="s">
        <v>66</v>
      </c>
      <c r="E77" s="42"/>
      <c r="F77" s="42"/>
      <c r="G77" s="45"/>
      <c r="H77" s="36"/>
      <c r="I77" s="38"/>
      <c r="J77" s="35"/>
    </row>
    <row r="78" spans="2:10" ht="23.25" thickBot="1">
      <c r="B78" s="42">
        <v>31</v>
      </c>
      <c r="C78" s="16"/>
      <c r="D78" s="17" t="s">
        <v>85</v>
      </c>
      <c r="E78" s="42">
        <v>640</v>
      </c>
      <c r="F78" s="42" t="s">
        <v>39</v>
      </c>
      <c r="G78" s="45"/>
      <c r="H78" s="36">
        <f>E78*G78</f>
        <v>0</v>
      </c>
      <c r="I78" s="37">
        <v>0.23</v>
      </c>
      <c r="J78" s="35">
        <f>ROUND(H78*1.23,2)</f>
        <v>0</v>
      </c>
    </row>
    <row r="79" spans="2:10" ht="23.25" thickBot="1">
      <c r="B79" s="42"/>
      <c r="C79" s="16" t="s">
        <v>84</v>
      </c>
      <c r="D79" s="16" t="s">
        <v>86</v>
      </c>
      <c r="E79" s="42"/>
      <c r="F79" s="42"/>
      <c r="G79" s="45"/>
      <c r="H79" s="36"/>
      <c r="I79" s="38"/>
      <c r="J79" s="35"/>
    </row>
    <row r="80" spans="2:10" ht="23.25" thickBot="1">
      <c r="B80" s="42">
        <v>32</v>
      </c>
      <c r="C80" s="16"/>
      <c r="D80" s="17" t="s">
        <v>88</v>
      </c>
      <c r="E80" s="42">
        <v>70</v>
      </c>
      <c r="F80" s="42" t="s">
        <v>39</v>
      </c>
      <c r="G80" s="45"/>
      <c r="H80" s="36">
        <f>E80*G80</f>
        <v>0</v>
      </c>
      <c r="I80" s="37">
        <v>0.23</v>
      </c>
      <c r="J80" s="35">
        <f>ROUND(H80*1.23,2)</f>
        <v>0</v>
      </c>
    </row>
    <row r="81" spans="2:10" ht="23.25" thickBot="1">
      <c r="B81" s="42"/>
      <c r="C81" s="16" t="s">
        <v>87</v>
      </c>
      <c r="D81" s="16" t="s">
        <v>86</v>
      </c>
      <c r="E81" s="42"/>
      <c r="F81" s="42"/>
      <c r="G81" s="45"/>
      <c r="H81" s="36"/>
      <c r="I81" s="38"/>
      <c r="J81" s="35"/>
    </row>
    <row r="82" spans="2:10" ht="23.25" thickBot="1">
      <c r="B82" s="42">
        <v>33</v>
      </c>
      <c r="C82" s="16" t="s">
        <v>72</v>
      </c>
      <c r="D82" s="17" t="s">
        <v>89</v>
      </c>
      <c r="E82" s="42">
        <v>400</v>
      </c>
      <c r="F82" s="42" t="s">
        <v>39</v>
      </c>
      <c r="G82" s="45"/>
      <c r="H82" s="36">
        <f>E82*G82</f>
        <v>0</v>
      </c>
      <c r="I82" s="37">
        <v>0.23</v>
      </c>
      <c r="J82" s="35">
        <f>ROUND(H82*1.23,2)</f>
        <v>0</v>
      </c>
    </row>
    <row r="83" spans="2:10" ht="23.25" thickBot="1">
      <c r="B83" s="42"/>
      <c r="C83" s="16" t="s">
        <v>77</v>
      </c>
      <c r="D83" s="16" t="s">
        <v>66</v>
      </c>
      <c r="E83" s="42"/>
      <c r="F83" s="42"/>
      <c r="G83" s="45"/>
      <c r="H83" s="36"/>
      <c r="I83" s="37"/>
      <c r="J83" s="35"/>
    </row>
    <row r="84" spans="2:12" ht="45" customHeight="1" thickBot="1">
      <c r="B84" s="22" t="s">
        <v>90</v>
      </c>
      <c r="C84" s="22"/>
      <c r="D84" s="22"/>
      <c r="E84" s="23"/>
      <c r="F84" s="23"/>
      <c r="G84" s="24"/>
      <c r="H84" s="23"/>
      <c r="I84" s="25"/>
      <c r="J84" s="23"/>
      <c r="L84" s="7"/>
    </row>
    <row r="85" spans="2:10" ht="23.25" thickBot="1">
      <c r="B85" s="42">
        <v>34</v>
      </c>
      <c r="C85" s="16" t="s">
        <v>91</v>
      </c>
      <c r="D85" s="17" t="s">
        <v>93</v>
      </c>
      <c r="E85" s="42">
        <v>32</v>
      </c>
      <c r="F85" s="42" t="s">
        <v>16</v>
      </c>
      <c r="G85" s="45"/>
      <c r="H85" s="36">
        <f>E85*G85</f>
        <v>0</v>
      </c>
      <c r="I85" s="37">
        <v>0.23</v>
      </c>
      <c r="J85" s="35">
        <f>ROUND(H85*1.23,2)</f>
        <v>0</v>
      </c>
    </row>
    <row r="86" spans="2:10" ht="13.5" thickBot="1">
      <c r="B86" s="42"/>
      <c r="C86" s="16" t="s">
        <v>92</v>
      </c>
      <c r="D86" s="16" t="s">
        <v>94</v>
      </c>
      <c r="E86" s="42"/>
      <c r="F86" s="42"/>
      <c r="G86" s="45"/>
      <c r="H86" s="36"/>
      <c r="I86" s="38"/>
      <c r="J86" s="35"/>
    </row>
    <row r="87" spans="2:11" ht="34.5" thickBot="1">
      <c r="B87" s="42">
        <v>35</v>
      </c>
      <c r="C87" s="16" t="s">
        <v>91</v>
      </c>
      <c r="D87" s="17" t="s">
        <v>96</v>
      </c>
      <c r="E87" s="42">
        <v>2460</v>
      </c>
      <c r="F87" s="42" t="s">
        <v>39</v>
      </c>
      <c r="G87" s="45"/>
      <c r="H87" s="36">
        <f>E87*G87</f>
        <v>0</v>
      </c>
      <c r="I87" s="37">
        <v>0.23</v>
      </c>
      <c r="J87" s="35">
        <f>ROUND(H87*1.23,2)</f>
        <v>0</v>
      </c>
      <c r="K87" s="5"/>
    </row>
    <row r="88" spans="2:11" ht="13.5" thickBot="1">
      <c r="B88" s="42"/>
      <c r="C88" s="16" t="s">
        <v>95</v>
      </c>
      <c r="D88" s="16" t="s">
        <v>94</v>
      </c>
      <c r="E88" s="42"/>
      <c r="F88" s="42"/>
      <c r="G88" s="45"/>
      <c r="H88" s="36"/>
      <c r="I88" s="37"/>
      <c r="J88" s="35"/>
      <c r="K88" s="5"/>
    </row>
    <row r="89" spans="2:10" ht="37.5" customHeight="1" thickBot="1">
      <c r="B89" s="41" t="s">
        <v>97</v>
      </c>
      <c r="C89" s="41"/>
      <c r="D89" s="41"/>
      <c r="E89" s="41"/>
      <c r="F89" s="26"/>
      <c r="G89" s="27"/>
      <c r="H89" s="28"/>
      <c r="I89" s="29"/>
      <c r="J89" s="30"/>
    </row>
    <row r="90" spans="2:10" ht="23.25" thickBot="1">
      <c r="B90" s="42">
        <v>36</v>
      </c>
      <c r="C90" s="16" t="s">
        <v>67</v>
      </c>
      <c r="D90" s="17" t="s">
        <v>99</v>
      </c>
      <c r="E90" s="42">
        <v>72</v>
      </c>
      <c r="F90" s="42" t="s">
        <v>32</v>
      </c>
      <c r="G90" s="45"/>
      <c r="H90" s="36">
        <f>E90*G90</f>
        <v>0</v>
      </c>
      <c r="I90" s="37">
        <v>0.23</v>
      </c>
      <c r="J90" s="35">
        <f>ROUND(H90*1.23,2)</f>
        <v>0</v>
      </c>
    </row>
    <row r="91" spans="2:10" ht="13.5" thickBot="1">
      <c r="B91" s="42"/>
      <c r="C91" s="16" t="s">
        <v>98</v>
      </c>
      <c r="D91" s="16" t="s">
        <v>100</v>
      </c>
      <c r="E91" s="42"/>
      <c r="F91" s="42"/>
      <c r="G91" s="45"/>
      <c r="H91" s="36"/>
      <c r="I91" s="38"/>
      <c r="J91" s="35"/>
    </row>
    <row r="92" spans="2:10" ht="39" customHeight="1" thickBot="1">
      <c r="B92" s="42">
        <v>37</v>
      </c>
      <c r="C92" s="16" t="s">
        <v>67</v>
      </c>
      <c r="D92" s="17" t="s">
        <v>101</v>
      </c>
      <c r="E92" s="42">
        <v>72</v>
      </c>
      <c r="F92" s="42" t="s">
        <v>32</v>
      </c>
      <c r="G92" s="45"/>
      <c r="H92" s="36">
        <f>E92*G92</f>
        <v>0</v>
      </c>
      <c r="I92" s="37">
        <v>0.23</v>
      </c>
      <c r="J92" s="35">
        <f>ROUND(H92*1.23,2)</f>
        <v>0</v>
      </c>
    </row>
    <row r="93" spans="2:10" ht="13.5" thickBot="1">
      <c r="B93" s="42"/>
      <c r="C93" s="16" t="s">
        <v>68</v>
      </c>
      <c r="D93" s="16" t="s">
        <v>8</v>
      </c>
      <c r="E93" s="42"/>
      <c r="F93" s="42"/>
      <c r="G93" s="45"/>
      <c r="H93" s="36"/>
      <c r="I93" s="38"/>
      <c r="J93" s="35"/>
    </row>
    <row r="94" spans="2:10" ht="27.75" customHeight="1" thickBot="1">
      <c r="B94" s="42">
        <v>38</v>
      </c>
      <c r="C94" s="16" t="s">
        <v>102</v>
      </c>
      <c r="D94" s="17" t="s">
        <v>104</v>
      </c>
      <c r="E94" s="42">
        <v>18</v>
      </c>
      <c r="F94" s="42" t="s">
        <v>39</v>
      </c>
      <c r="G94" s="45"/>
      <c r="H94" s="36">
        <f>E94*G94</f>
        <v>0</v>
      </c>
      <c r="I94" s="37">
        <v>0.23</v>
      </c>
      <c r="J94" s="35">
        <f>ROUND(H94*1.23,2)</f>
        <v>0</v>
      </c>
    </row>
    <row r="95" spans="2:10" ht="13.5" thickBot="1">
      <c r="B95" s="42"/>
      <c r="C95" s="16" t="s">
        <v>103</v>
      </c>
      <c r="D95" s="16" t="s">
        <v>8</v>
      </c>
      <c r="E95" s="42"/>
      <c r="F95" s="42"/>
      <c r="G95" s="45"/>
      <c r="H95" s="36"/>
      <c r="I95" s="38"/>
      <c r="J95" s="35"/>
    </row>
    <row r="96" spans="2:10" ht="26.25" customHeight="1" thickBot="1">
      <c r="B96" s="42">
        <v>39</v>
      </c>
      <c r="C96" s="16" t="s">
        <v>102</v>
      </c>
      <c r="D96" s="17" t="s">
        <v>106</v>
      </c>
      <c r="E96" s="42">
        <v>72</v>
      </c>
      <c r="F96" s="42" t="s">
        <v>32</v>
      </c>
      <c r="G96" s="45"/>
      <c r="H96" s="36">
        <f>E96*G96</f>
        <v>0</v>
      </c>
      <c r="I96" s="37">
        <v>0.23</v>
      </c>
      <c r="J96" s="35">
        <f>ROUND(H96*1.23,2)</f>
        <v>0</v>
      </c>
    </row>
    <row r="97" spans="2:10" ht="23.25" thickBot="1">
      <c r="B97" s="42"/>
      <c r="C97" s="16" t="s">
        <v>105</v>
      </c>
      <c r="D97" s="16" t="s">
        <v>8</v>
      </c>
      <c r="E97" s="42"/>
      <c r="F97" s="42"/>
      <c r="G97" s="45"/>
      <c r="H97" s="36"/>
      <c r="I97" s="38"/>
      <c r="J97" s="35"/>
    </row>
    <row r="98" spans="2:10" ht="41.25" customHeight="1" thickBot="1">
      <c r="B98" s="42">
        <v>40</v>
      </c>
      <c r="C98" s="16" t="s">
        <v>67</v>
      </c>
      <c r="D98" s="17" t="s">
        <v>108</v>
      </c>
      <c r="E98" s="42">
        <v>6</v>
      </c>
      <c r="F98" s="42" t="s">
        <v>47</v>
      </c>
      <c r="G98" s="45"/>
      <c r="H98" s="36">
        <f>E98*G98</f>
        <v>0</v>
      </c>
      <c r="I98" s="37">
        <v>0.23</v>
      </c>
      <c r="J98" s="35">
        <f>ROUND(H98*1.23,2)</f>
        <v>0</v>
      </c>
    </row>
    <row r="99" spans="2:10" ht="13.5" thickBot="1">
      <c r="B99" s="42"/>
      <c r="C99" s="16" t="s">
        <v>107</v>
      </c>
      <c r="D99" s="16" t="s">
        <v>8</v>
      </c>
      <c r="E99" s="42"/>
      <c r="F99" s="42"/>
      <c r="G99" s="45"/>
      <c r="H99" s="36"/>
      <c r="I99" s="37"/>
      <c r="J99" s="35"/>
    </row>
    <row r="100" spans="2:10" ht="31.5" customHeight="1" thickBot="1">
      <c r="B100" s="41" t="s">
        <v>109</v>
      </c>
      <c r="C100" s="41"/>
      <c r="D100" s="41"/>
      <c r="E100" s="12"/>
      <c r="F100" s="12"/>
      <c r="G100" s="13"/>
      <c r="H100" s="12"/>
      <c r="I100" s="31"/>
      <c r="J100" s="14"/>
    </row>
    <row r="101" spans="2:10" ht="34.5" thickBot="1">
      <c r="B101" s="15">
        <v>41</v>
      </c>
      <c r="C101" s="16" t="s">
        <v>28</v>
      </c>
      <c r="D101" s="17" t="s">
        <v>110</v>
      </c>
      <c r="E101" s="15">
        <v>8060</v>
      </c>
      <c r="F101" s="15" t="s">
        <v>32</v>
      </c>
      <c r="G101" s="18"/>
      <c r="H101" s="20">
        <f>E101*G101</f>
        <v>0</v>
      </c>
      <c r="I101" s="8">
        <v>0.23</v>
      </c>
      <c r="J101" s="19">
        <f>ROUND(H98*1.23,2)</f>
        <v>0</v>
      </c>
    </row>
    <row r="102" spans="2:10" ht="23.25" thickBot="1">
      <c r="B102" s="42">
        <v>42</v>
      </c>
      <c r="C102" s="16" t="s">
        <v>28</v>
      </c>
      <c r="D102" s="17" t="s">
        <v>112</v>
      </c>
      <c r="E102" s="42">
        <v>2760</v>
      </c>
      <c r="F102" s="42" t="s">
        <v>39</v>
      </c>
      <c r="G102" s="45"/>
      <c r="H102" s="36">
        <f>E102*G102</f>
        <v>0</v>
      </c>
      <c r="I102" s="37">
        <v>0.23</v>
      </c>
      <c r="J102" s="35">
        <f>ROUND(H102*1.23,2)</f>
        <v>0</v>
      </c>
    </row>
    <row r="103" spans="2:10" ht="23.25" thickBot="1">
      <c r="B103" s="42"/>
      <c r="C103" s="16" t="s">
        <v>111</v>
      </c>
      <c r="D103" s="16" t="s">
        <v>113</v>
      </c>
      <c r="E103" s="42"/>
      <c r="F103" s="42"/>
      <c r="G103" s="45"/>
      <c r="H103" s="36"/>
      <c r="I103" s="38"/>
      <c r="J103" s="35"/>
    </row>
    <row r="104" spans="2:10" ht="34.5" thickBot="1">
      <c r="B104" s="42">
        <v>43</v>
      </c>
      <c r="C104" s="16" t="s">
        <v>28</v>
      </c>
      <c r="D104" s="17" t="s">
        <v>115</v>
      </c>
      <c r="E104" s="42">
        <v>36</v>
      </c>
      <c r="F104" s="42" t="s">
        <v>39</v>
      </c>
      <c r="G104" s="45"/>
      <c r="H104" s="36">
        <f>E104*G104</f>
        <v>0</v>
      </c>
      <c r="I104" s="37">
        <v>0.23</v>
      </c>
      <c r="J104" s="35">
        <f>ROUND(H104*1.23,2)</f>
        <v>0</v>
      </c>
    </row>
    <row r="105" spans="2:10" ht="23.25" thickBot="1">
      <c r="B105" s="42"/>
      <c r="C105" s="16" t="s">
        <v>114</v>
      </c>
      <c r="D105" s="16" t="s">
        <v>113</v>
      </c>
      <c r="E105" s="42"/>
      <c r="F105" s="42"/>
      <c r="G105" s="45"/>
      <c r="H105" s="36"/>
      <c r="I105" s="38"/>
      <c r="J105" s="35"/>
    </row>
    <row r="106" spans="2:10" ht="23.25" thickBot="1">
      <c r="B106" s="42">
        <v>44</v>
      </c>
      <c r="C106" s="16" t="s">
        <v>28</v>
      </c>
      <c r="D106" s="17" t="s">
        <v>117</v>
      </c>
      <c r="E106" s="42">
        <v>6776</v>
      </c>
      <c r="F106" s="42" t="s">
        <v>32</v>
      </c>
      <c r="G106" s="45"/>
      <c r="H106" s="36">
        <f>E106*G106</f>
        <v>0</v>
      </c>
      <c r="I106" s="37">
        <v>0.23</v>
      </c>
      <c r="J106" s="35">
        <f>ROUND(H106*1.23,2)</f>
        <v>0</v>
      </c>
    </row>
    <row r="107" spans="2:10" ht="23.25" thickBot="1">
      <c r="B107" s="42"/>
      <c r="C107" s="16" t="s">
        <v>116</v>
      </c>
      <c r="D107" s="16" t="s">
        <v>118</v>
      </c>
      <c r="E107" s="42"/>
      <c r="F107" s="42"/>
      <c r="G107" s="45"/>
      <c r="H107" s="36"/>
      <c r="I107" s="38"/>
      <c r="J107" s="35"/>
    </row>
    <row r="108" spans="2:10" ht="34.5" thickBot="1">
      <c r="B108" s="42">
        <v>45</v>
      </c>
      <c r="C108" s="16" t="s">
        <v>28</v>
      </c>
      <c r="D108" s="17" t="s">
        <v>120</v>
      </c>
      <c r="E108" s="42">
        <v>4241</v>
      </c>
      <c r="F108" s="42" t="s">
        <v>47</v>
      </c>
      <c r="G108" s="45"/>
      <c r="H108" s="36">
        <f>E108*G108</f>
        <v>0</v>
      </c>
      <c r="I108" s="37">
        <v>0.23</v>
      </c>
      <c r="J108" s="35">
        <f>ROUND(H108*1.23,2)</f>
        <v>0</v>
      </c>
    </row>
    <row r="109" spans="2:10" ht="23.25" thickBot="1">
      <c r="B109" s="42"/>
      <c r="C109" s="16" t="s">
        <v>119</v>
      </c>
      <c r="D109" s="16" t="s">
        <v>118</v>
      </c>
      <c r="E109" s="42"/>
      <c r="F109" s="42"/>
      <c r="G109" s="45"/>
      <c r="H109" s="36"/>
      <c r="I109" s="38"/>
      <c r="J109" s="35"/>
    </row>
    <row r="110" spans="2:11" ht="34.5" thickBot="1">
      <c r="B110" s="42">
        <v>46</v>
      </c>
      <c r="C110" s="16" t="s">
        <v>28</v>
      </c>
      <c r="D110" s="17" t="s">
        <v>122</v>
      </c>
      <c r="E110" s="42">
        <v>234</v>
      </c>
      <c r="F110" s="42" t="s">
        <v>32</v>
      </c>
      <c r="G110" s="45"/>
      <c r="H110" s="36">
        <f aca="true" t="shared" si="0" ref="H110:H130">E110*G110</f>
        <v>0</v>
      </c>
      <c r="I110" s="37">
        <v>0.23</v>
      </c>
      <c r="J110" s="35">
        <f>ROUND(H110*1.23,2)</f>
        <v>0</v>
      </c>
      <c r="K110" s="5"/>
    </row>
    <row r="111" spans="2:11" ht="23.25" thickBot="1">
      <c r="B111" s="42"/>
      <c r="C111" s="16" t="s">
        <v>121</v>
      </c>
      <c r="D111" s="16" t="s">
        <v>8</v>
      </c>
      <c r="E111" s="42"/>
      <c r="F111" s="42"/>
      <c r="G111" s="45"/>
      <c r="H111" s="36"/>
      <c r="I111" s="38"/>
      <c r="J111" s="35"/>
      <c r="K111" s="5"/>
    </row>
    <row r="112" spans="2:10" ht="23.25" thickBot="1">
      <c r="B112" s="42">
        <v>47</v>
      </c>
      <c r="C112" s="16" t="s">
        <v>28</v>
      </c>
      <c r="D112" s="17" t="s">
        <v>124</v>
      </c>
      <c r="E112" s="42">
        <v>6020</v>
      </c>
      <c r="F112" s="42" t="s">
        <v>32</v>
      </c>
      <c r="G112" s="45"/>
      <c r="H112" s="36">
        <f t="shared" si="0"/>
        <v>0</v>
      </c>
      <c r="I112" s="37">
        <v>0.23</v>
      </c>
      <c r="J112" s="35">
        <f>ROUND(H112*1.23,2)</f>
        <v>0</v>
      </c>
    </row>
    <row r="113" spans="2:10" ht="23.25" thickBot="1">
      <c r="B113" s="42"/>
      <c r="C113" s="16" t="s">
        <v>123</v>
      </c>
      <c r="D113" s="16" t="s">
        <v>125</v>
      </c>
      <c r="E113" s="42"/>
      <c r="F113" s="42"/>
      <c r="G113" s="45"/>
      <c r="H113" s="36"/>
      <c r="I113" s="38"/>
      <c r="J113" s="35"/>
    </row>
    <row r="114" spans="2:10" ht="45.75" thickBot="1">
      <c r="B114" s="42">
        <v>48</v>
      </c>
      <c r="C114" s="16" t="s">
        <v>28</v>
      </c>
      <c r="D114" s="17" t="s">
        <v>127</v>
      </c>
      <c r="E114" s="42">
        <v>6020</v>
      </c>
      <c r="F114" s="42" t="s">
        <v>32</v>
      </c>
      <c r="G114" s="45"/>
      <c r="H114" s="36">
        <f t="shared" si="0"/>
        <v>0</v>
      </c>
      <c r="I114" s="37">
        <v>0.23</v>
      </c>
      <c r="J114" s="35">
        <f>ROUND(H114*1.23,2)</f>
        <v>0</v>
      </c>
    </row>
    <row r="115" spans="2:10" ht="23.25" thickBot="1">
      <c r="B115" s="42"/>
      <c r="C115" s="16" t="s">
        <v>126</v>
      </c>
      <c r="D115" s="16" t="s">
        <v>128</v>
      </c>
      <c r="E115" s="42"/>
      <c r="F115" s="42"/>
      <c r="G115" s="45"/>
      <c r="H115" s="36"/>
      <c r="I115" s="38"/>
      <c r="J115" s="35"/>
    </row>
    <row r="116" spans="2:10" ht="23.25" thickBot="1">
      <c r="B116" s="42">
        <v>49</v>
      </c>
      <c r="C116" s="16" t="s">
        <v>28</v>
      </c>
      <c r="D116" s="17" t="s">
        <v>124</v>
      </c>
      <c r="E116" s="42">
        <v>6440</v>
      </c>
      <c r="F116" s="42" t="s">
        <v>32</v>
      </c>
      <c r="G116" s="45"/>
      <c r="H116" s="36">
        <f t="shared" si="0"/>
        <v>0</v>
      </c>
      <c r="I116" s="37">
        <v>0.23</v>
      </c>
      <c r="J116" s="35">
        <f>ROUND(H116*1.23,2)</f>
        <v>0</v>
      </c>
    </row>
    <row r="117" spans="2:10" ht="23.25" thickBot="1">
      <c r="B117" s="42"/>
      <c r="C117" s="16" t="s">
        <v>123</v>
      </c>
      <c r="D117" s="16" t="s">
        <v>125</v>
      </c>
      <c r="E117" s="42"/>
      <c r="F117" s="42"/>
      <c r="G117" s="45"/>
      <c r="H117" s="36"/>
      <c r="I117" s="38"/>
      <c r="J117" s="35"/>
    </row>
    <row r="118" spans="2:10" ht="45.75" thickBot="1">
      <c r="B118" s="42">
        <v>50</v>
      </c>
      <c r="C118" s="16" t="s">
        <v>28</v>
      </c>
      <c r="D118" s="17" t="s">
        <v>130</v>
      </c>
      <c r="E118" s="42">
        <v>6440</v>
      </c>
      <c r="F118" s="42" t="s">
        <v>32</v>
      </c>
      <c r="G118" s="45"/>
      <c r="H118" s="36">
        <f t="shared" si="0"/>
        <v>0</v>
      </c>
      <c r="I118" s="37">
        <v>0.23</v>
      </c>
      <c r="J118" s="35">
        <f>ROUND(H118*1.23,2)</f>
        <v>0</v>
      </c>
    </row>
    <row r="119" spans="2:10" ht="23.25" thickBot="1">
      <c r="B119" s="42"/>
      <c r="C119" s="16" t="s">
        <v>129</v>
      </c>
      <c r="D119" s="16" t="s">
        <v>131</v>
      </c>
      <c r="E119" s="42"/>
      <c r="F119" s="42"/>
      <c r="G119" s="45"/>
      <c r="H119" s="36"/>
      <c r="I119" s="38"/>
      <c r="J119" s="35"/>
    </row>
    <row r="120" spans="2:10" ht="23.25" thickBot="1">
      <c r="B120" s="42">
        <v>51</v>
      </c>
      <c r="C120" s="16" t="s">
        <v>28</v>
      </c>
      <c r="D120" s="17" t="s">
        <v>124</v>
      </c>
      <c r="E120" s="42">
        <v>6440</v>
      </c>
      <c r="F120" s="42" t="s">
        <v>32</v>
      </c>
      <c r="G120" s="45"/>
      <c r="H120" s="36">
        <f t="shared" si="0"/>
        <v>0</v>
      </c>
      <c r="I120" s="37">
        <v>0.23</v>
      </c>
      <c r="J120" s="35">
        <f>ROUND(H120*1.23,2)</f>
        <v>0</v>
      </c>
    </row>
    <row r="121" spans="2:10" ht="23.25" thickBot="1">
      <c r="B121" s="42"/>
      <c r="C121" s="16" t="s">
        <v>123</v>
      </c>
      <c r="D121" s="16" t="s">
        <v>125</v>
      </c>
      <c r="E121" s="42"/>
      <c r="F121" s="42"/>
      <c r="G121" s="45"/>
      <c r="H121" s="36"/>
      <c r="I121" s="37"/>
      <c r="J121" s="35"/>
    </row>
    <row r="122" spans="2:10" ht="45.75" thickBot="1">
      <c r="B122" s="42">
        <v>52</v>
      </c>
      <c r="C122" s="16" t="s">
        <v>28</v>
      </c>
      <c r="D122" s="17" t="s">
        <v>133</v>
      </c>
      <c r="E122" s="42">
        <v>6440</v>
      </c>
      <c r="F122" s="42" t="s">
        <v>32</v>
      </c>
      <c r="G122" s="45"/>
      <c r="H122" s="36">
        <f t="shared" si="0"/>
        <v>0</v>
      </c>
      <c r="I122" s="37">
        <v>0.23</v>
      </c>
      <c r="J122" s="35">
        <f>ROUND(H122*1.23,2)</f>
        <v>0</v>
      </c>
    </row>
    <row r="123" spans="2:10" ht="23.25" thickBot="1">
      <c r="B123" s="42"/>
      <c r="C123" s="16" t="s">
        <v>132</v>
      </c>
      <c r="D123" s="16" t="s">
        <v>134</v>
      </c>
      <c r="E123" s="42"/>
      <c r="F123" s="42"/>
      <c r="G123" s="45"/>
      <c r="H123" s="36"/>
      <c r="I123" s="37"/>
      <c r="J123" s="35"/>
    </row>
    <row r="124" spans="2:13" ht="37.5" customHeight="1" thickBot="1">
      <c r="B124" s="42">
        <v>53</v>
      </c>
      <c r="C124" s="16" t="s">
        <v>28</v>
      </c>
      <c r="D124" s="17" t="s">
        <v>136</v>
      </c>
      <c r="E124" s="42">
        <v>1821</v>
      </c>
      <c r="F124" s="42" t="s">
        <v>39</v>
      </c>
      <c r="G124" s="45"/>
      <c r="H124" s="36">
        <f t="shared" si="0"/>
        <v>0</v>
      </c>
      <c r="I124" s="37">
        <v>0.23</v>
      </c>
      <c r="J124" s="35">
        <f>ROUND(H124*1.23,2)</f>
        <v>0</v>
      </c>
      <c r="K124" s="5"/>
      <c r="M124" s="5"/>
    </row>
    <row r="125" spans="2:10" ht="23.25" thickBot="1">
      <c r="B125" s="42"/>
      <c r="C125" s="16" t="s">
        <v>135</v>
      </c>
      <c r="D125" s="16" t="s">
        <v>137</v>
      </c>
      <c r="E125" s="42"/>
      <c r="F125" s="42"/>
      <c r="G125" s="45"/>
      <c r="H125" s="36"/>
      <c r="I125" s="37"/>
      <c r="J125" s="35"/>
    </row>
    <row r="126" spans="2:10" ht="39.75" customHeight="1" thickBot="1">
      <c r="B126" s="42">
        <v>54</v>
      </c>
      <c r="C126" s="16" t="s">
        <v>28</v>
      </c>
      <c r="D126" s="17" t="s">
        <v>139</v>
      </c>
      <c r="E126" s="42">
        <v>3710</v>
      </c>
      <c r="F126" s="42" t="s">
        <v>32</v>
      </c>
      <c r="G126" s="45"/>
      <c r="H126" s="36">
        <f t="shared" si="0"/>
        <v>0</v>
      </c>
      <c r="I126" s="37">
        <v>0.23</v>
      </c>
      <c r="J126" s="35">
        <f>ROUND(H126*1.23,2)</f>
        <v>0</v>
      </c>
    </row>
    <row r="127" spans="2:10" ht="23.25" thickBot="1">
      <c r="B127" s="42"/>
      <c r="C127" s="16" t="s">
        <v>138</v>
      </c>
      <c r="D127" s="16" t="s">
        <v>140</v>
      </c>
      <c r="E127" s="42"/>
      <c r="F127" s="42"/>
      <c r="G127" s="45"/>
      <c r="H127" s="36"/>
      <c r="I127" s="38"/>
      <c r="J127" s="35"/>
    </row>
    <row r="128" spans="2:10" ht="39" customHeight="1" thickBot="1">
      <c r="B128" s="42">
        <v>55</v>
      </c>
      <c r="C128" s="16" t="s">
        <v>28</v>
      </c>
      <c r="D128" s="17" t="s">
        <v>142</v>
      </c>
      <c r="E128" s="42">
        <v>345</v>
      </c>
      <c r="F128" s="42" t="s">
        <v>32</v>
      </c>
      <c r="G128" s="45"/>
      <c r="H128" s="36">
        <f t="shared" si="0"/>
        <v>0</v>
      </c>
      <c r="I128" s="37">
        <v>0.23</v>
      </c>
      <c r="J128" s="35">
        <f>ROUND(H128*1.23,2)</f>
        <v>0</v>
      </c>
    </row>
    <row r="129" spans="2:10" ht="23.25" thickBot="1">
      <c r="B129" s="42"/>
      <c r="C129" s="16" t="s">
        <v>141</v>
      </c>
      <c r="D129" s="16" t="s">
        <v>143</v>
      </c>
      <c r="E129" s="42"/>
      <c r="F129" s="42"/>
      <c r="G129" s="45"/>
      <c r="H129" s="36"/>
      <c r="I129" s="38"/>
      <c r="J129" s="35"/>
    </row>
    <row r="130" spans="2:10" ht="45.75" thickBot="1">
      <c r="B130" s="42">
        <v>56</v>
      </c>
      <c r="C130" s="16" t="s">
        <v>28</v>
      </c>
      <c r="D130" s="17" t="s">
        <v>145</v>
      </c>
      <c r="E130" s="42">
        <v>756</v>
      </c>
      <c r="F130" s="42" t="s">
        <v>32</v>
      </c>
      <c r="G130" s="45"/>
      <c r="H130" s="36">
        <f t="shared" si="0"/>
        <v>0</v>
      </c>
      <c r="I130" s="37">
        <v>0.23</v>
      </c>
      <c r="J130" s="35">
        <f>ROUND(H130*1.23,2)</f>
        <v>0</v>
      </c>
    </row>
    <row r="131" spans="2:10" ht="23.25" thickBot="1">
      <c r="B131" s="42"/>
      <c r="C131" s="16" t="s">
        <v>144</v>
      </c>
      <c r="D131" s="16" t="s">
        <v>140</v>
      </c>
      <c r="E131" s="42"/>
      <c r="F131" s="42"/>
      <c r="G131" s="45"/>
      <c r="H131" s="36"/>
      <c r="I131" s="38"/>
      <c r="J131" s="35"/>
    </row>
    <row r="132" spans="2:10" ht="23.25" customHeight="1" thickBot="1">
      <c r="B132" s="41" t="s">
        <v>146</v>
      </c>
      <c r="C132" s="41"/>
      <c r="D132" s="41"/>
      <c r="E132" s="12"/>
      <c r="F132" s="12"/>
      <c r="G132" s="13"/>
      <c r="H132" s="32"/>
      <c r="I132" s="14"/>
      <c r="J132" s="14"/>
    </row>
    <row r="133" spans="2:10" ht="23.25" thickBot="1">
      <c r="B133" s="42">
        <v>57</v>
      </c>
      <c r="C133" s="16"/>
      <c r="D133" s="17" t="s">
        <v>148</v>
      </c>
      <c r="E133" s="42">
        <v>12.5</v>
      </c>
      <c r="F133" s="42" t="s">
        <v>39</v>
      </c>
      <c r="G133" s="45"/>
      <c r="H133" s="36">
        <f>E133*G133</f>
        <v>0</v>
      </c>
      <c r="I133" s="37">
        <v>0.23</v>
      </c>
      <c r="J133" s="35">
        <f>ROUND(H133*1.23,2)</f>
        <v>0</v>
      </c>
    </row>
    <row r="134" spans="2:10" ht="23.25" thickBot="1">
      <c r="B134" s="42"/>
      <c r="C134" s="16" t="s">
        <v>147</v>
      </c>
      <c r="D134" s="16" t="s">
        <v>149</v>
      </c>
      <c r="E134" s="42"/>
      <c r="F134" s="42"/>
      <c r="G134" s="45"/>
      <c r="H134" s="36"/>
      <c r="I134" s="38"/>
      <c r="J134" s="35"/>
    </row>
    <row r="135" spans="2:10" ht="13.5" thickBot="1">
      <c r="B135" s="42">
        <v>58</v>
      </c>
      <c r="C135" s="16" t="s">
        <v>28</v>
      </c>
      <c r="D135" s="17" t="s">
        <v>151</v>
      </c>
      <c r="E135" s="42">
        <v>67</v>
      </c>
      <c r="F135" s="42" t="s">
        <v>16</v>
      </c>
      <c r="G135" s="45"/>
      <c r="H135" s="36">
        <f>E135*G135</f>
        <v>0</v>
      </c>
      <c r="I135" s="37">
        <v>0.23</v>
      </c>
      <c r="J135" s="35">
        <f>ROUND(H135*1.23,2)</f>
        <v>0</v>
      </c>
    </row>
    <row r="136" spans="2:10" ht="23.25" thickBot="1">
      <c r="B136" s="42"/>
      <c r="C136" s="16" t="s">
        <v>150</v>
      </c>
      <c r="D136" s="16" t="s">
        <v>149</v>
      </c>
      <c r="E136" s="42"/>
      <c r="F136" s="42"/>
      <c r="G136" s="45"/>
      <c r="H136" s="36"/>
      <c r="I136" s="38"/>
      <c r="J136" s="35"/>
    </row>
    <row r="137" spans="2:10" ht="23.25" thickBot="1">
      <c r="B137" s="42">
        <v>59</v>
      </c>
      <c r="C137" s="16" t="s">
        <v>28</v>
      </c>
      <c r="D137" s="17" t="s">
        <v>153</v>
      </c>
      <c r="E137" s="42">
        <v>52</v>
      </c>
      <c r="F137" s="42" t="s">
        <v>16</v>
      </c>
      <c r="G137" s="45"/>
      <c r="H137" s="36">
        <f>E137*G137</f>
        <v>0</v>
      </c>
      <c r="I137" s="37">
        <v>0.23</v>
      </c>
      <c r="J137" s="35">
        <f>ROUND(H137*1.23,2)</f>
        <v>0</v>
      </c>
    </row>
    <row r="138" spans="2:10" ht="23.25" thickBot="1">
      <c r="B138" s="42"/>
      <c r="C138" s="16" t="s">
        <v>152</v>
      </c>
      <c r="D138" s="16" t="s">
        <v>149</v>
      </c>
      <c r="E138" s="42"/>
      <c r="F138" s="42"/>
      <c r="G138" s="45"/>
      <c r="H138" s="36"/>
      <c r="I138" s="38"/>
      <c r="J138" s="35"/>
    </row>
    <row r="139" spans="2:10" ht="34.5" thickBot="1">
      <c r="B139" s="42">
        <v>60</v>
      </c>
      <c r="C139" s="16" t="s">
        <v>28</v>
      </c>
      <c r="D139" s="17" t="s">
        <v>155</v>
      </c>
      <c r="E139" s="42">
        <v>69</v>
      </c>
      <c r="F139" s="42" t="s">
        <v>16</v>
      </c>
      <c r="G139" s="45"/>
      <c r="H139" s="36">
        <f>E139*G139</f>
        <v>0</v>
      </c>
      <c r="I139" s="37">
        <v>0.23</v>
      </c>
      <c r="J139" s="35">
        <f>ROUND(H139*1.23,2)</f>
        <v>0</v>
      </c>
    </row>
    <row r="140" spans="2:10" ht="23.25" thickBot="1">
      <c r="B140" s="42"/>
      <c r="C140" s="16" t="s">
        <v>154</v>
      </c>
      <c r="D140" s="16" t="s">
        <v>149</v>
      </c>
      <c r="E140" s="42"/>
      <c r="F140" s="42"/>
      <c r="G140" s="45"/>
      <c r="H140" s="36"/>
      <c r="I140" s="38"/>
      <c r="J140" s="35"/>
    </row>
    <row r="141" spans="2:10" ht="54" customHeight="1" thickBot="1">
      <c r="B141" s="42">
        <v>61</v>
      </c>
      <c r="C141" s="16" t="s">
        <v>28</v>
      </c>
      <c r="D141" s="17" t="s">
        <v>157</v>
      </c>
      <c r="E141" s="42">
        <v>270</v>
      </c>
      <c r="F141" s="42" t="s">
        <v>32</v>
      </c>
      <c r="G141" s="45"/>
      <c r="H141" s="36">
        <f>E141*G141</f>
        <v>0</v>
      </c>
      <c r="I141" s="37">
        <v>0.23</v>
      </c>
      <c r="J141" s="35">
        <f>ROUND(H141*1.23,2)</f>
        <v>0</v>
      </c>
    </row>
    <row r="142" spans="2:10" ht="23.25" thickBot="1">
      <c r="B142" s="42"/>
      <c r="C142" s="16" t="s">
        <v>156</v>
      </c>
      <c r="D142" s="16" t="s">
        <v>158</v>
      </c>
      <c r="E142" s="42"/>
      <c r="F142" s="42"/>
      <c r="G142" s="45"/>
      <c r="H142" s="36"/>
      <c r="I142" s="38"/>
      <c r="J142" s="35"/>
    </row>
    <row r="143" spans="2:10" ht="13.5" thickBot="1">
      <c r="B143" s="42">
        <v>62</v>
      </c>
      <c r="C143" s="16" t="s">
        <v>28</v>
      </c>
      <c r="D143" s="17" t="s">
        <v>159</v>
      </c>
      <c r="E143" s="42">
        <v>823</v>
      </c>
      <c r="F143" s="42" t="s">
        <v>32</v>
      </c>
      <c r="G143" s="45"/>
      <c r="H143" s="36">
        <f>E143*G143</f>
        <v>0</v>
      </c>
      <c r="I143" s="37">
        <v>0.23</v>
      </c>
      <c r="J143" s="35">
        <f>ROUND(H143*1.23,2)</f>
        <v>0</v>
      </c>
    </row>
    <row r="144" spans="2:10" ht="23.25" thickBot="1">
      <c r="B144" s="42"/>
      <c r="C144" s="16" t="s">
        <v>156</v>
      </c>
      <c r="D144" s="16" t="s">
        <v>158</v>
      </c>
      <c r="E144" s="42"/>
      <c r="F144" s="42"/>
      <c r="G144" s="45"/>
      <c r="H144" s="36"/>
      <c r="I144" s="38"/>
      <c r="J144" s="35"/>
    </row>
    <row r="145" spans="2:10" ht="25.5" customHeight="1" thickBot="1">
      <c r="B145" s="22" t="s">
        <v>160</v>
      </c>
      <c r="C145" s="33"/>
      <c r="D145" s="33"/>
      <c r="E145" s="12"/>
      <c r="F145" s="12"/>
      <c r="G145" s="13"/>
      <c r="H145" s="12"/>
      <c r="I145" s="14"/>
      <c r="J145" s="14"/>
    </row>
    <row r="146" spans="2:10" ht="34.5" thickBot="1">
      <c r="B146" s="42">
        <v>63</v>
      </c>
      <c r="C146" s="16" t="s">
        <v>28</v>
      </c>
      <c r="D146" s="17" t="s">
        <v>162</v>
      </c>
      <c r="E146" s="42">
        <v>10</v>
      </c>
      <c r="F146" s="42" t="s">
        <v>47</v>
      </c>
      <c r="G146" s="45"/>
      <c r="H146" s="36">
        <f>E146*G146</f>
        <v>0</v>
      </c>
      <c r="I146" s="37">
        <v>0.23</v>
      </c>
      <c r="J146" s="35">
        <f>ROUND(H146*1.23,2)</f>
        <v>0</v>
      </c>
    </row>
    <row r="147" spans="2:10" ht="23.25" thickBot="1">
      <c r="B147" s="42"/>
      <c r="C147" s="16" t="s">
        <v>161</v>
      </c>
      <c r="D147" s="16" t="s">
        <v>163</v>
      </c>
      <c r="E147" s="42"/>
      <c r="F147" s="42"/>
      <c r="G147" s="45"/>
      <c r="H147" s="36"/>
      <c r="I147" s="38"/>
      <c r="J147" s="35"/>
    </row>
    <row r="148" spans="2:10" ht="23.25" thickBot="1">
      <c r="B148" s="42">
        <v>64</v>
      </c>
      <c r="C148" s="16" t="s">
        <v>164</v>
      </c>
      <c r="D148" s="17" t="s">
        <v>166</v>
      </c>
      <c r="E148" s="42">
        <v>3194</v>
      </c>
      <c r="F148" s="42" t="s">
        <v>32</v>
      </c>
      <c r="G148" s="45"/>
      <c r="H148" s="36">
        <f>E148*G148</f>
        <v>0</v>
      </c>
      <c r="I148" s="37">
        <v>0.23</v>
      </c>
      <c r="J148" s="35">
        <f>ROUND(H148*1.23,2)</f>
        <v>0</v>
      </c>
    </row>
    <row r="149" spans="2:10" ht="13.5" thickBot="1">
      <c r="B149" s="42"/>
      <c r="C149" s="16" t="s">
        <v>165</v>
      </c>
      <c r="D149" s="16" t="s">
        <v>167</v>
      </c>
      <c r="E149" s="42"/>
      <c r="F149" s="42"/>
      <c r="G149" s="45"/>
      <c r="H149" s="36"/>
      <c r="I149" s="38"/>
      <c r="J149" s="35"/>
    </row>
    <row r="150" spans="2:10" ht="13.5" thickBot="1">
      <c r="B150" s="42">
        <v>65</v>
      </c>
      <c r="C150" s="16"/>
      <c r="D150" s="17" t="s">
        <v>169</v>
      </c>
      <c r="E150" s="42">
        <v>15</v>
      </c>
      <c r="F150" s="42" t="s">
        <v>16</v>
      </c>
      <c r="G150" s="45"/>
      <c r="H150" s="36">
        <f>E150*G150</f>
        <v>0</v>
      </c>
      <c r="I150" s="37">
        <v>0.23</v>
      </c>
      <c r="J150" s="35">
        <f>ROUND(H150*1.23,2)</f>
        <v>0</v>
      </c>
    </row>
    <row r="151" spans="2:10" ht="23.25" thickBot="1">
      <c r="B151" s="42"/>
      <c r="C151" s="16" t="s">
        <v>168</v>
      </c>
      <c r="D151" s="16" t="s">
        <v>167</v>
      </c>
      <c r="E151" s="42"/>
      <c r="F151" s="42"/>
      <c r="G151" s="45"/>
      <c r="H151" s="36"/>
      <c r="I151" s="38"/>
      <c r="J151" s="35"/>
    </row>
    <row r="152" spans="2:10" ht="13.5" thickBot="1">
      <c r="B152" s="42">
        <v>66</v>
      </c>
      <c r="C152" s="16"/>
      <c r="D152" s="17" t="s">
        <v>171</v>
      </c>
      <c r="E152" s="42">
        <v>18</v>
      </c>
      <c r="F152" s="42" t="s">
        <v>16</v>
      </c>
      <c r="G152" s="45"/>
      <c r="H152" s="36">
        <f>E152*G152</f>
        <v>0</v>
      </c>
      <c r="I152" s="37">
        <v>0.23</v>
      </c>
      <c r="J152" s="35">
        <f>ROUND(H152*1.23,2)</f>
        <v>0</v>
      </c>
    </row>
    <row r="153" spans="2:10" ht="13.5" thickBot="1">
      <c r="B153" s="42"/>
      <c r="C153" s="16" t="s">
        <v>170</v>
      </c>
      <c r="D153" s="16" t="s">
        <v>8</v>
      </c>
      <c r="E153" s="42"/>
      <c r="F153" s="42"/>
      <c r="G153" s="45"/>
      <c r="H153" s="36"/>
      <c r="I153" s="38"/>
      <c r="J153" s="35"/>
    </row>
    <row r="154" spans="2:10" ht="13.5" thickBot="1">
      <c r="B154" s="42">
        <v>67</v>
      </c>
      <c r="C154" s="16"/>
      <c r="D154" s="17" t="s">
        <v>172</v>
      </c>
      <c r="E154" s="42">
        <v>3</v>
      </c>
      <c r="F154" s="42" t="s">
        <v>16</v>
      </c>
      <c r="G154" s="45"/>
      <c r="H154" s="36">
        <f>E154*G154</f>
        <v>0</v>
      </c>
      <c r="I154" s="37">
        <v>0.23</v>
      </c>
      <c r="J154" s="35">
        <f>ROUND(H154*1.23,2)</f>
        <v>0</v>
      </c>
    </row>
    <row r="155" spans="2:10" ht="13.5" thickBot="1">
      <c r="B155" s="42"/>
      <c r="C155" s="16" t="s">
        <v>170</v>
      </c>
      <c r="D155" s="16" t="s">
        <v>8</v>
      </c>
      <c r="E155" s="42"/>
      <c r="F155" s="42"/>
      <c r="G155" s="45"/>
      <c r="H155" s="36"/>
      <c r="I155" s="38"/>
      <c r="J155" s="35"/>
    </row>
    <row r="156" spans="2:10" ht="39" customHeight="1" thickBot="1">
      <c r="B156" s="51">
        <v>68</v>
      </c>
      <c r="C156" s="50" t="s">
        <v>173</v>
      </c>
      <c r="D156" s="17" t="s">
        <v>174</v>
      </c>
      <c r="E156" s="42">
        <v>2</v>
      </c>
      <c r="F156" s="42" t="s">
        <v>16</v>
      </c>
      <c r="G156" s="52"/>
      <c r="H156" s="36">
        <f>E156*G156</f>
        <v>0</v>
      </c>
      <c r="I156" s="37">
        <v>0.23</v>
      </c>
      <c r="J156" s="35">
        <f>ROUND(H156*1.23,2)</f>
        <v>0</v>
      </c>
    </row>
    <row r="157" spans="2:10" ht="13.5" thickBot="1">
      <c r="B157" s="51"/>
      <c r="C157" s="50"/>
      <c r="D157" s="16" t="s">
        <v>8</v>
      </c>
      <c r="E157" s="42"/>
      <c r="F157" s="42"/>
      <c r="G157" s="52"/>
      <c r="H157" s="36"/>
      <c r="I157" s="38"/>
      <c r="J157" s="35"/>
    </row>
    <row r="158" spans="2:10" ht="37.5" customHeight="1" thickBot="1">
      <c r="B158" s="51">
        <v>69</v>
      </c>
      <c r="C158" s="50" t="s">
        <v>173</v>
      </c>
      <c r="D158" s="17" t="s">
        <v>175</v>
      </c>
      <c r="E158" s="42">
        <v>2</v>
      </c>
      <c r="F158" s="42" t="s">
        <v>16</v>
      </c>
      <c r="G158" s="52"/>
      <c r="H158" s="36">
        <f>E158*G158</f>
        <v>0</v>
      </c>
      <c r="I158" s="37">
        <v>0.23</v>
      </c>
      <c r="J158" s="35">
        <f>ROUND(H158*1.23,2)</f>
        <v>0</v>
      </c>
    </row>
    <row r="159" spans="2:10" ht="13.5" thickBot="1">
      <c r="B159" s="51"/>
      <c r="C159" s="50"/>
      <c r="D159" s="16" t="s">
        <v>8</v>
      </c>
      <c r="E159" s="42"/>
      <c r="F159" s="42"/>
      <c r="G159" s="52"/>
      <c r="H159" s="36"/>
      <c r="I159" s="38"/>
      <c r="J159" s="35"/>
    </row>
    <row r="160" spans="2:10" ht="13.5" thickBot="1">
      <c r="B160" s="51">
        <v>70</v>
      </c>
      <c r="C160" s="50" t="s">
        <v>173</v>
      </c>
      <c r="D160" s="17" t="s">
        <v>177</v>
      </c>
      <c r="E160" s="42">
        <v>1</v>
      </c>
      <c r="F160" s="42" t="s">
        <v>176</v>
      </c>
      <c r="G160" s="52"/>
      <c r="H160" s="36">
        <f>E160*G160</f>
        <v>0</v>
      </c>
      <c r="I160" s="37">
        <v>0.23</v>
      </c>
      <c r="J160" s="35">
        <f>ROUND(H160*1.23,2)</f>
        <v>0</v>
      </c>
    </row>
    <row r="161" spans="2:10" ht="13.5" thickBot="1">
      <c r="B161" s="51"/>
      <c r="C161" s="50"/>
      <c r="D161" s="16" t="s">
        <v>8</v>
      </c>
      <c r="E161" s="42"/>
      <c r="F161" s="42"/>
      <c r="G161" s="52"/>
      <c r="H161" s="36"/>
      <c r="I161" s="38"/>
      <c r="J161" s="35"/>
    </row>
    <row r="162" spans="2:10" ht="33.75" customHeight="1" thickBot="1">
      <c r="B162" s="40" t="s">
        <v>178</v>
      </c>
      <c r="C162" s="40"/>
      <c r="D162" s="40"/>
      <c r="E162" s="40"/>
      <c r="F162" s="40"/>
      <c r="G162" s="40"/>
      <c r="H162" s="40"/>
      <c r="I162" s="39">
        <f>SUM(H14:H161)</f>
        <v>0</v>
      </c>
      <c r="J162" s="39"/>
    </row>
    <row r="163" spans="2:10" ht="41.25" customHeight="1" thickBot="1">
      <c r="B163" s="40" t="s">
        <v>179</v>
      </c>
      <c r="C163" s="40"/>
      <c r="D163" s="40"/>
      <c r="E163" s="40"/>
      <c r="F163" s="40"/>
      <c r="G163" s="40"/>
      <c r="H163" s="40"/>
      <c r="I163" s="39">
        <f>I162*0.23</f>
        <v>0</v>
      </c>
      <c r="J163" s="39"/>
    </row>
    <row r="164" spans="2:10" ht="45" customHeight="1" thickBot="1">
      <c r="B164" s="40" t="s">
        <v>180</v>
      </c>
      <c r="C164" s="40"/>
      <c r="D164" s="40"/>
      <c r="E164" s="40"/>
      <c r="F164" s="40"/>
      <c r="G164" s="40"/>
      <c r="H164" s="40"/>
      <c r="I164" s="39">
        <f>I162+I163</f>
        <v>0</v>
      </c>
      <c r="J164" s="39"/>
    </row>
    <row r="165" spans="2:10" ht="13.5" hidden="1" thickBot="1">
      <c r="B165" s="40"/>
      <c r="C165" s="40"/>
      <c r="D165" s="40"/>
      <c r="E165" s="40"/>
      <c r="F165" s="40"/>
      <c r="G165" s="40"/>
      <c r="H165" s="40"/>
      <c r="I165" s="39"/>
      <c r="J165" s="39"/>
    </row>
    <row r="166" spans="2:10" ht="12.75">
      <c r="B166" s="6"/>
      <c r="C166" s="3"/>
      <c r="D166" s="3"/>
      <c r="E166" s="3"/>
      <c r="F166" s="3"/>
      <c r="G166" s="3"/>
      <c r="H166" s="3"/>
      <c r="I166" s="3"/>
      <c r="J166" s="3"/>
    </row>
    <row r="173" ht="12.75">
      <c r="J173" s="5"/>
    </row>
    <row r="174" ht="12.75">
      <c r="J174" s="5"/>
    </row>
    <row r="175" ht="12.75">
      <c r="J175" s="5"/>
    </row>
    <row r="176" ht="12.75">
      <c r="J176" s="5"/>
    </row>
    <row r="177" ht="12.75">
      <c r="J177" s="5"/>
    </row>
  </sheetData>
  <sheetProtection sheet="1"/>
  <mergeCells count="509">
    <mergeCell ref="B6:D7"/>
    <mergeCell ref="E6:J7"/>
    <mergeCell ref="B160:B161"/>
    <mergeCell ref="B89:E89"/>
    <mergeCell ref="G160:G161"/>
    <mergeCell ref="H160:H161"/>
    <mergeCell ref="H156:H157"/>
    <mergeCell ref="G156:G157"/>
    <mergeCell ref="G158:G159"/>
    <mergeCell ref="H158:H159"/>
    <mergeCell ref="H154:H155"/>
    <mergeCell ref="B156:B157"/>
    <mergeCell ref="B58:D58"/>
    <mergeCell ref="G9:G10"/>
    <mergeCell ref="H9:H10"/>
    <mergeCell ref="H150:H151"/>
    <mergeCell ref="B152:B153"/>
    <mergeCell ref="C160:C161"/>
    <mergeCell ref="E160:E161"/>
    <mergeCell ref="F160:F161"/>
    <mergeCell ref="H152:H153"/>
    <mergeCell ref="B158:B159"/>
    <mergeCell ref="C158:C159"/>
    <mergeCell ref="E158:E159"/>
    <mergeCell ref="F158:F159"/>
    <mergeCell ref="H146:H147"/>
    <mergeCell ref="B148:B149"/>
    <mergeCell ref="C156:C157"/>
    <mergeCell ref="E156:E157"/>
    <mergeCell ref="F156:F157"/>
    <mergeCell ref="H148:H149"/>
    <mergeCell ref="B154:B155"/>
    <mergeCell ref="E154:E155"/>
    <mergeCell ref="F154:F155"/>
    <mergeCell ref="G154:G155"/>
    <mergeCell ref="H141:H142"/>
    <mergeCell ref="B143:B144"/>
    <mergeCell ref="E152:E153"/>
    <mergeCell ref="F152:F153"/>
    <mergeCell ref="G152:G153"/>
    <mergeCell ref="H143:H144"/>
    <mergeCell ref="B150:B151"/>
    <mergeCell ref="E150:E151"/>
    <mergeCell ref="F150:F151"/>
    <mergeCell ref="G150:G151"/>
    <mergeCell ref="H137:H138"/>
    <mergeCell ref="B139:B140"/>
    <mergeCell ref="E148:E149"/>
    <mergeCell ref="F148:F149"/>
    <mergeCell ref="G148:G149"/>
    <mergeCell ref="H139:H140"/>
    <mergeCell ref="B146:B147"/>
    <mergeCell ref="E146:E147"/>
    <mergeCell ref="F146:F147"/>
    <mergeCell ref="G146:G147"/>
    <mergeCell ref="H133:H134"/>
    <mergeCell ref="B135:B136"/>
    <mergeCell ref="E143:E144"/>
    <mergeCell ref="F143:F144"/>
    <mergeCell ref="G143:G144"/>
    <mergeCell ref="H135:H136"/>
    <mergeCell ref="B141:B142"/>
    <mergeCell ref="E141:E142"/>
    <mergeCell ref="F141:F142"/>
    <mergeCell ref="G141:G142"/>
    <mergeCell ref="H128:H129"/>
    <mergeCell ref="B130:B131"/>
    <mergeCell ref="E139:E140"/>
    <mergeCell ref="F139:F140"/>
    <mergeCell ref="G139:G140"/>
    <mergeCell ref="H130:H131"/>
    <mergeCell ref="B137:B138"/>
    <mergeCell ref="E137:E138"/>
    <mergeCell ref="F137:F138"/>
    <mergeCell ref="G137:G138"/>
    <mergeCell ref="E135:E136"/>
    <mergeCell ref="F135:F136"/>
    <mergeCell ref="G135:G136"/>
    <mergeCell ref="B133:B134"/>
    <mergeCell ref="E133:E134"/>
    <mergeCell ref="F133:F134"/>
    <mergeCell ref="G133:G134"/>
    <mergeCell ref="E130:E131"/>
    <mergeCell ref="F130:F131"/>
    <mergeCell ref="G130:G131"/>
    <mergeCell ref="B128:B129"/>
    <mergeCell ref="E128:E129"/>
    <mergeCell ref="F128:F129"/>
    <mergeCell ref="G128:G129"/>
    <mergeCell ref="B118:B119"/>
    <mergeCell ref="E126:E127"/>
    <mergeCell ref="F126:F127"/>
    <mergeCell ref="G126:G127"/>
    <mergeCell ref="B124:B125"/>
    <mergeCell ref="E124:E125"/>
    <mergeCell ref="F124:F125"/>
    <mergeCell ref="G124:G125"/>
    <mergeCell ref="B122:B123"/>
    <mergeCell ref="B126:B127"/>
    <mergeCell ref="B120:B121"/>
    <mergeCell ref="E120:E121"/>
    <mergeCell ref="F120:F121"/>
    <mergeCell ref="G120:G121"/>
    <mergeCell ref="E122:E123"/>
    <mergeCell ref="F122:F123"/>
    <mergeCell ref="G122:G123"/>
    <mergeCell ref="H114:H115"/>
    <mergeCell ref="H116:H117"/>
    <mergeCell ref="H118:H119"/>
    <mergeCell ref="B116:B117"/>
    <mergeCell ref="E116:E117"/>
    <mergeCell ref="F116:F117"/>
    <mergeCell ref="G116:G117"/>
    <mergeCell ref="E118:E119"/>
    <mergeCell ref="F118:F119"/>
    <mergeCell ref="G118:G119"/>
    <mergeCell ref="H110:H111"/>
    <mergeCell ref="H112:H113"/>
    <mergeCell ref="B106:B107"/>
    <mergeCell ref="E114:E115"/>
    <mergeCell ref="F114:F115"/>
    <mergeCell ref="G114:G115"/>
    <mergeCell ref="B112:B113"/>
    <mergeCell ref="E112:E113"/>
    <mergeCell ref="F112:F113"/>
    <mergeCell ref="G112:G113"/>
    <mergeCell ref="B110:B111"/>
    <mergeCell ref="B114:B115"/>
    <mergeCell ref="B108:B109"/>
    <mergeCell ref="E108:E109"/>
    <mergeCell ref="F108:F109"/>
    <mergeCell ref="G108:G109"/>
    <mergeCell ref="E110:E111"/>
    <mergeCell ref="F110:F111"/>
    <mergeCell ref="G110:G111"/>
    <mergeCell ref="H104:H105"/>
    <mergeCell ref="H106:H107"/>
    <mergeCell ref="H108:H109"/>
    <mergeCell ref="E106:E107"/>
    <mergeCell ref="F106:F107"/>
    <mergeCell ref="G106:G107"/>
    <mergeCell ref="B102:B103"/>
    <mergeCell ref="E102:E103"/>
    <mergeCell ref="F102:F103"/>
    <mergeCell ref="G102:G103"/>
    <mergeCell ref="B104:B105"/>
    <mergeCell ref="E104:E105"/>
    <mergeCell ref="F104:F105"/>
    <mergeCell ref="G104:G105"/>
    <mergeCell ref="B98:B99"/>
    <mergeCell ref="E98:E99"/>
    <mergeCell ref="F98:F99"/>
    <mergeCell ref="G98:G99"/>
    <mergeCell ref="H98:H99"/>
    <mergeCell ref="B94:B95"/>
    <mergeCell ref="E94:E95"/>
    <mergeCell ref="B96:B97"/>
    <mergeCell ref="E96:E97"/>
    <mergeCell ref="F96:F97"/>
    <mergeCell ref="G96:G97"/>
    <mergeCell ref="E92:E93"/>
    <mergeCell ref="F92:F93"/>
    <mergeCell ref="G92:G93"/>
    <mergeCell ref="F94:F95"/>
    <mergeCell ref="G94:G95"/>
    <mergeCell ref="B90:B91"/>
    <mergeCell ref="E90:E91"/>
    <mergeCell ref="F90:F91"/>
    <mergeCell ref="G90:G91"/>
    <mergeCell ref="B87:B88"/>
    <mergeCell ref="E87:E88"/>
    <mergeCell ref="F87:F88"/>
    <mergeCell ref="G87:G88"/>
    <mergeCell ref="E85:E86"/>
    <mergeCell ref="F85:F86"/>
    <mergeCell ref="G85:G86"/>
    <mergeCell ref="B82:B83"/>
    <mergeCell ref="E82:E83"/>
    <mergeCell ref="F82:F83"/>
    <mergeCell ref="G82:G83"/>
    <mergeCell ref="B85:B86"/>
    <mergeCell ref="B72:B73"/>
    <mergeCell ref="E80:E81"/>
    <mergeCell ref="F80:F81"/>
    <mergeCell ref="G80:G81"/>
    <mergeCell ref="B78:B79"/>
    <mergeCell ref="E78:E79"/>
    <mergeCell ref="F78:F79"/>
    <mergeCell ref="G78:G79"/>
    <mergeCell ref="B76:B77"/>
    <mergeCell ref="B80:B81"/>
    <mergeCell ref="B74:B75"/>
    <mergeCell ref="E74:E75"/>
    <mergeCell ref="F74:F75"/>
    <mergeCell ref="G74:G75"/>
    <mergeCell ref="E76:E77"/>
    <mergeCell ref="F76:F77"/>
    <mergeCell ref="G76:G77"/>
    <mergeCell ref="H68:H69"/>
    <mergeCell ref="H70:H71"/>
    <mergeCell ref="H72:H73"/>
    <mergeCell ref="H74:H75"/>
    <mergeCell ref="B70:B71"/>
    <mergeCell ref="E70:E71"/>
    <mergeCell ref="F70:F71"/>
    <mergeCell ref="G70:G71"/>
    <mergeCell ref="E72:E73"/>
    <mergeCell ref="F72:F73"/>
    <mergeCell ref="G72:G73"/>
    <mergeCell ref="H63:H65"/>
    <mergeCell ref="H66:H67"/>
    <mergeCell ref="B59:B60"/>
    <mergeCell ref="E68:E69"/>
    <mergeCell ref="F68:F69"/>
    <mergeCell ref="G68:G69"/>
    <mergeCell ref="B66:B67"/>
    <mergeCell ref="E66:E67"/>
    <mergeCell ref="F66:F67"/>
    <mergeCell ref="G66:G67"/>
    <mergeCell ref="B63:B65"/>
    <mergeCell ref="B68:B69"/>
    <mergeCell ref="B61:B62"/>
    <mergeCell ref="E61:E62"/>
    <mergeCell ref="F61:F62"/>
    <mergeCell ref="G61:G62"/>
    <mergeCell ref="E63:E65"/>
    <mergeCell ref="F63:F65"/>
    <mergeCell ref="G63:G65"/>
    <mergeCell ref="H54:H55"/>
    <mergeCell ref="H56:H57"/>
    <mergeCell ref="H59:H60"/>
    <mergeCell ref="H61:H62"/>
    <mergeCell ref="B56:B57"/>
    <mergeCell ref="E56:E57"/>
    <mergeCell ref="F56:F57"/>
    <mergeCell ref="G56:G57"/>
    <mergeCell ref="E59:E60"/>
    <mergeCell ref="F59:F60"/>
    <mergeCell ref="G59:G60"/>
    <mergeCell ref="H50:H51"/>
    <mergeCell ref="H52:H53"/>
    <mergeCell ref="B46:B47"/>
    <mergeCell ref="E54:E55"/>
    <mergeCell ref="F54:F55"/>
    <mergeCell ref="G54:G55"/>
    <mergeCell ref="B52:B53"/>
    <mergeCell ref="E52:E53"/>
    <mergeCell ref="F52:F53"/>
    <mergeCell ref="G52:G53"/>
    <mergeCell ref="B50:B51"/>
    <mergeCell ref="B54:B55"/>
    <mergeCell ref="B48:B49"/>
    <mergeCell ref="E48:E49"/>
    <mergeCell ref="F48:F49"/>
    <mergeCell ref="G48:G49"/>
    <mergeCell ref="E50:E51"/>
    <mergeCell ref="F50:F51"/>
    <mergeCell ref="G50:G51"/>
    <mergeCell ref="H42:H43"/>
    <mergeCell ref="H44:H45"/>
    <mergeCell ref="H46:H47"/>
    <mergeCell ref="H48:H49"/>
    <mergeCell ref="B44:B45"/>
    <mergeCell ref="E44:E45"/>
    <mergeCell ref="F44:F45"/>
    <mergeCell ref="G44:G45"/>
    <mergeCell ref="E46:E47"/>
    <mergeCell ref="F46:F47"/>
    <mergeCell ref="G46:G47"/>
    <mergeCell ref="H36:H38"/>
    <mergeCell ref="H39:H41"/>
    <mergeCell ref="B32:B33"/>
    <mergeCell ref="E42:E43"/>
    <mergeCell ref="F42:F43"/>
    <mergeCell ref="G42:G43"/>
    <mergeCell ref="B39:B41"/>
    <mergeCell ref="E39:E41"/>
    <mergeCell ref="F39:F41"/>
    <mergeCell ref="G39:G41"/>
    <mergeCell ref="B36:B38"/>
    <mergeCell ref="B42:B43"/>
    <mergeCell ref="B34:B35"/>
    <mergeCell ref="E34:E35"/>
    <mergeCell ref="F34:F35"/>
    <mergeCell ref="G34:G35"/>
    <mergeCell ref="E36:E38"/>
    <mergeCell ref="F36:F38"/>
    <mergeCell ref="G36:G38"/>
    <mergeCell ref="H28:H29"/>
    <mergeCell ref="H30:H31"/>
    <mergeCell ref="H32:H33"/>
    <mergeCell ref="H34:H35"/>
    <mergeCell ref="B30:B31"/>
    <mergeCell ref="E30:E31"/>
    <mergeCell ref="F30:F31"/>
    <mergeCell ref="G30:G31"/>
    <mergeCell ref="E32:E33"/>
    <mergeCell ref="F32:F33"/>
    <mergeCell ref="G32:G33"/>
    <mergeCell ref="H24:H25"/>
    <mergeCell ref="H26:H27"/>
    <mergeCell ref="B20:B21"/>
    <mergeCell ref="E28:E29"/>
    <mergeCell ref="F28:F29"/>
    <mergeCell ref="G28:G29"/>
    <mergeCell ref="B26:B27"/>
    <mergeCell ref="E26:E27"/>
    <mergeCell ref="F26:F27"/>
    <mergeCell ref="G26:G27"/>
    <mergeCell ref="B24:B25"/>
    <mergeCell ref="B28:B29"/>
    <mergeCell ref="B22:B23"/>
    <mergeCell ref="E22:E23"/>
    <mergeCell ref="F22:F23"/>
    <mergeCell ref="G22:G23"/>
    <mergeCell ref="E24:E25"/>
    <mergeCell ref="F24:F25"/>
    <mergeCell ref="G24:G25"/>
    <mergeCell ref="H20:H21"/>
    <mergeCell ref="H22:H23"/>
    <mergeCell ref="B13:D13"/>
    <mergeCell ref="B18:B19"/>
    <mergeCell ref="E18:E19"/>
    <mergeCell ref="F18:F19"/>
    <mergeCell ref="B16:B17"/>
    <mergeCell ref="E16:E17"/>
    <mergeCell ref="B14:B15"/>
    <mergeCell ref="E14:E15"/>
    <mergeCell ref="I9:I10"/>
    <mergeCell ref="E20:E21"/>
    <mergeCell ref="F20:F21"/>
    <mergeCell ref="G20:G21"/>
    <mergeCell ref="B9:B10"/>
    <mergeCell ref="D9:D10"/>
    <mergeCell ref="E9:E10"/>
    <mergeCell ref="F9:F10"/>
    <mergeCell ref="C9:C10"/>
    <mergeCell ref="H16:H17"/>
    <mergeCell ref="F14:F15"/>
    <mergeCell ref="G14:G15"/>
    <mergeCell ref="G18:G19"/>
    <mergeCell ref="H14:H15"/>
    <mergeCell ref="G16:G17"/>
    <mergeCell ref="F16:F17"/>
    <mergeCell ref="H18:H19"/>
    <mergeCell ref="I20:I21"/>
    <mergeCell ref="J20:J21"/>
    <mergeCell ref="I22:I23"/>
    <mergeCell ref="J22:J23"/>
    <mergeCell ref="I18:I19"/>
    <mergeCell ref="J16:J17"/>
    <mergeCell ref="I16:I17"/>
    <mergeCell ref="I44:I45"/>
    <mergeCell ref="J34:J35"/>
    <mergeCell ref="J32:J33"/>
    <mergeCell ref="J36:J38"/>
    <mergeCell ref="J9:J10"/>
    <mergeCell ref="I14:I15"/>
    <mergeCell ref="J14:J15"/>
    <mergeCell ref="I30:I31"/>
    <mergeCell ref="J30:J31"/>
    <mergeCell ref="J18:J19"/>
    <mergeCell ref="I36:I38"/>
    <mergeCell ref="J24:J25"/>
    <mergeCell ref="I26:I27"/>
    <mergeCell ref="J26:J27"/>
    <mergeCell ref="I28:I29"/>
    <mergeCell ref="J28:J29"/>
    <mergeCell ref="I52:I53"/>
    <mergeCell ref="I54:I55"/>
    <mergeCell ref="I94:I95"/>
    <mergeCell ref="I46:I47"/>
    <mergeCell ref="I48:I49"/>
    <mergeCell ref="I24:I25"/>
    <mergeCell ref="I32:I33"/>
    <mergeCell ref="I34:I35"/>
    <mergeCell ref="I39:I41"/>
    <mergeCell ref="I42:I43"/>
    <mergeCell ref="I50:I51"/>
    <mergeCell ref="I78:I79"/>
    <mergeCell ref="I80:I81"/>
    <mergeCell ref="I56:I57"/>
    <mergeCell ref="I59:I60"/>
    <mergeCell ref="I61:I62"/>
    <mergeCell ref="I63:I65"/>
    <mergeCell ref="I66:I67"/>
    <mergeCell ref="I68:I69"/>
    <mergeCell ref="I70:I71"/>
    <mergeCell ref="I72:I73"/>
    <mergeCell ref="I74:I75"/>
    <mergeCell ref="I76:I77"/>
    <mergeCell ref="I108:I109"/>
    <mergeCell ref="I98:I99"/>
    <mergeCell ref="I90:I91"/>
    <mergeCell ref="I92:I93"/>
    <mergeCell ref="I96:I97"/>
    <mergeCell ref="I102:I103"/>
    <mergeCell ref="I156:I157"/>
    <mergeCell ref="I158:I159"/>
    <mergeCell ref="I135:I136"/>
    <mergeCell ref="I137:I138"/>
    <mergeCell ref="I139:I140"/>
    <mergeCell ref="I141:I142"/>
    <mergeCell ref="I133:I134"/>
    <mergeCell ref="I143:I144"/>
    <mergeCell ref="I146:I147"/>
    <mergeCell ref="I148:I149"/>
    <mergeCell ref="I150:I151"/>
    <mergeCell ref="I110:I111"/>
    <mergeCell ref="I112:I113"/>
    <mergeCell ref="I114:I115"/>
    <mergeCell ref="I118:I119"/>
    <mergeCell ref="I116:I117"/>
    <mergeCell ref="J158:J159"/>
    <mergeCell ref="J156:J157"/>
    <mergeCell ref="J154:J155"/>
    <mergeCell ref="J152:J153"/>
    <mergeCell ref="J124:J125"/>
    <mergeCell ref="I152:I153"/>
    <mergeCell ref="I154:I155"/>
    <mergeCell ref="I126:I127"/>
    <mergeCell ref="I128:I129"/>
    <mergeCell ref="I130:I131"/>
    <mergeCell ref="J76:J77"/>
    <mergeCell ref="J110:J111"/>
    <mergeCell ref="J148:J149"/>
    <mergeCell ref="J150:J151"/>
    <mergeCell ref="J143:J144"/>
    <mergeCell ref="J146:J147"/>
    <mergeCell ref="J68:J69"/>
    <mergeCell ref="J82:J83"/>
    <mergeCell ref="J59:J60"/>
    <mergeCell ref="J122:J123"/>
    <mergeCell ref="J118:J119"/>
    <mergeCell ref="J116:J117"/>
    <mergeCell ref="J114:J115"/>
    <mergeCell ref="J112:J113"/>
    <mergeCell ref="J61:J62"/>
    <mergeCell ref="J85:J86"/>
    <mergeCell ref="J50:J51"/>
    <mergeCell ref="J48:J49"/>
    <mergeCell ref="I160:I161"/>
    <mergeCell ref="J160:J161"/>
    <mergeCell ref="J120:J121"/>
    <mergeCell ref="J87:J88"/>
    <mergeCell ref="J108:J109"/>
    <mergeCell ref="J74:J75"/>
    <mergeCell ref="J72:J73"/>
    <mergeCell ref="J70:J71"/>
    <mergeCell ref="J46:J47"/>
    <mergeCell ref="J44:J45"/>
    <mergeCell ref="J42:J43"/>
    <mergeCell ref="J39:J41"/>
    <mergeCell ref="I85:I86"/>
    <mergeCell ref="J66:J67"/>
    <mergeCell ref="I82:I83"/>
    <mergeCell ref="J56:J57"/>
    <mergeCell ref="J54:J55"/>
    <mergeCell ref="J52:J53"/>
    <mergeCell ref="B162:H162"/>
    <mergeCell ref="B163:H163"/>
    <mergeCell ref="B164:H165"/>
    <mergeCell ref="B100:D100"/>
    <mergeCell ref="B132:D132"/>
    <mergeCell ref="H85:H86"/>
    <mergeCell ref="B92:B93"/>
    <mergeCell ref="H126:H127"/>
    <mergeCell ref="H120:H121"/>
    <mergeCell ref="H122:H123"/>
    <mergeCell ref="I164:J165"/>
    <mergeCell ref="I120:I121"/>
    <mergeCell ref="I122:I123"/>
    <mergeCell ref="I124:I125"/>
    <mergeCell ref="J137:J138"/>
    <mergeCell ref="J135:J136"/>
    <mergeCell ref="I162:J162"/>
    <mergeCell ref="I163:J163"/>
    <mergeCell ref="J141:J142"/>
    <mergeCell ref="J139:J140"/>
    <mergeCell ref="J106:J107"/>
    <mergeCell ref="J96:J97"/>
    <mergeCell ref="J94:J95"/>
    <mergeCell ref="H76:H77"/>
    <mergeCell ref="J102:J103"/>
    <mergeCell ref="I104:I105"/>
    <mergeCell ref="I106:I107"/>
    <mergeCell ref="I87:I88"/>
    <mergeCell ref="J80:J81"/>
    <mergeCell ref="J78:J79"/>
    <mergeCell ref="H124:H125"/>
    <mergeCell ref="H78:H79"/>
    <mergeCell ref="H87:H88"/>
    <mergeCell ref="H90:H91"/>
    <mergeCell ref="H92:H93"/>
    <mergeCell ref="H80:H81"/>
    <mergeCell ref="H82:H83"/>
    <mergeCell ref="H94:H95"/>
    <mergeCell ref="H96:H97"/>
    <mergeCell ref="H102:H103"/>
    <mergeCell ref="K63:K64"/>
    <mergeCell ref="J133:J134"/>
    <mergeCell ref="J130:J131"/>
    <mergeCell ref="J128:J129"/>
    <mergeCell ref="J126:J127"/>
    <mergeCell ref="J63:J65"/>
    <mergeCell ref="J92:J93"/>
    <mergeCell ref="J90:J91"/>
    <mergeCell ref="J98:J99"/>
    <mergeCell ref="J104:J105"/>
  </mergeCells>
  <printOptions/>
  <pageMargins left="0.75" right="0.75" top="1" bottom="1" header="0.5" footer="0.5"/>
  <pageSetup horizontalDpi="600" verticalDpi="600" orientation="portrait" paperSize="9" scale="50" r:id="rId1"/>
  <rowBreaks count="2" manualBreakCount="2">
    <brk id="57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rmalko</dc:creator>
  <cp:keywords/>
  <dc:description/>
  <cp:lastModifiedBy>amalko</cp:lastModifiedBy>
  <cp:lastPrinted>2021-05-21T11:14:27Z</cp:lastPrinted>
  <dcterms:created xsi:type="dcterms:W3CDTF">2021-05-21T06:05:34Z</dcterms:created>
  <dcterms:modified xsi:type="dcterms:W3CDTF">2021-05-21T11:20:15Z</dcterms:modified>
  <cp:category/>
  <cp:version/>
  <cp:contentType/>
  <cp:contentStatus/>
</cp:coreProperties>
</file>