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2024\ZP BASIA\2024 133 narzędzia chirurgiczne urologiczne CKD 2\SWZ_modyfik_05.12.24\"/>
    </mc:Choice>
  </mc:AlternateContent>
  <xr:revisionPtr revIDLastSave="0" documentId="13_ncr:1_{49A919FD-482A-45AF-A8DC-178D85A496BD}"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6" i="1" l="1"/>
  <c r="F224" i="1"/>
  <c r="F414" i="1" l="1"/>
  <c r="F413" i="1"/>
  <c r="F412" i="1"/>
  <c r="F253" i="1"/>
  <c r="F223" i="1" l="1"/>
  <c r="F332" i="1" l="1"/>
  <c r="F325" i="1" l="1"/>
  <c r="F326" i="1"/>
  <c r="F327" i="1"/>
  <c r="F328" i="1"/>
  <c r="F329" i="1"/>
  <c r="F330" i="1"/>
  <c r="F331" i="1"/>
  <c r="F416" i="1" l="1"/>
  <c r="F415"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68" i="1"/>
  <c r="F367"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A340" i="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8" i="1" s="1"/>
  <c r="F339"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56" i="1"/>
  <c r="F255" i="1"/>
  <c r="F254" i="1"/>
  <c r="F252" i="1"/>
  <c r="F251" i="1"/>
  <c r="F250" i="1"/>
  <c r="F249" i="1"/>
  <c r="F248" i="1"/>
  <c r="F247" i="1"/>
  <c r="F246" i="1"/>
  <c r="F245" i="1"/>
  <c r="F244" i="1"/>
  <c r="F243" i="1"/>
  <c r="F242" i="1"/>
  <c r="F241" i="1"/>
  <c r="F240" i="1"/>
  <c r="F239" i="1"/>
  <c r="F238" i="1"/>
  <c r="F237" i="1"/>
  <c r="F236" i="1"/>
  <c r="F235" i="1"/>
  <c r="F234" i="1"/>
  <c r="F227" i="1"/>
  <c r="F226" i="1"/>
  <c r="F225"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333" i="1" l="1"/>
  <c r="F369" i="1"/>
  <c r="F417" i="1"/>
  <c r="F418" i="1" s="1"/>
  <c r="F228" i="1"/>
  <c r="F257" i="1"/>
  <c r="F258" i="1" s="1"/>
  <c r="F171" i="1"/>
  <c r="F170" i="1"/>
  <c r="F169" i="1"/>
  <c r="F168" i="1"/>
  <c r="F167" i="1"/>
  <c r="F166" i="1"/>
  <c r="F165" i="1"/>
  <c r="F164" i="1"/>
  <c r="F163" i="1"/>
  <c r="F162" i="1"/>
  <c r="F161" i="1"/>
  <c r="F160" i="1"/>
  <c r="F159" i="1"/>
  <c r="F158" i="1"/>
  <c r="F157" i="1"/>
  <c r="F156" i="1"/>
  <c r="F155" i="1"/>
  <c r="F154" i="1"/>
  <c r="F153" i="1"/>
  <c r="F152" i="1"/>
  <c r="F151" i="1"/>
  <c r="F150" i="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F149" i="1"/>
  <c r="F140" i="1"/>
  <c r="F139" i="1"/>
  <c r="F138" i="1"/>
  <c r="F137" i="1"/>
  <c r="F136" i="1"/>
  <c r="F135" i="1"/>
  <c r="F134" i="1"/>
  <c r="F133" i="1"/>
  <c r="F132" i="1"/>
  <c r="F131" i="1"/>
  <c r="A131" i="1"/>
  <c r="A132" i="1" s="1"/>
  <c r="A133" i="1" s="1"/>
  <c r="A134" i="1" s="1"/>
  <c r="A135" i="1" s="1"/>
  <c r="A136" i="1" s="1"/>
  <c r="A137" i="1" s="1"/>
  <c r="A138" i="1" s="1"/>
  <c r="A139" i="1" s="1"/>
  <c r="A140" i="1" s="1"/>
  <c r="F130" i="1"/>
  <c r="F121" i="1"/>
  <c r="F120" i="1"/>
  <c r="F119" i="1"/>
  <c r="F118" i="1"/>
  <c r="F117" i="1"/>
  <c r="F116" i="1"/>
  <c r="A116" i="1"/>
  <c r="A117" i="1" s="1"/>
  <c r="A118" i="1" s="1"/>
  <c r="A119" i="1" s="1"/>
  <c r="A120" i="1" s="1"/>
  <c r="A121" i="1" s="1"/>
  <c r="F115" i="1"/>
  <c r="F107" i="1"/>
  <c r="F106" i="1"/>
  <c r="F105" i="1"/>
  <c r="F104" i="1"/>
  <c r="F103" i="1"/>
  <c r="A103" i="1"/>
  <c r="A104" i="1" s="1"/>
  <c r="A105" i="1" s="1"/>
  <c r="A106" i="1" s="1"/>
  <c r="A107" i="1" s="1"/>
  <c r="F102" i="1"/>
  <c r="F93" i="1"/>
  <c r="F94"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172" i="1" l="1"/>
  <c r="F173" i="1" s="1"/>
  <c r="F108" i="1"/>
  <c r="F109" i="1" s="1"/>
  <c r="F122" i="1"/>
  <c r="F123" i="1" s="1"/>
  <c r="F141" i="1"/>
  <c r="F95" i="1"/>
  <c r="F96" i="1" s="1"/>
  <c r="A41" i="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<sst xmlns="http://schemas.openxmlformats.org/spreadsheetml/2006/main" count="756" uniqueCount="279">
  <si>
    <t>l.p</t>
  </si>
  <si>
    <t>Jednostka miary</t>
  </si>
  <si>
    <t>Ilość</t>
  </si>
  <si>
    <t>Opis narzędzia</t>
  </si>
  <si>
    <t>Cena jednostkowa netto (zł)</t>
  </si>
  <si>
    <t>Wartość netto (zł)</t>
  </si>
  <si>
    <t>Vat</t>
  </si>
  <si>
    <t>Nazwa handlowa, nr katalogowy</t>
  </si>
  <si>
    <t>Nazwa i nr dokumentu dopuszczającego do obrotu i używania</t>
  </si>
  <si>
    <t>szt.</t>
  </si>
  <si>
    <t>Wartość netto 1 zestawu</t>
  </si>
  <si>
    <t>Wartość netto 4 zestawów</t>
  </si>
  <si>
    <t>Kompletny kontener do przechowywania i sterylizacji narzędzi chirurgicznych składający się z aluminiowej wanny (nieperforowanej) z uchwytami pokrytymi silikonem, blokującymi się pod katem 90 stopni oraz pokrywy aluminiowej w kolorze złotym, perforowanej na jeden filtr</t>
  </si>
  <si>
    <t>Kosz stalowy do sterylizacji, perforowany</t>
  </si>
  <si>
    <t>Kleszcze atraumatyczne POTTS, zakrzywione kątowo, bransze fakturowane ząbkami DE BAKEY, dł. 21 cm</t>
  </si>
  <si>
    <t>Klem naczyniowy GLOVER POTTS, atraumatyczny, bransze płynnie zakrzywione i fakturowane ząbkami DE BAKEY, dł. 21 cm</t>
  </si>
  <si>
    <t>Klem atraumatyczny MORRIS DE BAKEY, bransze zagięte pod kątem 50 stopni i fakturowane ząbkami DE BAKEY, ramiona narzędzia lekko odgięte, dł. 20 cm</t>
  </si>
  <si>
    <t>Kleszcze naczyniowe, DE BAKEY atraumatyczne, końcówka narzędzia zagięta w szyję łabędzia, dł. 22 cm</t>
  </si>
  <si>
    <t>Kleszcze naczyniowe DE BAKEY-BECK, część robocza podwójnie zakrzywiona i fakturowana ząbkami DE BAKEY, dł. części roboczej 45 mm, dł. 21 cm</t>
  </si>
  <si>
    <t>Wartość netto 2 zestawów</t>
  </si>
  <si>
    <t>Wartość netto 10 zestawów</t>
  </si>
  <si>
    <t>Wartość netto 8 zestawów</t>
  </si>
  <si>
    <t>Paramy wymagane</t>
  </si>
  <si>
    <t xml:space="preserve">Rok produkcji narzędzi – min. 2024. 
Oferowane narzędzia są fabrycznie nowe. Nie dopuszcza się oferowania narzędzi np. po regeneracji.
</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</si>
  <si>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</si>
  <si>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</si>
  <si>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</si>
  <si>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</si>
  <si>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</si>
  <si>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</si>
  <si>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</si>
  <si>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</si>
  <si>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</si>
  <si>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</si>
  <si>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</si>
  <si>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</si>
  <si>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</si>
  <si>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</si>
  <si>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zaoferowanych wyrobów mogą być stosowane :  </t>
  </si>
  <si>
    <t>Parametry oferowane</t>
  </si>
  <si>
    <t>Mycie automatyczne w myjniach – dezynfektorach z dezynfekcją termiczną 90ºC, czas 5 min;</t>
  </si>
  <si>
    <t>kpl.</t>
  </si>
  <si>
    <t>op.</t>
  </si>
  <si>
    <t>HAK BRZUSZNY MIKULICZ 121X50MM DŁUGOŚĆ 250 MM</t>
  </si>
  <si>
    <t>HAK BRZUSZNY TYP GOSSET ŚREDNI DŁUGOŚĆ 170 MM SZEROKOŚĆ ROZWARCIA 125 MM WYMIARY ŁYŻEK 200 MM X 55 MM</t>
  </si>
  <si>
    <t>HAK OPERACYJNY TYP KORTE CZTEROZĘBNY TĘPY 45X55 MM DŁUGOŚĆ 230 MM</t>
  </si>
  <si>
    <t>HAK OPERACYJNY TYP US-ARMY DŁUGOŚĆ 220 MM DWUSTRONNY WYMIARY ŁYŻEK 26X15/43X15-22X15/39X15 MM</t>
  </si>
  <si>
    <t>ŁYŻKA JELITOWA I BRZUSZNA TYP HABERER GIĘTKA 40/50 MM DŁUGOŚĆ 305 MM</t>
  </si>
  <si>
    <t>HACZYK SIODEŁKOWY DESMARRES CZEŚĆ ROBOCZA 9X12MM DŁUGOŚĆ 140MM</t>
  </si>
  <si>
    <t>SONDA PUSTA W ŚRODKU Z KOŃCÓWKĄ ŚREDNICA 3,3MM DŁUGOŚĆ 140 MM</t>
  </si>
  <si>
    <t>SONDA DO PRZETOK TYP LOCKHART-MUMMERY PROSTA#1 DŁUGOŚĆ 165 MM</t>
  </si>
  <si>
    <t>PINCETA ANATOMICZNA STANDARD PROSTA DŁUGOŚĆ 250 MM</t>
  </si>
  <si>
    <t>PINCETA ANATOMICZNA STANDARD PROSTA DŁUGOŚĆ 200 MM</t>
  </si>
  <si>
    <t>PINCETA ANATOMICZNA TYP CUSHING DELIKATNA PROSTA DŁUGOŚĆ 200 MM</t>
  </si>
  <si>
    <t>PINCETA ANATOMICZNA STANDARD PROSTA DŁUGOŚĆ 145 MM</t>
  </si>
  <si>
    <t>PINCETA CHIRURGICZNA STANDARD PROSTA KOŃCÓWKA ROBOCZA 1X2 ZĄBKI DŁUGOŚĆ 200 MM</t>
  </si>
  <si>
    <t>PINCETA CHIRURGICZNA STANDARD PROSTA KOŃCÓWKA ROBOCZA 1X2 ZĄBKI DŁUGOŚĆ 145 MM</t>
  </si>
  <si>
    <t>UCHWYT SKALPELA NR 3 DŁUGOŚĆ 125 MM</t>
  </si>
  <si>
    <t>KLESZCZYKI NACZYNIOWE TYP KOCHER-OCHSNER PROSTE DŁUGOŚĆ 200 MM KOŃCÓWKA ROBOCZA 1X2 ZĄBKI SKOK ZĄBKÓW 0,9 MM</t>
  </si>
  <si>
    <t>KLESZCZYKI NACZYNIOWE TYP KOCHER-OCHSNER PROSTE DŁUGOŚĆ 240 MM KOŃCÓWKA ROBOCZA 1X2 ZĄBKI SKOK ZĄBKÓW 0,9 MM</t>
  </si>
  <si>
    <t>KLESZCZYKI NACZYNIOWE TYP ROCHESTER-PEAN PROSTE DŁUGOŚĆ 240 MM SKOK ZĄBKÓW 0,9 MM</t>
  </si>
  <si>
    <t>KLESZCZYKI NACZYNIOWE TYP ROCHESTER-PEAN ODGIĘTE DŁUGOŚĆ 240 MM SKOK ZĄBKÓW 0,9 MM</t>
  </si>
  <si>
    <t>KLESZCZYKI NACZYNIOWE TYP ROCHESTER-PEAN ODGIĘTE DŁUGOŚĆ 185 MM SKOK ZĄBKÓW 0,9 MM</t>
  </si>
  <si>
    <t>KLESZCZYKI NACZYNIOWE TYP ROCHESTER-PEAN ODGIĘTE DŁUGOŚĆ 160 MM SKOK ZĄBKÓW 0,9 MM</t>
  </si>
  <si>
    <t>KLESZCZYKI NACZYNIOWE TYP PEAN PROSTE DŁUGOŚĆ 140 MM SKOK ZĄBKÓW 0,9 MM</t>
  </si>
  <si>
    <t>KLESZCZYKI PREPARACYJNE TYP MIXTER ODGIĘTE DŁUGOŚĆ 220 MM</t>
  </si>
  <si>
    <t>KLESZCZYKI PREPARACYJNE DO PODWIĄZEK TYP BABY-MIXTER ODGIĘTE DŁUGOŚĆ 180 MM SKOK ZĄBKÓW 0,5 MM</t>
  </si>
  <si>
    <t>KLESZCZYKI PREPARACYJNE TYP GEMINI ODGIĘTE DŁUGOŚĆ 200 MM</t>
  </si>
  <si>
    <t>KLESZCZYKI PREPARACYJNE TYP OVERHOLT-GEISSENDOERFER ODGIĘTE DŁUGOŚĆ 210MM FIGURA 1 SKOK ZĄBKÓW 0,7 M</t>
  </si>
  <si>
    <t>KLESZCZYKI DO OTRZEWNEJ MIKULICZ 205MM</t>
  </si>
  <si>
    <t>KLESZCZYKI JELITOWE TYP ALLIS DŁUGOŚĆ 155 MM PROSTE 5X6 ZĄBKÓW</t>
  </si>
  <si>
    <t>KLESZCZYKI ALLIS DŁUGOŚĆ 220MM</t>
  </si>
  <si>
    <t>KLESZCZE SATINSKY ZAGIĘTE W DWÓCH MIEJSCACH DŁUGOŚĆ 265MM</t>
  </si>
  <si>
    <t>ATRAUMATYCZNE KLESZCZ SZYPUŁY NEKOWEJ TYP GUYON DŁUGOŚĆ 230 MM MOCNO ODGIĘTY</t>
  </si>
  <si>
    <t>ATRAUMATYCZNE KLESZCZE SZYPUŁY NEKOWEJ TYP GUYON DŁUGOŚĆ 240 MM ODGIĘTY</t>
  </si>
  <si>
    <t>KLESZCZE DO JĘZYKA TYPU HEYEWOOD-SMITH DŁUGOŚĆ 210 MM</t>
  </si>
  <si>
    <t>IMADŁO CHIRURGICZNE TYP HEGAR-MAYO Z ZAPADKĄ DŁUGOŚĆ 185 MM CZĘŚĆ ROBOCZA Z TWARDĄ WKŁADKĄ SZCZĘKI ZĄBKOWANE KRZYŻOWO SKOK 0,5 MM</t>
  </si>
  <si>
    <t>IMADŁO CHIRURGICZNE TYP HEGAR-MAYO Z ZAPADKĄ DŁUGOŚĆ 205 MM CZĘŚĆ ROBOCZA Z TWARDĄ WKŁADKĄ SZCZĘKI ZĄBKOWANE KRZYŻOWO SKOK 0,5 MM</t>
  </si>
  <si>
    <t>IMADŁO CHIRURGICZNE TYP HEGAR-MAYO Z ZAPADKĄ DŁUGOŚĆ 265 MM CZĘŚĆ ROBOCZA Z TWARDĄ WKŁADKĄ SZCZĘKI ZĄBKOWANE KRZYŻOWO SKOK 0,5 MM</t>
  </si>
  <si>
    <t>NOŻYCZKI PREPARACYJNE ODGIĘTE TYP METZENBAUM DŁUGOŚĆ 180 MM KOŃCE TEPO TĘPE</t>
  </si>
  <si>
    <t>NOŻYCZKI  PREPARACYJNE ODGIĘTE TYP METZENBAUM DŁUGOŚĆ 200 MM OSTRZA TĘPO TEPE UTWARDZONE Z TWARDĄ WKŁADKĄ ZŁOTE UCHA</t>
  </si>
  <si>
    <t>NOŻYCZKI  PREPARACYJNE  ODGIĘTE TYP NELSON METZENBAUM DŁUGOŚĆ 230 MM OSTRZA TĘPO TEPE UTWARDZONE Z TWARDĄ WKŁADKĄ ZŁOTE UCHA</t>
  </si>
  <si>
    <t>NOŻYCZKI PREPARACYJNE ODGIĘTE TYP NELSON METZENBAUM DŁUGOŚĆ 280 MM OSTRZA TĘPO TEPE UTWARDZONE Z TWARDĄ WKŁADKĄ ZŁOTE UCHA</t>
  </si>
  <si>
    <t>ZACISK OPATRUNKOWY TYP BACKHAUS ODGIĘTY 55 STOPNI DŁUGOŚĆ 135 MM ROZSTAW SZCZĘK 16,5 MM</t>
  </si>
  <si>
    <t>KLESZCZYKI DO OPATRUNKÓW PROSTE TYP MAIER DŁUGOŚĆ 265 MM Z ZAMKIEM SZEROKOŚĆ SZCZĘKI 7 MM SKOK ZĄBKÓW 1,25 MM</t>
  </si>
  <si>
    <t>MISKA CHIRURGICZNA, POJEMNOŚĆ 1 L</t>
  </si>
  <si>
    <t>KUBEK STALOWY, POJEMNOŚĆ 0.25 LTR.</t>
  </si>
  <si>
    <t>STANDARDOWA PĘSETA DO KOAGULACJI BIPOLARNEJ, PROSTA, SZEROKOŚĆ KONCÓWKI 0,9MM, DŁUGOŚĆ CZŁKOWITA 200MM</t>
  </si>
  <si>
    <t>"KABEL DWUBIEGUNOWY 5/2MMM, PASUJĄCY DO WTYCZKI AESCULAP W NARZĘDZIU ORAZ BERCHTOLD, MARTIN, ACMI, WOLF I AESCULAP W URZĄDZENIU, DŁUGOŚĆ CAŁKOWITA 4M</t>
  </si>
  <si>
    <t>KOMPLETNY KONTENER DO PRZECHOWYWANIA I STERYLIZACJI NARZĘDZI CHIRURGICZNYCH SKŁADAJĄCY SIĘ Z ALUMINIOWEJ WANNY (NIEPERFOROWANEJ) W ROZMIARZE 1/1 O WYSOKOŚCI 135MM  ORAZ POKRYWY ALUMINIOWEJ W 5  KOLORACH DO WYBORU ZAMAWIAJĄCEGO, POKRYWA BEZOBSŁUGOWA Z FILTRAMI WIELORAZOWYMI NA MINIMUM 5000 CYKLI</t>
  </si>
  <si>
    <t>KOSZ PERFOROWANY NA NARZĘDZIA WYMIARY 540X253X76MM</t>
  </si>
  <si>
    <t>KLESZCZYKI NACZYNIOWE TYP PEAN PROSTE DŁUGOŚĆ 140 MM SMUKŁY WZÓR SKOK ZĄBKÓW 0,7MM</t>
  </si>
  <si>
    <t>KLESZCZYKI NACZYNIOWE TYP PEAN ODGIETE DŁUGOŚĆ 140 MM SMUKŁY WZÓR SKOK ZĄBKÓW 0,7MM</t>
  </si>
  <si>
    <t>MISKA CHIRURGICZNA, POJEMNOŚĆ 0.3 L</t>
  </si>
  <si>
    <t xml:space="preserve">KOMPLETNY KONTENER DO PRZECHOWYWANIA I STERYLIZACJI NARZĘDZI CHIRURGICZNYCH SKŁADAJĄCY SIĘ Z ALUMINIOWEJ WANNY ORAZ POKRYWY ALUMINIOWEJ, POKRYWA BEZOBSŁUGOWA Z FILTRAMI WIELORAZOWYMI NA MINIMUM 1000 CYKLI, WYMIARY ZEWNĘTRZNE KONTENERA 312X190X130MM	</t>
  </si>
  <si>
    <t>KOSZ PERFOROWANY NA NARZĘDZIA WYMIARY 269X171X93MM</t>
  </si>
  <si>
    <t>LISTON ZAGIĘTY Z PRZEKŁADNIĄ DŁUGOŚĆ  240MM</t>
  </si>
  <si>
    <t>LUER Z PRZEKŁADNIĄ, DŁUGOŚĆ 240MM</t>
  </si>
  <si>
    <t>RASPATOR TYP DOYEN DLA DOROSŁYCH PRAWOSTRONNIE ZAKRZYWIONY DŁUGOŚĆ 175 MM</t>
  </si>
  <si>
    <t>RASPATOR LAMBOTTE SZEROKOŚĆ CZĘŚCI ROBOCZEJ 10MM DŁUGOŚĆ  215MM</t>
  </si>
  <si>
    <t>DRUT KIRCHNERA ŚREDNICA 2MM Z JEDNOSTRONNYM TRÓJGRANIASTYM KOŃCEM</t>
  </si>
  <si>
    <t>KLESZCZE DO DRUTÓW SZCZĘKI ZWĘŻAJĄCE SIĘ KU KOŃCOWI DŁUGOŚĆ 180 MM</t>
  </si>
  <si>
    <t xml:space="preserve">PINCETA ANATOMICZNA TYP SEMKEN DELIKATNA PROSTA DŁUGOŚĆ 150 MM SKOK ZĄBKÓW 0,25 MM </t>
  </si>
  <si>
    <t>IMADŁO CHIRURGICZNE TYP HEGAR-MAYO Z ZAPADKĄ DŁUGOŚĆ 150 MM CZĘŚĆ ROBOCZA Z TWARDĄ WKŁADKĄ SZCZĘKI ZĄBKOWANE KRZYŻOWO SKOK 0,5 MM</t>
  </si>
  <si>
    <t>NOŻYCZKI PREPARACYJNE ODGIĘTE TYP METZENBAUM DŁUGOŚĆ 180 MM OSTRZA TĘPO TEPE UTWARDZONE Z TWARDĄ WKŁADKĄ ZŁOTE UCHA ZE SZLIFEM FALISTYM</t>
  </si>
  <si>
    <t>NOŻYCZKI PREPARACYJNE ODGIĘTE TYP TOENNIS ADSON DŁ. 175MM  KOŃCE TĘPO TĘPE DELIKATNE</t>
  </si>
  <si>
    <t>NOŻYCZKI CHIRURGICZNE ODGIĘTE TĘPO OSTRE DŁUGOŚĆ 145 MM</t>
  </si>
  <si>
    <t>SONDA TYP NELATON PUSTA W ŚRODKU DŁUGOŚĆ 160 MM ODGIĘTA</t>
  </si>
  <si>
    <t>OSTRA ŁYŻKA TYP SCHEDE FIGURA 00 SZEROKOŚĆ 3,4 MM DŁUGOŚĆ 170 MM</t>
  </si>
  <si>
    <t>MISKA NERKOWATA DŁUGOŚĆ 250MM</t>
  </si>
  <si>
    <t>HAK OPERACYJNY TYP FRITSCH 64X85 MM FIGURA 5 DŁUGOŚĆ 235 MM</t>
  </si>
  <si>
    <t>KLESZCZYKI NACZYNIOWE TYP KOCHER ODGIĘTE DŁUGOŚĆ 140 MM KOŃCÓWKA ROBOCZA 1X2 ZĄBKI SKOK ZĄBKÓW 0,8 MM</t>
  </si>
  <si>
    <t>KULOCIĄG SCHROEDER  1X1 ZĘBY, DŁUGOŚĆ 250MM</t>
  </si>
  <si>
    <t>KLESZCZYKI NACZYNIOWE TYP KOCHER-OCHSNER ODGIĘTE DŁUGOŚĆ 200 MM KOŃCÓWKA ROBOCZA 1X2 ZĄBKI SKOK ZĄBKÓW 0,9 MM</t>
  </si>
  <si>
    <t>KLESZCZYKI NACZYNIOWE TYP KOCHER-OCHSNER ODGIĘTE DŁUGOŚĆ 185 MM KOŃCÓWKA ROBOCZA 1X2 ZĄBKI SKOK ZĄBKÓW 0,8 MM</t>
  </si>
  <si>
    <t>NOŻYCZKI PREPARACYJNE ODGIĘTE TYP METZENBAUM DŁUGOŚĆ 200 MM KOŃCE TEPO TĘPE, NARZĘDZIE Z POWŁOKĄ TYTANOWO NITRYTOWĄ ZWIĘKSZAJĄCĄ ODPORNOŚĆ NARZĘDZIA NA KOROZJĘ. OSTRZE ZE SPECJALNYM SZLIFEM FALISTYM ZAPOBIEGAJĄCYM WYSUWANIU SIĘ TKANEK</t>
  </si>
  <si>
    <t>PINCETA CHIRURGICZNA ŚREDNIO SZEROKA PROSTA KOŃCÓWKA ROBOCZA 1/2 ZĄBKI DŁUGOŚĆ 145 MM</t>
  </si>
  <si>
    <t>NOŻYCZKI MACICZNE ODGIĘTE TYP SIMS DŁUGOŚĆ 200 MM OSTRZA TĘPO TEPE UTWARDZONE Z TWARDĄ WKŁADKĄ ZŁOTE UCHA</t>
  </si>
  <si>
    <t>NOŻYCZKI MACICZNE ODGIĘTE TYP SIMS DŁUGOŚĆ 230 MM OSTRZA TĘPO TEPE UTWARDZONE Z TWARDĄ WKŁADKĄ ZŁOTE UCHA</t>
  </si>
  <si>
    <t>NOŻYCZKI PREPARACYJNE ODGIĘTE TYP NELSON METZENBAUM DŁUGOŚĆ 260 MM OSTRZA TĘPO TEPE UTWARDZONE Z TWARDĄ WKŁADKĄ ZŁOTE UCHA</t>
  </si>
  <si>
    <t>KLESZCZYKI NACZYNIOWE TYP ROCHESTER-PEAN ODGIĘTE DŁUGOŚĆ 200 MM SKOK ZĄBKÓW 0,9 MM</t>
  </si>
  <si>
    <t>KLESZCZYKI PREPARACYJNE TYP OVERHOLT-GEISSENDOERFER ODGIĘTE DŁUGOŚĆ 220MM FIGURA 4</t>
  </si>
  <si>
    <t>KLESZCZYKI NACZYNIOWE TYP ROCHESTER-PEAN PROSTE DŁUGOŚĆ 160 MM SKOK ZĄBKÓW 0,9 MM</t>
  </si>
  <si>
    <t>KLESZCZYKI NACZYNIOWE TYP ROCHESTER-PEAN PROSTE DŁUGOŚĆ 185 MM SKOK ZĄBKÓW 0,9 MM</t>
  </si>
  <si>
    <t>KLESZCZYKI DO OPATRUNKÓW PROSTE TYP FOERSTERBALLENGER DŁUGOŚĆ 245 MM Z ZAMKIEM SZEROKOŚĆ OCZKA 13,5 MM SZCZĘKI GŁADKIE</t>
  </si>
  <si>
    <t>KLESZCZYKI JELITOWE TYP ALLIS DŁUGOŚĆ 255 MM PROSTE 5X6 ZĄBKÓW DELIKATNY MODEL</t>
  </si>
  <si>
    <t>KLESZCZE DO PRZYMACICZA TYP WERTHEIM Z UZĘBIENIEM ATRAUMATYCZNYM TYP DE BAKEY LEKKO ZAKRZYWIONE DŁUGOŚĆ 245 MM</t>
  </si>
  <si>
    <t>KLESZCZE DO PRZYMACICZA TYP WERTHEIM Z UZĘBIENIEM ATRAUMATYCZNYM TYP DE BAKEY MOCNO ZAKRZYWIONE DŁUGOŚĆ 240 MM</t>
  </si>
  <si>
    <t>WZIERNIK GINEKOLOGICZNY DWUŁYŻKOWY TYP KALLMORGEN WIELKOŚĆ ŁYŻEK 95X39 MM DŁUGOŚĆ 200 MM</t>
  </si>
  <si>
    <t>NOŻYCZKI PREPARACYJNE TYP MAYO SUPER CUT ODGIĘTE DŁUGOŚĆ 145 MM UCHA CZERNIONE</t>
  </si>
  <si>
    <t>Atraumatyczne kleszcze do chwytania, szczęki z otworami, narzędzie obrotowe, rozbieralne-4 częściowe,  wielorazowego użytku, z ergonomiczną rękojeścią z blokadą, śr. 5 mm, dł. 310 mm</t>
  </si>
  <si>
    <t>Kleszcze chwytające do tkanek typu Babcock, monopolarne, obrotowe, rozbieralne-4 częściowe,  wielorazowego użytku, z ergonomiczną rękojeścią z blokadą, śr. 5 mm, dł. 310 mm</t>
  </si>
  <si>
    <t>Kleszczyki chwytające 2x4 zęby, jedna szczęka ruchoma, monopolarne, obrotowe, rozbieralne-4 częściowe,  wielorazowego użytku, z ergonomiczną rękojeścią z blokadą, śr. 5 mm, dł. 310 mm</t>
  </si>
  <si>
    <t>Zacisk do dysekcji, 90° typu Mixter, narzędzie monopolarne, obrotowe, rozbieralne-4 częściowe wielorazowego użytku, z ergonomiczną rękojeścią bez blokady, śr. 5 mm, dł. 310 mm</t>
  </si>
  <si>
    <t>KOMPLETNY KONTENER DO PRZECHOWYWANIA I STERYLIZACJI NARZĘDZI CHIRURGICZNYCH SKŁADAJĄCY SIĘ Z ALUMINIOWEJ WANNY (NIEPERFOROWANEJ) W ROZMIARZE 1/1 O WYSOKOŚCI 187MM  ORAZ POKRYWY ALUMINIOWEJ W 5  KOLORACH DO WYBORU ZAMAWIAJĄCEGO, POKRYWA BEZOBSŁUGOWA Z FILTRAMI WIELORAZOWYMI NA MINIMUM 5000 CYKLI</t>
  </si>
  <si>
    <t>Aplikator/kleszcze do usuwania klipsów jelitowych i klipsów typu Bulldog,
klips można ustawić pod kątem śr. 12,5 mm i dł. 350 mm</t>
  </si>
  <si>
    <t>Aplikator/kleszcze do usuwania klipsów jelitowych i klipsów typu Bulldog,
śr. 12,5 mm i dł. 350 mm</t>
  </si>
  <si>
    <t>Atraumatyczny klips typu Bulldog (tymczasowy) z ząbkami DE BAKEY. Klipsy naczyniowy o zmniejszonej sile zamykania z końcówką oznaczoną kodem kolorów, prosty, długość szczęk 25 mm, siła zamykania 2,45 N</t>
  </si>
  <si>
    <t>Atraumatyczny klips typu Bulldog (tymczasowy) z ząbkami DE BAKEY. Klipsy naczyniowy o zmniejszonej sile zamykania z końcówką oznaczoną kodem kolorów, prosty, długość szczęk 45 mm, siła
zamykania 2,94 N</t>
  </si>
  <si>
    <t>Atraumatyczny klips typu Bulldog (tymczasowy) z ząbkami DE BAKEY. Klipsy naczyniowy o zmniejszonej sile zamykania z końcówką oznaczoną kodem kolorów, zagięty, długość szczęk 25 mm, siła zamykania 2,45 N</t>
  </si>
  <si>
    <t>Atraumatyczny klips typu Bulldog (tymczasowy) z ząbkami DE BAKEY. Klipsy naczyniowy o zmniejszonej sile zamykania z końcówką oznaczoną kodem kolorów, zagięty, długość szczęk 45 mm, siła zamykania 2,94 N</t>
  </si>
  <si>
    <t>Narzędzie do retrakcji narządów i tkanek, rozwieracz wachlarzowy śr. 10 mm, dł. 400 mm</t>
  </si>
  <si>
    <t>KLESZCZE DO KAMIENI ŻÓŁCIOWYCH TYP RANDALL LEKKO ODGIĘTE DŁUGOŚĆ 225 MM</t>
  </si>
  <si>
    <t>KLESZCZE DO KAMIENI ŻÓŁCIOWYCH TYP RANDALL MOCNO ODGIĘTE DŁUGOŚĆ 225 MM</t>
  </si>
  <si>
    <t>KLESZCZE DO KAMIENI ŻÓŁCIOWYCH TYP RANDALL BARDZO MOCNO ODGIĘTE DŁUGOŚĆ 225 MM</t>
  </si>
  <si>
    <t>KLESZCZE DO KAMIENI ŻÓŁCIOWYCH TYP RANDALL MOCNO ODGIĘTE DŁUGOŚĆ 190 MM MODEL ROZKŁADANY</t>
  </si>
  <si>
    <t>ŁYŻKA KOSTNA SZEROKOŚĆ CZEŚCI ROBOCZEJ 5.2MM DŁUGOŚĆ 180MM</t>
  </si>
  <si>
    <t>ŁYŻKA KOSTNA SZEROKOŚĆ CZEŚCI ROBOCZEJ 8.5MM DŁUGOŚĆ 180MM</t>
  </si>
  <si>
    <t>ŁYŻKA KOSTNA SZEROKOŚĆ CZEŚCI ROBOCZEJ 3,6MM DŁUGOŚĆ 180MM</t>
  </si>
  <si>
    <t>UCHWYT SKALPELA NR 3 DŁUGOŚĆ 210 MM TRZONEK DŁUGI</t>
  </si>
  <si>
    <t>UCHWYT SKALPELA NR 4 DŁUGOŚĆ 215 MM L TRZONEK DŁUGI</t>
  </si>
  <si>
    <t>NOŻYCZKI PREPARACYJNE ODGIĘTE TYP METZENBAUM DŁUGOŚĆ 180 MM OSTRZA TĘPO TEPE UTWARDZONE Z TWARDĄ WKŁADKĄ ZŁOTE UCHA</t>
  </si>
  <si>
    <t>ROZSZERZADŁO DRÓG ŻÓŁCIOWYCH TYP DITTEL DŁUGOŚĆ 345 MM ODGIĘTE CHARR. 8 ( ŚREDNICA 2,65 MM )</t>
  </si>
  <si>
    <t>ROZSZERZADŁO DRÓG ŻÓŁCIOWYCH TYP DITTEL DŁUGOŚĆ 345 MM ODGIĘTE CHARR. 9 ( ŚREDNICA 3 MM )</t>
  </si>
  <si>
    <t>ROZSZERZADŁO DRÓG ŻÓŁCIOWYCH TYP DITTEL DŁUGOŚĆ 345 MM ODGIĘTE CHARR. 11 ( ŚREDNICA 3,65 MM )</t>
  </si>
  <si>
    <t>ROZSZERZADŁO DRÓG ŻÓŁCIOWYCH TYP DITTEL DŁUGOŚĆ 345 MM ODGIĘTE CHARR. 12 ( ŚREDNICA 4 MM )</t>
  </si>
  <si>
    <t>ROZSZERZADŁO DRÓG ŻÓŁCIOWYCH TYP DITTEL DŁUGOŚĆ 345 MM ODGIĘTE CHARR. 13 ( ŚREDNICA 4,35 MM )</t>
  </si>
  <si>
    <t>ROZSZERZADŁO DRÓG ŻÓŁCIOWYCH TYP DITTEL DŁUGOŚĆ 345 MM ODGIĘTE CHARR. 14 ( ŚREDNICA 4,65 MM )</t>
  </si>
  <si>
    <t>ROZSZERZADŁO DRÓG ŻÓŁCIOWYCH TYP DITTEL DŁUGOŚĆ 345 MM ODGIĘTE CHARR. 15 ( ŚREDNICA 5 MM )</t>
  </si>
  <si>
    <t>ROZSZERZADŁO DRÓG ŻÓŁCIOWYCH TYP DITTEL DŁUGOŚĆ 345 MM ODGIĘTE CHARR. 16 ( ŚREDNICA 5,35 MM )</t>
  </si>
  <si>
    <t>ROZSZERZADŁO DRÓG ŻÓŁCIOWYCH TYP DITTEL DŁUGOŚĆ 345 MM ODGIĘTE CHARR. 17 ( ŚREDNICA 5,65 MM )</t>
  </si>
  <si>
    <t>ROZSZERZADŁO DRÓG ŻÓŁCIOWYCH TYP DITTEL DŁUGOŚĆ 345 MM ODGIĘTE CHARR. 18 ( ŚREDNICA 6 MM )</t>
  </si>
  <si>
    <t>ROZSZERZADŁO DRÓG ŻÓŁCIOWYCH TYP DITTEL DŁUGOŚĆ 345 MM ODGIĘTE CHARR. 19 ( ŚREDNICA 6,35 MM )</t>
  </si>
  <si>
    <t>ROZSZERZADŁO DRÓG ŻÓŁCIOWYCH TYP DITTEL DŁUGOŚĆ 345 MM ODGIĘTE CHARR. 20 ( ŚREDNICA 6,65 MM )</t>
  </si>
  <si>
    <t>ROZSZERZADŁO DRÓG ŻÓŁCIOWYCH TYP DITTEL DŁUGOŚĆ 345 MM ODGIĘTE CHARR. 21 ( ŚREDNICA 7 MM )</t>
  </si>
  <si>
    <t>ROZSZERZADŁO DRÓG ŻÓŁCIOWYCH TYP DITTEL DŁUGOŚĆ 345 MM ODGIĘTE CHARR. 22 ( ŚREDNICA 7,35 MM )</t>
  </si>
  <si>
    <t>ROZSZERZADŁO DRÓG ŻÓŁCIOWYCH TYP DITTEL DŁUGOŚĆ 345 MM ODGIĘTE CHARR. 23 ( ŚREDNICA 7,65 MM )</t>
  </si>
  <si>
    <t>ROZSZERZADŁO DRÓG ŻÓŁCIOWYCH TYP DITTEL DŁUGOŚĆ 345 MM ODGIĘTE CHARR. 24 ( ŚREDNICA 8 MM )</t>
  </si>
  <si>
    <t>ROZSZERZADŁO DRÓG ŻÓŁCIOWYCH TYP DITTEL DŁUGOŚĆ 345 MM ODGIĘTE CHARR. 25 ( ŚREDNICA 8,35 MM )</t>
  </si>
  <si>
    <t>ROZSZERZADŁO DRÓG ŻÓŁCIOWYCH TYP DITTEL DŁUGOŚĆ 345 MM ODGIĘTE CHARR. 26 ( ŚREDNICA 8,65 MM )</t>
  </si>
  <si>
    <t>ROZSZERZADŁO DRÓG ŻÓŁCIOWYCH TYP DITTEL DŁUGOŚĆ 345 MM ODGIĘTE CHARR. 27 ( ŚREDNICA 9 MM )</t>
  </si>
  <si>
    <t>ROZSZERZADŁO DRÓG ŻÓŁCIOWYCH TYP DITTEL DŁUGOŚĆ 345 MM ODGIĘTE CHARR. 28 ( ŚREDNICA 9,35 MM )</t>
  </si>
  <si>
    <t>ROZSZERZADŁO DRÓG ŻÓŁCIOWYCH TYP DITTEL DŁUGOŚĆ 345 MM ODGIĘTE CHARR. 29 ( ŚREDNICA 9,65 MM )</t>
  </si>
  <si>
    <t>ROZSZERZADŁO DRÓG ŻÓŁCIOWYCH TYP DITTEL DŁUGOŚĆ 345 MM ODGIĘTE CHARR. 30 ( ŚREDNICA 10 MM )</t>
  </si>
  <si>
    <t>KLESZCZE NACZYNIOWE ATRAUMATYCZNE  DE'BAKEY-BECK ZAGIĘTE W DWÓCH IEJSCACH CIĘCIWA 30MM, DŁUGOŚĆ CAŁKOWITA 205MM</t>
  </si>
  <si>
    <t>KLESZCZYKI NACZYNIOWE TYP HALSTED-MOSQUITO PROSTE DŁUGOŚĆ 200 MM DELIKATNE SKOK ZĄBKÓW 0,7 MM</t>
  </si>
  <si>
    <t>ŁYŻKA PĘCHERZOWA DŁUGOŚĆ CAŁKOWITA 260 MM WYMIARY SAMEJ ŁYŻKI DŁUGOŚĆ 90 MM SZEROKOŚĆ 35 MM</t>
  </si>
  <si>
    <t>ZACISK JELITOWY ATRAUMATYCZNY TYP MAYO-ROBSON PROSTY DŁUGOŚĆ 250 MM TWARDY ELASTYCZNY</t>
  </si>
  <si>
    <t>WZIERNIK GINEKOLOGICZNY TYP DOYEN WYMIARY 90X35MM DŁUGOŚĆ 240MM</t>
  </si>
  <si>
    <t>ROZWIERACZ TYP ADSON BABY Z PRZEGUBEM DŁUGOŚĆ 140 MM</t>
  </si>
  <si>
    <t>ULTRA-LEKKA AŻUROWA PĘSETA ATRAUMATYCZNA DE BAKEY CZEŚĆ ROBOCZA 1.2MM DŁUGOŚĆ 150MM</t>
  </si>
  <si>
    <t>PĘSETA ATRAUMATYCZNA DE'BAKEY CZEŚĆ ROBOCZA 2.8MM  DŁUGOŚĆ 150MM</t>
  </si>
  <si>
    <t xml:space="preserve">PINCETA ATRAUMATYCZNA STANDARD PROSTA CZĘŚĆ ROBOCZA Z TWARDĄ WKŁADKĄ KOŃCÓWKA ZŁOCONA DŁUGOŚĆ 145 MM </t>
  </si>
  <si>
    <t>PINCETA NACZYNIOWA Z UZĘBIENIEM ATRAUMATYCZNYM TYP DE BAKEY PROSTA SZEROKOŚĆ SZCZĘKI 1,5 MM DŁUGOŚĆ 150 MM</t>
  </si>
  <si>
    <t>PINCETA CHIRURGICZNA TYP GERALD PROSTA KOŃCÓWKA ROBOCZA 1X2 ZĄBKI DŁUGOŚĆ 175 MM</t>
  </si>
  <si>
    <t>KLESZCZYKI JELITOWE TYP BABCOCK DŁUGOŚĆ 215 MM PROSTE SKOK SZEROKOŚĆ PYSZCZKA 10 MM</t>
  </si>
  <si>
    <t>KLESZCZYKI JELITOWE TYP ALLIS DŁUGOŚĆ 190 MM PROSTE 5X6 ZĄBKÓW DELIKATNY MODEL</t>
  </si>
  <si>
    <t>UCHWYT SKALPELA NR 4 DŁUGOŚĆ 135 MM</t>
  </si>
  <si>
    <t>KLESZCZYKI PREPARACYJNE TYP GEMINI ODGIĘTE DŁUGOŚĆ 180 MM</t>
  </si>
  <si>
    <t>KLESZCZYKI PREPARACYJNE DO PODWIĄZEK TYP BABY-ADSON ODGIĘTE DŁUGOŚĆ 140 MM SKOK ZĄBKÓW 0,7 MM</t>
  </si>
  <si>
    <t>ROZWIERACZ TYP ADSON-BABY ZAKRZYWIONY 3X4 ZĄBKI OSTRY 140 MM</t>
  </si>
  <si>
    <t>HAK OPERACYJNY TYP KOENING 13X13MM DŁUGOŚĆ 178 MM</t>
  </si>
  <si>
    <t>KLESZCZYKI NACZYNIOWE TYP CRILE BABY ODGIĘTE DŁUGOŚĆ 140 MM DELIKATNE SKOK ZĄBKÓW 0,7 MM</t>
  </si>
  <si>
    <t>NOŻYCZKI PREPARACYJNE ODGIĘTE DELIKATNE TYP BABY-METZENBAUM DŁUGOŚĆ 145 MM OSTRZA TĘPO TEPE UTWARDZONE Z TWARDĄ WKŁADKĄ ZŁOTE UCHA, NARZĘDZIA ZE SPECJALNĄ CZARNĄ POWŁOKĄ TYTANOWO NITRYTOWĄ ZWIĘKSZAJĄCĄ ODPORNOŚĆ NARZĘDZIA NA KOROZJĘ. OSTRZE ZE SPECJALNYM SZPIFELM FALISTYM.</t>
  </si>
  <si>
    <t>NOŻYCZKI PREPARACYJNE ODGIĘTE TYP METZENBAUM DŁUGOŚĆ 145 MM KOŃCE TEPO TĘPE</t>
  </si>
  <si>
    <t>NOŻYCZKI  PREPARACYJNE  ODGIĘTE TYP METZENBAUM DŁUGOŚĆ 145 MM OSTRZA TĘPO TEPE UTWARDZONE Z TWARDĄ WKŁADKĄ ZE SZLIFEM FALISTYM ZŁOTE UCHA</t>
  </si>
  <si>
    <t>NOŻYCZKI CHIRURGICZNE TYP MAYO ODGIĘTE DŁUGOŚĆ 140 MM KOŃCE TĘPO/TĘPE</t>
  </si>
  <si>
    <t>ZACISK TYP BULDOG Z UZĘBIENIEM ATRAUMATYCZNYM TYP DE'BAKEY ZAKRZYWIONY DŁUGOŚĆ CZĘŚCI ROBOCZEJ 68 MM DŁUGOŚĆ CAŁKOWITA 124 MM</t>
  </si>
  <si>
    <t>ELEWATOR FREER ELEVATOR DWUSTRONNY, TĘPO OSTRY, DŁUGOŚĆ 185MM</t>
  </si>
  <si>
    <t>DISEKTOR TYPU DAVIS, DWUSTRONNY, DŁUGOŚĆ 245MM</t>
  </si>
  <si>
    <t>NOŻYCZKI FOMON ZAGIĘTE, DŁUGOŚĆ 135MM</t>
  </si>
  <si>
    <t>PINCETA ANATOMICZNA ZAKRZYWIONA DŁUGOŚĆ 200 MM</t>
  </si>
  <si>
    <t>NOŻYCZKI NACZYNIOWE TYP POTTS-SMITH ODGIĘTE POD KĄTEM 60° DŁUGOŚĆ 175 MM KOŃCE OSTRO OSTRE</t>
  </si>
  <si>
    <t>UCHWYT SKALPELA NR 7 DŁUGOŚĆ 160 MM TRZONEK WASKI</t>
  </si>
  <si>
    <t>NOŻYCZKI PREPARACYJNE ODGIĘTE DELIKATNE TYP BABY-METZENBAUM DŁUGOŚĆ 145 MM OSTRZA TĘPO TEPE UTWARDZONE Z TWARDĄ WKŁADKĄ ZŁOTE UCHA</t>
  </si>
  <si>
    <t>NOŻYCZKI PREPARACYJNE ODGIĘTE TYP METZENBAUM DŁUGOŚĆ 200 MM KOŃCE TEPO TĘPE</t>
  </si>
  <si>
    <t>NOŻYCZKI PREPARACYJNE ODGIETE TYP MAYO DŁUGOŚĆ 170 MM OSTRZA TĘPO TEPE UTWARDZONE Z TWARDĄ WKŁADKĄ ZŁOTE UCHA</t>
  </si>
  <si>
    <t>NOŻYCZKI CHIRURGICZNE PROSTE TĘPO OSTRE DŁUGOŚĆ 145 MM</t>
  </si>
  <si>
    <t>PĘSETA ATRAUMATYCZNA DE'BAKEY CZEŚĆ ROBOCZA 2.0MM  DŁUGOŚĆ 150MM</t>
  </si>
  <si>
    <t>KLESZCZYKI NACZYNIOWE TYP KOCHER PROSTE DŁUGOŚĆ 140 MM KOŃCÓWKA ROBOCZA 1X2 ZĄBKI SKOK ZĄBKÓW 0,8 MM</t>
  </si>
  <si>
    <t>KLESZCZYKI NACZYNIOWE TYP HALSTED-MOSQUITO ODGIĘTE DŁUGOŚĆ 125 MM DELIKATNE SKOK ZĄBKÓW 0,6 MM</t>
  </si>
  <si>
    <t>KLESZCZYKI NACZYNIOWE TYP CRILE ODGIĘTE DŁUGOŚĆ 140 MM DELIKATNE SKOK ZĄBKÓW 0,7 MM</t>
  </si>
  <si>
    <t>KLESZCZYKI NACZYNIOWE TYP HALSTED ODGIĘTE DŁUGOŚĆ 185 MM DELIKATNE SKOK ZĄBKÓW 0,7 MM</t>
  </si>
  <si>
    <t>KLESZCZYKI PREPARACYJNE DO PODWIĄZEK TYP BABY-MIXTER ODGIĘTE DŁUGOŚĆ 140 MM SKOK ZĄBKÓW 0,5 MM</t>
  </si>
  <si>
    <t>KLESZCZYKI JELITOWE TYP BABCOCK DŁUGOŚĆ 155 MM PROSTE SKOK ZĄBKÓW 0,3 MM</t>
  </si>
  <si>
    <t>KLESZCZYKI JELITOWE ATRAUMATYCZNE TYP ALLIS DŁUGOŚĆ 155 MM PROSTE SZEROKOŚĆ PYSZCZKA 6,2 MM</t>
  </si>
  <si>
    <t>OSTRY HACZYK GILLIES DUGOŚĆ 180MM</t>
  </si>
  <si>
    <t>HAK OPERACYJNY TYP CUSHING 14X18MM DŁUGOŚĆ 205 MM</t>
  </si>
  <si>
    <t>SONDA Z OKIENKIEM ŚREDNICA 2,5 MM DŁUGOŚĆ 145 MM</t>
  </si>
  <si>
    <t>WZIERNIK GINEKOLOGICZNY JEDNOŁYŻKOWY TYP SIMON WYMIARY 115X22MM DŁUGOŚĆ 275 MM</t>
  </si>
  <si>
    <t>MISKA CHIRURGICZNA, POJEMNOŚĆ 0.16 L</t>
  </si>
  <si>
    <t>MISKA NERKOWATA, DŁUGOŚĆ 250MM</t>
  </si>
  <si>
    <r>
      <t>UCHWYT SKALPELA NR 3</t>
    </r>
    <r>
      <rPr>
        <sz val="10"/>
        <color rgb="FFFF0000"/>
        <rFont val="Cambria"/>
        <family val="1"/>
        <charset val="238"/>
      </rPr>
      <t xml:space="preserve"> 4 </t>
    </r>
    <r>
      <rPr>
        <sz val="10"/>
        <color rgb="FF000000"/>
        <rFont val="Cambria"/>
        <family val="1"/>
        <charset val="238"/>
      </rPr>
      <t>DŁUGOŚĆ 125 MM</t>
    </r>
  </si>
  <si>
    <t>KLESZCZYKI PREPARACYJNE OVERHOLT-GEISSEND LEKKO ZAGIĘTE, DŁUGOŚĆ 260MM</t>
  </si>
  <si>
    <t>HAK BRZUSZNY TYP BALFOUR Z REGULOWANYM POŁOŻENIEM ŁYŻKI ŚRODKOWEJ, WYSOKOŚĆ 200 MM SZEROKOŚĆ 250 MM ROZWARCIE 255 MM ŁYŻKA ŚRODKOWA WYMIARY 107X59 MM ŁYŻKI BOCZNE 105 MM GŁĘBOKOŚĆ,ŁYŻKI BOCZNE O BRANŻACH PERFOROWANYCH PRAWA STAŁA LEWA RUCHOMA</t>
  </si>
  <si>
    <t>HAK BRZUSZNY DENIS-BROWNE KOMPLET SKŁADAJĄCY SIĘ Z RAMY O WYMIARZE 150 X 175MM ORAZ 2 BLASZEK O WYMIARZE 40 X 30MM ORAZ 2 BLASZEK O WYMIARZE 40 X 40 MM</t>
  </si>
  <si>
    <t>ZESTAW WZIERNIKÓW KALLMORGEN CZĘŚĆ ROBOCZA 95X39MM DŁUGOŚĆ 200MM</t>
  </si>
  <si>
    <t>WZIERNIK POCHWOWTY KRISTELLER CZĘŚĆ ROBOCZA 90X36MM DŁUGOŚĆ 185MM, CZEŚĆ DOLNA ZESTAWU</t>
  </si>
  <si>
    <t>WZIERNIK POCHWOWY KRISTELLER CZĘŚĆ GÓRNA ZESTAWU, DŁUGOŚĆ 185MM</t>
  </si>
  <si>
    <t>Oferowane narzędzia wykonane ze stali chirurgicznej spełniającej wymagania normy PN-EN 10088-1: 2007 lub równoważnej (ISO 7153-1 lub równoważnego) wraz z aktualizacjami.  Wymagane są następujące rodzaje i twardości stali dla poszczególnych grup narzędzi chirurgicznych:</t>
  </si>
  <si>
    <t xml:space="preserve">Dekontaminacja zgodnie z normą EN ISO 17664:2004 lub równoważną (wymagana możliwość sterylizacji parowej w sterylizatorach z frakcjonowaną próżnią w programach o parametrach: 134ºC; 5,5 minuty.  </t>
  </si>
  <si>
    <t>Autoryzowany serwis narzędzi. Serwis umożliwiajacy pełną regenerację/naprawę narzędzia łącznie z przeprowadzeniem nowej pasywacji i nałożeniem powierzchni galwanicznych.</t>
  </si>
  <si>
    <t>Formularz ma być podpisany kwalifikowanym podpisem elektronicznym</t>
  </si>
  <si>
    <t>Załącznik nr 2.1</t>
  </si>
  <si>
    <t>OPIS PRZEDMIOTU ZAMÓWIENIA
FORMULARZ ASORTYMENTOWO-CENOWY</t>
  </si>
  <si>
    <t>Pakiet I
narzędzia urologiczne BO</t>
  </si>
  <si>
    <t>ZP/133/2024</t>
  </si>
  <si>
    <t>Zestaw I:  zestaw podstawowy urologiczny - 4 zestawy</t>
  </si>
  <si>
    <t>Zestaw II:  zestaw narzędzi chirurgicznych do zabiegu RIRS - 10 zestawów</t>
  </si>
  <si>
    <t>Zestaw III: Zestaw klem naczyniowych - 2 zestawy</t>
  </si>
  <si>
    <t>Zestaw IV:  zestaw narzędzi do resekcji żebra - 1 zestaw</t>
  </si>
  <si>
    <t>Zestaw V:  zestaw narzędzi chirurgicznych do wodniaka - 10 zestawów</t>
  </si>
  <si>
    <t>Zestaw VI:  zestaw narzędzii chirurgicznych do zabiegów uro-ginekologicznych - 1 zestaw</t>
  </si>
  <si>
    <t>Zestaw VII:  zestaw narzędzi do zabiegów laparoskopowych - 8 zestawów</t>
  </si>
  <si>
    <t>Zestaw IX: zestaw narzędzi chirurgicznych do cewki - 1 zestaw</t>
  </si>
  <si>
    <t>Zestaw X: zestaw narzędzii chirurgicznych pochwowych - 2 zestawy</t>
  </si>
  <si>
    <t>Zestaw VIII: zestaw narzędzi chirurgicznych - dodatkowy - 1 zestaw</t>
  </si>
  <si>
    <r>
      <t xml:space="preserve">KLESZCZYKI NACZYNIOWE TYP KOCHER-OCHSNER PROSTE DŁUGOŚĆ 185 </t>
    </r>
    <r>
      <rPr>
        <sz val="10"/>
        <color rgb="FFFF0000"/>
        <rFont val="Cambria"/>
        <family val="1"/>
        <charset val="238"/>
      </rPr>
      <t xml:space="preserve">-200 </t>
    </r>
    <r>
      <rPr>
        <sz val="10"/>
        <color rgb="FF000000"/>
        <rFont val="Cambria"/>
        <family val="1"/>
        <charset val="238"/>
      </rPr>
      <t>MM KOŃCÓWKA ROBOCZA 1X2 ZĄBKI SKOK ZĄBKÓW 0,8 MM</t>
    </r>
  </si>
  <si>
    <r>
      <t>HAK OPERACYJNY TYP VOLKMANN TRÓJZĘBNY</t>
    </r>
    <r>
      <rPr>
        <strike/>
        <sz val="10"/>
        <color rgb="FFFF0000"/>
        <rFont val="Cambria"/>
        <family val="1"/>
        <charset val="238"/>
      </rPr>
      <t xml:space="preserve"> PÓŁOSTRY</t>
    </r>
    <r>
      <rPr>
        <sz val="10"/>
        <color rgb="FF000000"/>
        <rFont val="Cambria"/>
        <family val="1"/>
        <charset val="238"/>
      </rPr>
      <t xml:space="preserve"> 8,5X13 MM DŁUGOŚĆ 220 MM</t>
    </r>
  </si>
  <si>
    <r>
      <t xml:space="preserve">WZIERNIK GINEKOLOGICZNY JEDNOŁYŻKOWY TYP BREISKY </t>
    </r>
    <r>
      <rPr>
        <strike/>
        <sz val="10"/>
        <color rgb="FFFF0000"/>
        <rFont val="Cambria"/>
        <family val="1"/>
        <charset val="238"/>
      </rPr>
      <t>WIELKOŚĆ ŁYŻKI 130X40 MM</t>
    </r>
    <r>
      <rPr>
        <sz val="10"/>
        <color rgb="FF000000"/>
        <rFont val="Cambria"/>
        <family val="1"/>
        <charset val="238"/>
      </rPr>
      <t xml:space="preserve"> DŁUGOŚĆ 320 MM MODEL WIEDEŃSKI</t>
    </r>
  </si>
  <si>
    <r>
      <t>KLESZCZYKI NACZYNIOWE TYP KOCHER-OCHSNER PROSTE DŁUGOŚĆ 185</t>
    </r>
    <r>
      <rPr>
        <sz val="10"/>
        <color rgb="FFFF0000"/>
        <rFont val="Cambria"/>
        <family val="1"/>
        <charset val="238"/>
      </rPr>
      <t>-200</t>
    </r>
    <r>
      <rPr>
        <sz val="10"/>
        <color rgb="FF000000"/>
        <rFont val="Cambria"/>
        <family val="1"/>
        <charset val="238"/>
      </rPr>
      <t xml:space="preserve"> MM KOŃCÓWKA ROBOCZA 1X2 ZĄBKI SKOK ZĄBKÓW 0,8 MM</t>
    </r>
  </si>
  <si>
    <r>
      <t xml:space="preserve">HAK OPERACYJNY TYP MEYERDING </t>
    </r>
    <r>
      <rPr>
        <strike/>
        <sz val="10"/>
        <color rgb="FFFF0000"/>
        <rFont val="Cambria"/>
        <family val="1"/>
        <charset val="238"/>
      </rPr>
      <t>MAŁY 52X16 MM</t>
    </r>
    <r>
      <rPr>
        <sz val="10"/>
        <color rgb="FF000000"/>
        <rFont val="Cambria"/>
        <family val="1"/>
        <charset val="238"/>
      </rPr>
      <t xml:space="preserve"> DŁUGOŚĆ 230 MM</t>
    </r>
  </si>
  <si>
    <r>
      <t>HAK BRZUSZNY TYP BALFOUR Z REGULOWANYM POŁOŻENIEM ŁYŻKI ŚRODKOWEJ, WYSOKOŚĆ 200 MM SZEROKOŚĆ 250 MM ROZWARCIE 235 MM ŁYŻKA ŚRODKOWA WYMIARY 62</t>
    </r>
    <r>
      <rPr>
        <sz val="10"/>
        <color rgb="FFFF0000"/>
        <rFont val="Cambria"/>
        <family val="1"/>
        <charset val="238"/>
      </rPr>
      <t>-80</t>
    </r>
    <r>
      <rPr>
        <sz val="10"/>
        <color rgb="FF000000"/>
        <rFont val="Cambria"/>
        <family val="1"/>
        <charset val="238"/>
      </rPr>
      <t>X76</t>
    </r>
    <r>
      <rPr>
        <sz val="10"/>
        <color rgb="FFFF0000"/>
        <rFont val="Cambria"/>
        <family val="1"/>
        <charset val="238"/>
      </rPr>
      <t>-80</t>
    </r>
    <r>
      <rPr>
        <sz val="10"/>
        <color rgb="FF000000"/>
        <rFont val="Cambria"/>
        <family val="1"/>
        <charset val="238"/>
      </rPr>
      <t xml:space="preserve"> MM ŁYŻKI BOCZNE 60 MM GŁĘBOKOŚĆ,ŁYŻKI BOCZNE O BRANŻACH PERFOROWANYCH PRAWA STAŁA LEWA RUCHOMA</t>
    </r>
  </si>
  <si>
    <r>
      <t>KLESZCZYKI DO OPATRUNKÓW PROSTE</t>
    </r>
    <r>
      <rPr>
        <sz val="10"/>
        <color rgb="FFFF0000"/>
        <rFont val="Cambria"/>
        <family val="1"/>
        <charset val="238"/>
      </rPr>
      <t xml:space="preserve">/zagiete </t>
    </r>
    <r>
      <rPr>
        <sz val="10"/>
        <color rgb="FF000000"/>
        <rFont val="Cambria"/>
        <family val="1"/>
        <charset val="238"/>
      </rPr>
      <t xml:space="preserve"> TYP FOERSTERBALLENGER DŁUGOŚĆ 245 MM Z ZAMKIEM SZEROKOŚĆ OCZKA 13,5 MM SZCZĘKI ZĄBKOWANE SKOK ZĄBKA 1,75 MM</t>
    </r>
  </si>
  <si>
    <r>
      <t xml:space="preserve">Kabel monopolarny </t>
    </r>
    <r>
      <rPr>
        <sz val="10"/>
        <color rgb="FFA20000"/>
        <rFont val="Cambria"/>
        <family val="1"/>
        <charset val="238"/>
      </rPr>
      <t>kompatybilny z diatermią elektrochirurgiczną ERBR VIO 300</t>
    </r>
  </si>
  <si>
    <r>
      <t xml:space="preserve">KLIPSOWNICA DO PODWÓJNYCH KLIPSÓW TYTANOWYCH - </t>
    </r>
    <r>
      <rPr>
        <sz val="10"/>
        <color rgb="FFA20000"/>
        <rFont val="Cambria"/>
        <family val="1"/>
        <charset val="238"/>
      </rPr>
      <t>kompatybilna z klipsami w rozmiarze ML</t>
    </r>
  </si>
  <si>
    <r>
      <t>HAK OPERACYJNY TYP FRITSCH 46-</t>
    </r>
    <r>
      <rPr>
        <sz val="10"/>
        <color rgb="FFFF0000"/>
        <rFont val="Cambria"/>
        <family val="1"/>
        <charset val="238"/>
      </rPr>
      <t>64</t>
    </r>
    <r>
      <rPr>
        <sz val="10"/>
        <color rgb="FF000000"/>
        <rFont val="Cambria"/>
        <family val="1"/>
        <charset val="238"/>
      </rPr>
      <t>X75</t>
    </r>
    <r>
      <rPr>
        <sz val="10"/>
        <color rgb="FFFF0000"/>
        <rFont val="Cambria"/>
        <family val="1"/>
        <charset val="238"/>
      </rPr>
      <t>-85</t>
    </r>
    <r>
      <rPr>
        <sz val="10"/>
        <color rgb="FF000000"/>
        <rFont val="Cambria"/>
        <family val="1"/>
        <charset val="238"/>
      </rPr>
      <t xml:space="preserve"> MM FIGURA 4</t>
    </r>
    <r>
      <rPr>
        <sz val="10"/>
        <color rgb="FFA20000"/>
        <rFont val="Cambria"/>
        <family val="1"/>
        <charset val="238"/>
      </rPr>
      <t>-5</t>
    </r>
    <r>
      <rPr>
        <sz val="10"/>
        <color rgb="FF000000"/>
        <rFont val="Cambria"/>
        <family val="1"/>
        <charset val="238"/>
      </rPr>
      <t xml:space="preserve"> DŁUGOŚĆ 235 MM</t>
    </r>
  </si>
  <si>
    <r>
      <t xml:space="preserve">HAK OPERACYJNY TYP DEAVER FIGURA 2,5 SZEROKOŚĆ 25 MM DŁUGOŚĆ </t>
    </r>
    <r>
      <rPr>
        <strike/>
        <sz val="10"/>
        <color rgb="FF000000"/>
        <rFont val="Cambria"/>
        <family val="1"/>
        <charset val="238"/>
      </rPr>
      <t>265 MM</t>
    </r>
    <r>
      <rPr>
        <sz val="10"/>
        <color rgb="FF000000"/>
        <rFont val="Cambria"/>
        <family val="1"/>
        <charset val="238"/>
      </rPr>
      <t xml:space="preserve"> </t>
    </r>
    <r>
      <rPr>
        <sz val="10"/>
        <color rgb="FFA20000"/>
        <rFont val="Cambria"/>
        <family val="1"/>
        <charset val="238"/>
      </rPr>
      <t>(265-315 mm)</t>
    </r>
  </si>
  <si>
    <r>
      <t>KLESZCZYKI JACOBSON</t>
    </r>
    <r>
      <rPr>
        <sz val="10"/>
        <color rgb="FFA20000"/>
        <rFont val="Cambria"/>
        <family val="1"/>
        <charset val="238"/>
      </rPr>
      <t>/halsted</t>
    </r>
    <r>
      <rPr>
        <sz val="10"/>
        <color rgb="FF000000"/>
        <rFont val="Cambria"/>
        <family val="1"/>
        <charset val="238"/>
      </rPr>
      <t xml:space="preserve"> </t>
    </r>
    <r>
      <rPr>
        <sz val="10"/>
        <color rgb="FFA20000"/>
        <rFont val="Cambria"/>
        <family val="1"/>
        <charset val="238"/>
      </rPr>
      <t>mosquito</t>
    </r>
    <r>
      <rPr>
        <sz val="10"/>
        <color rgb="FF000000"/>
        <rFont val="Cambria"/>
        <family val="1"/>
        <charset val="238"/>
      </rPr>
      <t xml:space="preserve"> LEKKO ZAGIĘTE, DŁUGOŚĆ </t>
    </r>
    <r>
      <rPr>
        <strike/>
        <sz val="10"/>
        <color rgb="FF000000"/>
        <rFont val="Cambria"/>
        <family val="1"/>
        <charset val="238"/>
      </rPr>
      <t>130MM</t>
    </r>
    <r>
      <rPr>
        <sz val="10"/>
        <color rgb="FF000000"/>
        <rFont val="Cambria"/>
        <family val="1"/>
        <charset val="238"/>
      </rPr>
      <t xml:space="preserve"> </t>
    </r>
    <r>
      <rPr>
        <sz val="10"/>
        <color rgb="FFA20000"/>
        <rFont val="Cambria"/>
        <family val="1"/>
        <charset val="238"/>
      </rPr>
      <t>(125-130 mm)</t>
    </r>
  </si>
  <si>
    <r>
      <t>NOŻYCZKI PREPARACYJNE TYP MAYO</t>
    </r>
    <r>
      <rPr>
        <sz val="10"/>
        <color rgb="FFA20000"/>
        <rFont val="Cambria"/>
        <family val="1"/>
        <charset val="238"/>
      </rPr>
      <t>/ metzenbaum</t>
    </r>
    <r>
      <rPr>
        <sz val="10"/>
        <color rgb="FF000000"/>
        <rFont val="Cambria"/>
        <family val="1"/>
        <charset val="238"/>
      </rPr>
      <t xml:space="preserve"> ODGIĘTE DŁUGOŚĆ 200 MM OSTRZA TĘPO TĘPE</t>
    </r>
  </si>
  <si>
    <r>
      <t xml:space="preserve">PILNIK KOSTNY ZAGIĘTY, BAGNETOWY, DŁUGOŚĆ </t>
    </r>
    <r>
      <rPr>
        <strike/>
        <sz val="10"/>
        <color rgb="FF000000"/>
        <rFont val="Cambria"/>
        <family val="1"/>
        <charset val="238"/>
      </rPr>
      <t>240MM</t>
    </r>
    <r>
      <rPr>
        <sz val="10"/>
        <color rgb="FF000000"/>
        <rFont val="Cambria"/>
        <family val="1"/>
        <charset val="238"/>
      </rPr>
      <t xml:space="preserve"> </t>
    </r>
    <r>
      <rPr>
        <sz val="10"/>
        <color rgb="FFA20000"/>
        <rFont val="Cambria"/>
        <family val="1"/>
        <charset val="238"/>
      </rPr>
      <t>(240-270 mm)</t>
    </r>
  </si>
  <si>
    <r>
      <t xml:space="preserve">NOŻYCE DO ŻEBER DŁUGOŚĆ </t>
    </r>
    <r>
      <rPr>
        <strike/>
        <sz val="10"/>
        <color rgb="FF000000"/>
        <rFont val="Cambria"/>
        <family val="1"/>
        <charset val="238"/>
      </rPr>
      <t>230 MM</t>
    </r>
    <r>
      <rPr>
        <sz val="10"/>
        <color rgb="FF000000"/>
        <rFont val="Cambria"/>
        <family val="1"/>
        <charset val="238"/>
      </rPr>
      <t xml:space="preserve"> </t>
    </r>
    <r>
      <rPr>
        <sz val="10"/>
        <color rgb="FFA20000"/>
        <rFont val="Cambria"/>
        <family val="1"/>
        <charset val="238"/>
      </rPr>
      <t>(230-250 mm)</t>
    </r>
  </si>
  <si>
    <r>
      <t>KLESZCZYKI NACZYNIOWE TYP FRASER-KELLY (CRILE)</t>
    </r>
    <r>
      <rPr>
        <sz val="10"/>
        <color rgb="FFA20000"/>
        <rFont val="Cambria"/>
        <family val="1"/>
        <charset val="238"/>
      </rPr>
      <t xml:space="preserve">/birkett </t>
    </r>
    <r>
      <rPr>
        <sz val="10"/>
        <color rgb="FF000000"/>
        <rFont val="Cambria"/>
        <family val="1"/>
        <charset val="238"/>
      </rPr>
      <t xml:space="preserve"> ODGIĘTE DŁUGOŚĆ 180 -</t>
    </r>
    <r>
      <rPr>
        <sz val="10"/>
        <color rgb="FFA20000"/>
        <rFont val="Cambria"/>
        <family val="1"/>
        <charset val="238"/>
      </rPr>
      <t xml:space="preserve"> 185 </t>
    </r>
    <r>
      <rPr>
        <sz val="10"/>
        <color rgb="FF000000"/>
        <rFont val="Cambria"/>
        <family val="1"/>
        <charset val="238"/>
      </rPr>
      <t>MM DELIKATNE</t>
    </r>
  </si>
  <si>
    <r>
      <t>IMADŁO CHIRURGICZNE TYP DE'BEKEY Z ZAPADKĄ DŁUGOŚĆ 150</t>
    </r>
    <r>
      <rPr>
        <sz val="10"/>
        <color rgb="FFA20000"/>
        <rFont val="Cambria"/>
        <family val="1"/>
        <charset val="238"/>
      </rPr>
      <t>-165</t>
    </r>
    <r>
      <rPr>
        <sz val="10"/>
        <color rgb="FF000000"/>
        <rFont val="Cambria"/>
        <family val="1"/>
        <charset val="238"/>
      </rPr>
      <t xml:space="preserve"> MM CZĘŚĆ ROBOCZA Z TWARDĄ WKŁADKĄ SZCZĘKI ZĄBKOWANE KRZYŻOWO SKOK 0,4 MM</t>
    </r>
  </si>
  <si>
    <r>
      <t>IMADŁO CHIRURGICZNE TYP HEGAR-MAYO Z ZAPADKĄ DŁUGOŚĆ 235</t>
    </r>
    <r>
      <rPr>
        <sz val="10"/>
        <color rgb="FFA20000"/>
        <rFont val="Cambria"/>
        <family val="1"/>
        <charset val="238"/>
      </rPr>
      <t>-245</t>
    </r>
    <r>
      <rPr>
        <sz val="10"/>
        <color rgb="FF000000"/>
        <rFont val="Cambria"/>
        <family val="1"/>
        <charset val="238"/>
      </rPr>
      <t xml:space="preserve"> MM CZĘŚĆ ROBOCZA Z TWARDĄ WKŁADKĄ SZCZĘKI ZĄBKOWANE KRZYŻOWO SKOK 0,5 MM</t>
    </r>
  </si>
  <si>
    <r>
      <t>KLESZCZYKI DO OPATRUNKÓW PROSTE/</t>
    </r>
    <r>
      <rPr>
        <sz val="10"/>
        <color rgb="FFA20000"/>
        <rFont val="Cambria"/>
        <family val="1"/>
        <charset val="238"/>
      </rPr>
      <t>zagięte</t>
    </r>
    <r>
      <rPr>
        <sz val="10"/>
        <color rgb="FF000000"/>
        <rFont val="Cambria"/>
        <family val="1"/>
        <charset val="238"/>
      </rPr>
      <t xml:space="preserve"> TYP FOERSTERBALLENGER DŁUGOŚĆ 245 MM Z ZAMKIEM SZEROKOŚĆ OCZKA 13,5 MM SZCZĘKI ZĄBKOWANE </t>
    </r>
    <r>
      <rPr>
        <sz val="10"/>
        <rFont val="Cambria"/>
        <family val="1"/>
        <charset val="238"/>
      </rPr>
      <t>SKOK ZĄBKA 1,75 MM</t>
    </r>
  </si>
  <si>
    <r>
      <t>KLESZCZE ŁOŻYSKOWO-PORONNE TYP SAENGER ZAKRZYWIONE</t>
    </r>
    <r>
      <rPr>
        <sz val="10"/>
        <color rgb="FFA20000"/>
        <rFont val="Cambria"/>
        <family val="1"/>
        <charset val="238"/>
      </rPr>
      <t>/proste</t>
    </r>
    <r>
      <rPr>
        <sz val="10"/>
        <color rgb="FF000000"/>
        <rFont val="Cambria"/>
        <family val="1"/>
        <charset val="238"/>
      </rPr>
      <t xml:space="preserve"> SZCZĘKI ZĄBKOWANE ZŁĄCZE ŚRUBOWE DŁUGOŚĆ 265 MM</t>
    </r>
  </si>
  <si>
    <r>
      <t>KLESZCZYKI PREPARACYJNE TYP GEMINI</t>
    </r>
    <r>
      <rPr>
        <sz val="10"/>
        <color rgb="FFA20000"/>
        <rFont val="Cambria"/>
        <family val="1"/>
        <charset val="238"/>
      </rPr>
      <t>/barre</t>
    </r>
    <r>
      <rPr>
        <sz val="10"/>
        <color rgb="FF000000"/>
        <rFont val="Cambria"/>
        <family val="1"/>
        <charset val="238"/>
      </rPr>
      <t xml:space="preserve"> ODGIĘTE DŁUGOŚĆ 280 MM</t>
    </r>
  </si>
  <si>
    <r>
      <t>KLESZCZYKI NACZYNIOWE TYP KOCHER-OCHSNER PROSTE DŁUGOŚĆ 185-</t>
    </r>
    <r>
      <rPr>
        <sz val="10"/>
        <color rgb="FFA20000"/>
        <rFont val="Cambria"/>
        <family val="1"/>
        <charset val="238"/>
      </rPr>
      <t>200</t>
    </r>
    <r>
      <rPr>
        <sz val="10"/>
        <color rgb="FF000000"/>
        <rFont val="Cambria"/>
        <family val="1"/>
        <charset val="238"/>
      </rPr>
      <t xml:space="preserve"> MM KOŃCÓWKA ROBOCZA 1X2 ZĄBKI SKOK ZĄBKÓW 0,8 MM</t>
    </r>
  </si>
  <si>
    <r>
      <t>NOŻYCZKI PREPARACYJNE ODGIĘTE METZNEBAUM CZARNE, POKRYTE POWŁOKĄ TYTANOWO-NITRYTOWĄ ZAPOBIEGAJĄCĄ ODBIJANIU SIĘ ŚWIATŁA OPERACYJNEGO, POWŁOKA ZWIĘKSZAJĄCA ODPORNOŚĆ NARZĘDZIA NA KOROZJĘ. DŁUGOŚĆ 180</t>
    </r>
    <r>
      <rPr>
        <sz val="10"/>
        <color rgb="FFA20000"/>
        <rFont val="Cambria"/>
        <family val="1"/>
        <charset val="238"/>
      </rPr>
      <t xml:space="preserve">-200 </t>
    </r>
    <r>
      <rPr>
        <sz val="10"/>
        <color rgb="FF000000"/>
        <rFont val="Cambria"/>
        <family val="1"/>
        <charset val="238"/>
      </rPr>
      <t>MM</t>
    </r>
  </si>
  <si>
    <r>
      <t>NOŻYCZKI NACZYNIOWE TYP POTTS-DE MARTEL</t>
    </r>
    <r>
      <rPr>
        <sz val="10"/>
        <color rgb="FFA20000"/>
        <rFont val="Cambria"/>
        <family val="1"/>
        <charset val="238"/>
      </rPr>
      <t>/ de bakey</t>
    </r>
    <r>
      <rPr>
        <sz val="10"/>
        <color rgb="FFFF0000"/>
        <rFont val="Cambria"/>
        <family val="1"/>
        <charset val="238"/>
      </rPr>
      <t xml:space="preserve"> </t>
    </r>
    <r>
      <rPr>
        <sz val="10"/>
        <color rgb="FF000000"/>
        <rFont val="Cambria"/>
        <family val="1"/>
        <charset val="238"/>
      </rPr>
      <t xml:space="preserve"> ODGIĘTE POD KĄTEM 45° DŁUGOŚĆ </t>
    </r>
    <r>
      <rPr>
        <sz val="10"/>
        <color rgb="FFA20000"/>
        <rFont val="Cambria"/>
        <family val="1"/>
        <charset val="238"/>
      </rPr>
      <t>155-</t>
    </r>
    <r>
      <rPr>
        <sz val="10"/>
        <color rgb="FF000000"/>
        <rFont val="Cambria"/>
        <family val="1"/>
        <charset val="238"/>
      </rPr>
      <t>185 MM KOŃCE OSTRO/OSTRE</t>
    </r>
  </si>
  <si>
    <r>
      <t>IMADŁO CHIRURGICZNE TYP CRILLE-WOOD Z ZAPADKĄ DŁUGOŚĆ 145-</t>
    </r>
    <r>
      <rPr>
        <sz val="10"/>
        <color rgb="FFA20000"/>
        <rFont val="Cambria"/>
        <family val="1"/>
        <charset val="238"/>
      </rPr>
      <t>150</t>
    </r>
    <r>
      <rPr>
        <sz val="10"/>
        <color rgb="FF000000"/>
        <rFont val="Cambria"/>
        <family val="1"/>
        <charset val="238"/>
      </rPr>
      <t xml:space="preserve"> MM CZĘŚĆ ROBOCZA Z TWARDĄ WKŁADKĄ SZCZĘKI ZĄBKOWANE KRZYŻOWO SKOK 0,4 MM</t>
    </r>
  </si>
  <si>
    <r>
      <t xml:space="preserve">ZACISK OPATRUNKOWY DO PAPIERU </t>
    </r>
    <r>
      <rPr>
        <strike/>
        <sz val="10"/>
        <color rgb="FFFF0000"/>
        <rFont val="Cambria"/>
        <family val="1"/>
        <charset val="238"/>
      </rPr>
      <t>TYP LORNA</t>
    </r>
    <r>
      <rPr>
        <sz val="10"/>
        <color rgb="FF000000"/>
        <rFont val="Cambria"/>
        <family val="1"/>
        <charset val="238"/>
      </rPr>
      <t xml:space="preserve"> DŁUGOŚĆ 140-</t>
    </r>
    <r>
      <rPr>
        <sz val="10"/>
        <color rgb="FFA20000"/>
        <rFont val="Cambria"/>
        <family val="1"/>
        <charset val="238"/>
      </rPr>
      <t>150</t>
    </r>
    <r>
      <rPr>
        <sz val="10"/>
        <color rgb="FF000000"/>
        <rFont val="Cambria"/>
        <family val="1"/>
        <charset val="238"/>
      </rPr>
      <t xml:space="preserve"> MM ODGIĘTY </t>
    </r>
    <r>
      <rPr>
        <strike/>
        <sz val="10"/>
        <color rgb="FFFF0000"/>
        <rFont val="Cambria"/>
        <family val="1"/>
        <charset val="238"/>
      </rPr>
      <t>ROZSTAW SZCZĘK 19,5 MM</t>
    </r>
    <r>
      <rPr>
        <sz val="10"/>
        <color rgb="FF000000"/>
        <rFont val="Cambria"/>
        <family val="1"/>
        <charset val="238"/>
      </rPr>
      <t xml:space="preserve"> JEDEN KONIEC SZCZĘK KIELICHOWATY DRUGI KULISTY</t>
    </r>
  </si>
  <si>
    <r>
      <t xml:space="preserve">PĘSETA ATRAUMATYCZNA DE'BAKEY CZEŚĆ ROBOCZA 2.8MM  DŁUGOŚĆ </t>
    </r>
    <r>
      <rPr>
        <sz val="10"/>
        <color rgb="FFA20000"/>
        <rFont val="Cambria"/>
        <family val="1"/>
        <charset val="238"/>
      </rPr>
      <t>150-</t>
    </r>
    <r>
      <rPr>
        <sz val="10"/>
        <color rgb="FF000000"/>
        <rFont val="Cambria"/>
        <family val="1"/>
        <charset val="238"/>
      </rPr>
      <t>200 MM</t>
    </r>
  </si>
  <si>
    <r>
      <t>IMADŁO CHIRURGICZNE TYP CRILLE-WOOD/</t>
    </r>
    <r>
      <rPr>
        <sz val="10"/>
        <color rgb="FFA20000"/>
        <rFont val="Cambria"/>
        <family val="1"/>
        <charset val="238"/>
      </rPr>
      <t xml:space="preserve">hegar mayo </t>
    </r>
    <r>
      <rPr>
        <sz val="10"/>
        <color rgb="FF000000"/>
        <rFont val="Cambria"/>
        <family val="1"/>
        <charset val="238"/>
      </rPr>
      <t xml:space="preserve"> Z ZAPADKĄ DŁUGOŚĆ 145</t>
    </r>
    <r>
      <rPr>
        <sz val="10"/>
        <color rgb="FFA20000"/>
        <rFont val="Cambria"/>
        <family val="1"/>
        <charset val="238"/>
      </rPr>
      <t>-150</t>
    </r>
    <r>
      <rPr>
        <sz val="10"/>
        <color rgb="FF000000"/>
        <rFont val="Cambria"/>
        <family val="1"/>
        <charset val="238"/>
      </rPr>
      <t xml:space="preserve"> MM CZĘŚĆ ROBOCZA Z TWARDĄ WKŁADKĄ SZCZĘKI ZĄBKOWANE KRZYŻOWO SKOK 0,4</t>
    </r>
    <r>
      <rPr>
        <sz val="10"/>
        <color rgb="FFA20000"/>
        <rFont val="Cambria"/>
        <family val="1"/>
        <charset val="238"/>
      </rPr>
      <t>-0,5</t>
    </r>
    <r>
      <rPr>
        <sz val="10"/>
        <color rgb="FF000000"/>
        <rFont val="Cambria"/>
        <family val="1"/>
        <charset val="238"/>
      </rPr>
      <t xml:space="preserve"> MM</t>
    </r>
  </si>
  <si>
    <r>
      <t xml:space="preserve">IMADŁO CHIRURGICZNE TYP DE'BEKEY Z ZAPADKĄ DŁUGOŚĆ </t>
    </r>
    <r>
      <rPr>
        <sz val="10"/>
        <color rgb="FFA20000"/>
        <rFont val="Cambria"/>
        <family val="1"/>
        <charset val="238"/>
      </rPr>
      <t>165-</t>
    </r>
    <r>
      <rPr>
        <sz val="10"/>
        <color rgb="FF000000"/>
        <rFont val="Cambria"/>
        <family val="1"/>
        <charset val="238"/>
      </rPr>
      <t>180 MM CZĘŚĆ ROBOCZA Z TWARDĄ WKŁADKĄ SZCZĘKI ZĄBKOWANE KRZYŻOWO SKOK 0,4 MM</t>
    </r>
  </si>
  <si>
    <r>
      <t xml:space="preserve">HAK OPERACYJNY TYP SEEN-MILLER DŁUGOŚĆ </t>
    </r>
    <r>
      <rPr>
        <sz val="10"/>
        <color rgb="FFA20000"/>
        <rFont val="Cambria"/>
        <family val="1"/>
        <charset val="238"/>
      </rPr>
      <t>155-</t>
    </r>
    <r>
      <rPr>
        <sz val="10"/>
        <color rgb="FF000000"/>
        <rFont val="Cambria"/>
        <family val="1"/>
        <charset val="238"/>
      </rPr>
      <t xml:space="preserve">165 MM DWUSTRONNY 3 ZĘBNY </t>
    </r>
    <r>
      <rPr>
        <strike/>
        <sz val="10"/>
        <color rgb="FFFF0000"/>
        <rFont val="Cambria"/>
        <family val="1"/>
        <charset val="238"/>
      </rPr>
      <t>OSTRY SZEROKOŚĆ 8 MM ŁOPATA SZEROKOŚĆ 7 MM 18X5,5 MM</t>
    </r>
  </si>
  <si>
    <t>MODYFIKACJA 05.12.2024</t>
  </si>
  <si>
    <r>
      <t>RETRAKTOR DO RAN TYPU NORFOLK/NORWICH</t>
    </r>
    <r>
      <rPr>
        <sz val="10"/>
        <color rgb="FFA20000"/>
        <rFont val="Cambria"/>
        <family val="1"/>
        <charset val="238"/>
      </rPr>
      <t>/travers</t>
    </r>
    <r>
      <rPr>
        <sz val="10"/>
        <color rgb="FFFF0000"/>
        <rFont val="Cambria"/>
        <family val="1"/>
        <charset val="238"/>
      </rPr>
      <t xml:space="preserve"> </t>
    </r>
    <r>
      <rPr>
        <sz val="10"/>
        <color rgb="FF000000"/>
        <rFont val="Cambria"/>
        <family val="1"/>
        <charset val="238"/>
      </rPr>
      <t xml:space="preserve"> 4x5 TĘPYCH ZĘBÓW DŁUGOŚĆ CAŁKOWITA </t>
    </r>
    <r>
      <rPr>
        <sz val="10"/>
        <color rgb="FFA20000"/>
        <rFont val="Cambria"/>
        <family val="1"/>
        <charset val="238"/>
      </rPr>
      <t>215-</t>
    </r>
    <r>
      <rPr>
        <sz val="10"/>
        <color rgb="FF000000"/>
        <rFont val="Cambria"/>
        <family val="1"/>
        <charset val="238"/>
      </rPr>
      <t>220MM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</si>
</sst>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2" x14ac:knownFonts="1">
    <font>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11"/>
      <name val="Calibri"/>
      <family val="2"/>
      <charset val="238"/>
      <scheme val="minor"/>
    </font>
    <font>
      <sz val="9"/>
      <color rgb="FF000000"/>
      <name val="Calibri"/>
      <family val="2"/>
      <charset val="238"/>
      <scheme val="minor"/>
    </font>
    <font>
      <sz val="9"/>
      <color theme="1"/>
      <name val="Calibri"/>
      <family val="2"/>
      <charset val="238"/>
      <scheme val="minor"/>
    </font>
    <font>
      <sz val="10"/>
      <color rgb="FF000000"/>
      <name val="Cambria"/>
      <family val="1"/>
      <charset val="238"/>
    </font>
    <font>
      <b/>
      <sz val="11"/>
      <color theme="1"/>
      <name val="Calibri"/>
      <family val="2"/>
      <charset val="238"/>
      <scheme val="minor"/>
    </font>
    <font>
      <sz val="10"/>
      <color theme="1"/>
      <name val="Cambria"/>
      <family val="1"/>
      <charset val="238"/>
    </font>
    <font>
      <b/>
      <sz val="11"/>
      <name val="Calibri"/>
      <family val="2"/>
      <charset val="238"/>
      <scheme val="minor"/>
    </font>
    <font>
      <sz val="10"/>
      <color rgb="FFFF0000"/>
      <name val="Cambria"/>
      <family val="1"/>
      <charset val="238"/>
    </font>
    <font>
      <sz val="11"/>
      <color rgb="FFFF0000"/>
      <name val="Calibri"/>
      <family val="2"/>
      <charset val="238"/>
      <scheme val="minor"/>
    </font>
    <font>
      <b/>
      <sz val="12"/>
      <color theme="1"/>
      <name val="Calibri"/>
      <family val="2"/>
      <charset val="238"/>
      <scheme val="minor"/>
    </font>
    <font>
      <b/>
      <sz val="12"/>
      <color rgb="FF000000"/>
      <name val="Cambria"/>
      <family val="1"/>
      <charset val="238"/>
    </font>
    <font>
      <sz val="11"/>
      <color rgb="FF00B050"/>
      <name val="Calibri"/>
      <family val="2"/>
      <charset val="238"/>
      <scheme val="minor"/>
    </font>
    <font>
      <sz val="12"/>
      <color rgb="FF7030A0"/>
      <name val="Calibri"/>
      <family val="2"/>
      <charset val="238"/>
      <scheme val="minor"/>
    </font>
    <font>
      <strike/>
      <sz val="10"/>
      <color rgb="FFFF0000"/>
      <name val="Cambria"/>
      <family val="1"/>
      <charset val="238"/>
    </font>
    <font>
      <sz val="10"/>
      <color rgb="FFA20000"/>
      <name val="Cambria"/>
      <family val="1"/>
      <charset val="238"/>
    </font>
    <font>
      <strike/>
      <sz val="10"/>
      <color rgb="FF000000"/>
      <name val="Cambria"/>
      <family val="1"/>
      <charset val="238"/>
    </font>
    <font>
      <sz val="10"/>
      <name val="Cambria"/>
      <family val="1"/>
      <charset val="238"/>
    </font>
    <font>
      <b/>
      <sz val="11"/>
      <color rgb="FFA20000"/>
      <name val="Calibri"/>
      <family val="2"/>
      <charset val="238"/>
      <scheme val="minor"/>
    </font>
    <font>
      <sz val="12"/>
      <name val="Calibri"/>
      <family val="2"/>
      <charset val="238"/>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18">
    <xf numFmtId="0" fontId="0" fillId="0" borderId="0" xfId="0"/>
    <xf numFmtId="0" fontId="2" fillId="0" borderId="0" xfId="0" applyFont="1"/>
    <xf numFmtId="0" fontId="3"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9" fontId="0" fillId="0" borderId="1" xfId="0" applyNumberForma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44" fontId="0" fillId="0" borderId="4" xfId="1" applyFont="1" applyBorder="1" applyAlignment="1">
      <alignment horizontal="center" vertical="center"/>
    </xf>
    <xf numFmtId="9" fontId="0" fillId="0" borderId="4" xfId="0" applyNumberFormat="1"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xf>
    <xf numFmtId="0" fontId="0" fillId="0" borderId="9" xfId="0" applyBorder="1" applyAlignment="1">
      <alignment horizontal="center" vertical="center"/>
    </xf>
    <xf numFmtId="44" fontId="0" fillId="0" borderId="9" xfId="1" applyFont="1" applyBorder="1" applyAlignment="1">
      <alignment horizontal="center" vertical="center"/>
    </xf>
    <xf numFmtId="9" fontId="0" fillId="0" borderId="9" xfId="0" applyNumberFormat="1" applyBorder="1" applyAlignment="1">
      <alignment horizontal="center" vertical="center"/>
    </xf>
    <xf numFmtId="44" fontId="0" fillId="0" borderId="16" xfId="0" applyNumberFormat="1" applyBorder="1"/>
    <xf numFmtId="44" fontId="0" fillId="0" borderId="2" xfId="0" applyNumberFormat="1" applyBorder="1"/>
    <xf numFmtId="0" fontId="0" fillId="2" borderId="12" xfId="0" applyFill="1" applyBorder="1" applyAlignment="1">
      <alignment horizontal="center" vertical="center"/>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9" fillId="0" borderId="0" xfId="0" applyFont="1"/>
    <xf numFmtId="0" fontId="0" fillId="0" borderId="1" xfId="0" applyBorder="1" applyAlignment="1">
      <alignment horizontal="left" vertical="top"/>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0" xfId="0" applyFont="1" applyAlignment="1">
      <alignment horizontal="center"/>
    </xf>
    <xf numFmtId="44" fontId="0" fillId="0" borderId="0" xfId="0" applyNumberFormat="1"/>
    <xf numFmtId="0" fontId="8" fillId="0" borderId="1" xfId="0" applyFont="1" applyBorder="1" applyAlignment="1">
      <alignment horizontal="center" vertical="center" wrapText="1"/>
    </xf>
    <xf numFmtId="0" fontId="6" fillId="0" borderId="27" xfId="0" applyFont="1" applyBorder="1" applyAlignment="1">
      <alignment horizontal="center" vertical="center" wrapText="1"/>
    </xf>
    <xf numFmtId="9" fontId="0" fillId="0" borderId="27" xfId="0" applyNumberFormat="1" applyBorder="1" applyAlignment="1">
      <alignment horizontal="center" vertical="center"/>
    </xf>
    <xf numFmtId="0" fontId="0" fillId="0" borderId="29" xfId="0" applyBorder="1" applyAlignment="1">
      <alignment horizontal="center" vertical="center"/>
    </xf>
    <xf numFmtId="0" fontId="8" fillId="0" borderId="27" xfId="0" applyFont="1" applyBorder="1" applyAlignment="1">
      <alignment horizontal="center" vertical="center" wrapText="1"/>
    </xf>
    <xf numFmtId="0" fontId="0" fillId="0" borderId="27" xfId="0" applyBorder="1" applyAlignment="1">
      <alignment horizontal="center" vertical="center"/>
    </xf>
    <xf numFmtId="44" fontId="0" fillId="0" borderId="27" xfId="1" applyFont="1" applyBorder="1" applyAlignment="1">
      <alignment horizontal="center" vertical="center"/>
    </xf>
    <xf numFmtId="0" fontId="6" fillId="3" borderId="1" xfId="0" applyFont="1" applyFill="1" applyBorder="1" applyAlignment="1">
      <alignment horizontal="center" vertical="center" wrapText="1"/>
    </xf>
    <xf numFmtId="0" fontId="11" fillId="0" borderId="0" xfId="0" applyFont="1"/>
    <xf numFmtId="0" fontId="0" fillId="0" borderId="18" xfId="0" applyBorder="1" applyAlignment="1">
      <alignment horizontal="center" vertical="center"/>
    </xf>
    <xf numFmtId="0" fontId="7" fillId="0" borderId="0" xfId="0" applyFont="1"/>
    <xf numFmtId="0" fontId="5" fillId="2" borderId="31" xfId="0" applyFont="1" applyFill="1" applyBorder="1" applyAlignment="1">
      <alignment horizontal="center" vertical="center" wrapText="1"/>
    </xf>
    <xf numFmtId="0" fontId="15" fillId="0" borderId="0" xfId="0" applyFont="1"/>
    <xf numFmtId="0" fontId="15" fillId="0" borderId="4" xfId="0" applyFont="1" applyBorder="1" applyAlignment="1">
      <alignment horizontal="left" vertical="top"/>
    </xf>
    <xf numFmtId="0" fontId="15" fillId="0" borderId="1" xfId="0" applyFont="1" applyBorder="1" applyAlignment="1">
      <alignment horizontal="left" vertical="top"/>
    </xf>
    <xf numFmtId="0" fontId="15" fillId="0" borderId="9" xfId="0" applyFont="1" applyBorder="1" applyAlignment="1">
      <alignment horizontal="left" vertical="top"/>
    </xf>
    <xf numFmtId="0" fontId="15" fillId="0" borderId="0" xfId="0" applyFont="1" applyAlignment="1">
      <alignment wrapText="1"/>
    </xf>
    <xf numFmtId="0" fontId="15" fillId="0" borderId="1" xfId="0" applyFont="1" applyBorder="1" applyAlignment="1">
      <alignment horizontal="left" vertical="top" wrapText="1"/>
    </xf>
    <xf numFmtId="0" fontId="15" fillId="0" borderId="27" xfId="0" applyFont="1"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0" xfId="0"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0" fontId="5" fillId="0" borderId="14"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1" xfId="0" applyFont="1" applyBorder="1" applyAlignment="1">
      <alignment horizont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26" xfId="0" applyFont="1" applyBorder="1" applyAlignment="1">
      <alignment horizontal="center"/>
    </xf>
    <xf numFmtId="44" fontId="0" fillId="0" borderId="28" xfId="0" applyNumberFormat="1" applyBorder="1" applyAlignment="1">
      <alignment horizontal="center"/>
    </xf>
    <xf numFmtId="44" fontId="0" fillId="0" borderId="26" xfId="0" applyNumberFormat="1" applyBorder="1" applyAlignment="1">
      <alignment horizontal="center"/>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6" xfId="0" applyBorder="1" applyAlignment="1">
      <alignment horizontal="left" vertical="top"/>
    </xf>
    <xf numFmtId="0" fontId="0" fillId="0" borderId="1" xfId="0" applyBorder="1" applyAlignment="1">
      <alignment horizontal="left" vertical="top"/>
    </xf>
    <xf numFmtId="0" fontId="0" fillId="0" borderId="24" xfId="0" applyBorder="1" applyAlignment="1">
      <alignment horizontal="left" vertical="top"/>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2" borderId="22" xfId="0" applyFont="1" applyFill="1" applyBorder="1" applyAlignment="1">
      <alignment horizont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7" xfId="0" applyBorder="1" applyAlignment="1">
      <alignment horizontal="left" vertical="top"/>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vertical="top" wrapText="1"/>
    </xf>
    <xf numFmtId="0" fontId="20" fillId="0" borderId="0" xfId="0" applyFont="1" applyAlignment="1">
      <alignment horizontal="center"/>
    </xf>
    <xf numFmtId="0" fontId="20" fillId="4" borderId="14" xfId="0" applyFont="1" applyFill="1" applyBorder="1" applyAlignment="1">
      <alignment horizontal="center"/>
    </xf>
    <xf numFmtId="0" fontId="20" fillId="4" borderId="15" xfId="0" applyFont="1" applyFill="1" applyBorder="1" applyAlignment="1">
      <alignment horizontal="center"/>
    </xf>
    <xf numFmtId="0" fontId="20" fillId="4" borderId="16" xfId="0" applyFont="1" applyFill="1" applyBorder="1" applyAlignment="1">
      <alignment horizontal="center"/>
    </xf>
    <xf numFmtId="0" fontId="21" fillId="2" borderId="13" xfId="0" applyFont="1" applyFill="1" applyBorder="1" applyAlignment="1">
      <alignment horizontal="center" vertical="center" wrapText="1"/>
    </xf>
    <xf numFmtId="0" fontId="14" fillId="0" borderId="4" xfId="0" applyFont="1" applyBorder="1" applyAlignment="1">
      <alignment horizontal="left" vertical="top"/>
    </xf>
    <xf numFmtId="0" fontId="14" fillId="0" borderId="33" xfId="0" applyFont="1" applyBorder="1" applyAlignment="1">
      <alignment vertical="center" wrapText="1"/>
    </xf>
    <xf numFmtId="0" fontId="0" fillId="0" borderId="27" xfId="0" applyBorder="1" applyAlignment="1">
      <alignment horizontal="left" vertical="top"/>
    </xf>
    <xf numFmtId="0" fontId="14" fillId="0" borderId="1" xfId="0" applyFont="1" applyBorder="1" applyAlignment="1">
      <alignment vertical="center" wrapText="1"/>
    </xf>
    <xf numFmtId="0" fontId="14" fillId="0" borderId="1" xfId="0" applyFont="1" applyBorder="1" applyAlignment="1">
      <alignment wrapText="1"/>
    </xf>
    <xf numFmtId="0" fontId="15" fillId="0" borderId="0" xfId="0" applyFont="1" applyFill="1" applyAlignment="1">
      <alignment vertical="top" wrapText="1"/>
    </xf>
    <xf numFmtId="0" fontId="21" fillId="2" borderId="31" xfId="0" applyFont="1" applyFill="1" applyBorder="1" applyAlignment="1">
      <alignment horizontal="center" vertical="center" wrapText="1"/>
    </xf>
    <xf numFmtId="0" fontId="15" fillId="0" borderId="32" xfId="0" applyFont="1" applyBorder="1" applyAlignment="1">
      <alignment horizontal="left" vertical="top"/>
    </xf>
    <xf numFmtId="0" fontId="15" fillId="0" borderId="24" xfId="0" applyFont="1" applyBorder="1" applyAlignment="1">
      <alignment horizontal="left" vertical="top"/>
    </xf>
    <xf numFmtId="0" fontId="13" fillId="0" borderId="34" xfId="0" applyFont="1" applyBorder="1" applyAlignment="1">
      <alignment horizontal="center" vertical="center"/>
    </xf>
    <xf numFmtId="0" fontId="5" fillId="2" borderId="1" xfId="0" applyFont="1" applyFill="1" applyBorder="1" applyAlignment="1">
      <alignment horizontal="center" vertical="center" wrapText="1"/>
    </xf>
    <xf numFmtId="0" fontId="14" fillId="0" borderId="1" xfId="0" applyFont="1" applyFill="1" applyBorder="1" applyAlignment="1">
      <alignment vertical="top" wrapText="1"/>
    </xf>
    <xf numFmtId="0" fontId="15" fillId="0" borderId="1" xfId="0" applyFont="1" applyFill="1" applyBorder="1" applyAlignment="1">
      <alignment vertical="center" wrapText="1"/>
    </xf>
    <xf numFmtId="0" fontId="14" fillId="0" borderId="1" xfId="0" applyFont="1" applyFill="1" applyBorder="1" applyAlignment="1">
      <alignment wrapText="1"/>
    </xf>
    <xf numFmtId="0" fontId="14" fillId="0" borderId="1" xfId="0" applyFont="1" applyFill="1" applyBorder="1" applyAlignment="1">
      <alignment vertical="center" wrapText="1"/>
    </xf>
    <xf numFmtId="0" fontId="0" fillId="0" borderId="1" xfId="0" applyFill="1" applyBorder="1" applyAlignment="1">
      <alignment horizontal="left" vertical="top"/>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1097428</xdr:colOff>
      <xdr:row>2</xdr:row>
      <xdr:rowOff>106722</xdr:rowOff>
    </xdr:to>
    <xdr:pic>
      <xdr:nvPicPr>
        <xdr:cNvPr id="6" name="Obraz 5">
          <a:extLst>
            <a:ext uri="{FF2B5EF4-FFF2-40B4-BE49-F238E27FC236}">
              <a16:creationId xmlns:a16="http://schemas.microsoft.com/office/drawing/2014/main" id="{F3D57105-9C7D-0BA9-A6AE-03F71241FE7D}"/>
            </a:ext>
          </a:extLst>
        </xdr:cNvPr>
        <xdr:cNvPicPr>
          <a:picLocks noChangeAspect="1"/>
        </xdr:cNvPicPr>
      </xdr:nvPicPr>
      <xdr:blipFill>
        <a:blip xmlns:r="http://schemas.openxmlformats.org/officeDocument/2006/relationships" r:embed="rId1"/>
        <a:stretch>
          <a:fillRect/>
        </a:stretch>
      </xdr:blipFill>
      <xdr:spPr>
        <a:xfrm>
          <a:off x="0" y="0"/>
          <a:ext cx="1707028" cy="487722"/>
        </a:xfrm>
        <a:prstGeom prst="rect">
          <a:avLst/>
        </a:prstGeom>
      </xdr:spPr>
    </xdr:pic>
    <xdr:clientData/>
  </xdr:twoCellAnchor>
  <xdr:twoCellAnchor editAs="oneCell">
    <xdr:from>
      <xdr:col>6</xdr:col>
      <xdr:colOff>0</xdr:colOff>
      <xdr:row>0</xdr:row>
      <xdr:rowOff>0</xdr:rowOff>
    </xdr:from>
    <xdr:to>
      <xdr:col>7</xdr:col>
      <xdr:colOff>560933</xdr:colOff>
      <xdr:row>2</xdr:row>
      <xdr:rowOff>143301</xdr:rowOff>
    </xdr:to>
    <xdr:pic>
      <xdr:nvPicPr>
        <xdr:cNvPr id="8" name="Obraz 7">
          <a:extLst>
            <a:ext uri="{FF2B5EF4-FFF2-40B4-BE49-F238E27FC236}">
              <a16:creationId xmlns:a16="http://schemas.microsoft.com/office/drawing/2014/main" id="{10236B8F-4391-AE30-4E9D-D54B6ED8DEE2}"/>
            </a:ext>
          </a:extLst>
        </xdr:cNvPr>
        <xdr:cNvPicPr>
          <a:picLocks noChangeAspect="1"/>
        </xdr:cNvPicPr>
      </xdr:nvPicPr>
      <xdr:blipFill>
        <a:blip xmlns:r="http://schemas.openxmlformats.org/officeDocument/2006/relationships" r:embed="rId2"/>
        <a:stretch>
          <a:fillRect/>
        </a:stretch>
      </xdr:blipFill>
      <xdr:spPr>
        <a:xfrm>
          <a:off x="5867400"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2"/>
  <sheetViews>
    <sheetView tabSelected="1" topLeftCell="A29" zoomScale="130" zoomScaleNormal="130" workbookViewId="0">
      <selection activeCell="O236" sqref="O236"/>
    </sheetView>
  </sheetViews>
  <sheetFormatPr defaultRowHeight="15.75" x14ac:dyDescent="0.25"/>
  <cols>
    <col min="2" max="2" width="36.42578125" customWidth="1"/>
    <col min="5" max="5" width="6.140625" customWidth="1"/>
    <col min="6" max="6" width="12" customWidth="1"/>
    <col min="8" max="8" width="20.28515625" style="46" customWidth="1"/>
    <col min="9" max="9" width="26.28515625" customWidth="1"/>
  </cols>
  <sheetData>
    <row r="1" spans="1:9" ht="15" x14ac:dyDescent="0.25">
      <c r="A1" s="55"/>
      <c r="B1" s="55"/>
      <c r="G1" s="55"/>
      <c r="H1" s="55"/>
      <c r="I1" s="55"/>
    </row>
    <row r="2" spans="1:9" ht="15" x14ac:dyDescent="0.25">
      <c r="A2" s="55"/>
      <c r="B2" s="55"/>
      <c r="G2" s="55"/>
      <c r="H2" s="55"/>
      <c r="I2" s="55"/>
    </row>
    <row r="3" spans="1:9" ht="15" x14ac:dyDescent="0.25">
      <c r="A3" s="55"/>
      <c r="B3" s="55"/>
      <c r="G3" s="55"/>
      <c r="H3" s="55"/>
      <c r="I3" s="55"/>
    </row>
    <row r="4" spans="1:9" ht="15" customHeight="1" x14ac:dyDescent="0.25">
      <c r="B4" s="44" t="s">
        <v>236</v>
      </c>
      <c r="C4" s="57" t="s">
        <v>234</v>
      </c>
      <c r="D4" s="56"/>
      <c r="E4" s="56"/>
      <c r="F4" s="56"/>
      <c r="H4" s="56" t="s">
        <v>233</v>
      </c>
      <c r="I4" s="56"/>
    </row>
    <row r="5" spans="1:9" ht="15" customHeight="1" x14ac:dyDescent="0.25">
      <c r="C5" s="56"/>
      <c r="D5" s="56"/>
      <c r="E5" s="56"/>
      <c r="F5" s="56"/>
      <c r="H5" s="56"/>
      <c r="I5" s="56"/>
    </row>
    <row r="6" spans="1:9" ht="15" customHeight="1" thickBot="1" x14ac:dyDescent="0.3">
      <c r="B6" s="1"/>
      <c r="C6" s="56"/>
      <c r="D6" s="56"/>
      <c r="E6" s="56"/>
      <c r="F6" s="56"/>
    </row>
    <row r="7" spans="1:9" ht="16.5" thickBot="1" x14ac:dyDescent="0.3">
      <c r="B7" s="27"/>
      <c r="C7" s="98" t="s">
        <v>277</v>
      </c>
      <c r="D7" s="99"/>
      <c r="E7" s="99"/>
      <c r="F7" s="100"/>
    </row>
    <row r="8" spans="1:9" x14ac:dyDescent="0.25">
      <c r="C8" s="58" t="s">
        <v>235</v>
      </c>
      <c r="D8" s="59"/>
      <c r="E8" s="59"/>
      <c r="F8" s="59"/>
    </row>
    <row r="9" spans="1:9" x14ac:dyDescent="0.25">
      <c r="C9" s="59"/>
      <c r="D9" s="59"/>
      <c r="E9" s="59"/>
      <c r="F9" s="59"/>
    </row>
    <row r="10" spans="1:9" ht="16.5" thickBot="1" x14ac:dyDescent="0.3"/>
    <row r="11" spans="1:9" thickBot="1" x14ac:dyDescent="0.3">
      <c r="B11" s="78" t="s">
        <v>22</v>
      </c>
      <c r="C11" s="79"/>
      <c r="D11" s="80"/>
      <c r="E11" s="85" t="s">
        <v>39</v>
      </c>
      <c r="F11" s="86"/>
      <c r="G11" s="86"/>
      <c r="H11" s="87"/>
    </row>
    <row r="12" spans="1:9" ht="51" customHeight="1" x14ac:dyDescent="0.25">
      <c r="B12" s="81" t="s">
        <v>23</v>
      </c>
      <c r="C12" s="82"/>
      <c r="D12" s="83"/>
      <c r="E12" s="88"/>
      <c r="F12" s="89"/>
      <c r="G12" s="89"/>
      <c r="H12" s="90"/>
    </row>
    <row r="13" spans="1:9" ht="76.5" customHeight="1" x14ac:dyDescent="0.25">
      <c r="B13" s="72" t="s">
        <v>229</v>
      </c>
      <c r="C13" s="73"/>
      <c r="D13" s="74"/>
      <c r="E13" s="75"/>
      <c r="F13" s="76"/>
      <c r="G13" s="76"/>
      <c r="H13" s="84"/>
    </row>
    <row r="14" spans="1:9" ht="23.25" customHeight="1" x14ac:dyDescent="0.25">
      <c r="B14" s="72" t="s">
        <v>24</v>
      </c>
      <c r="C14" s="73"/>
      <c r="D14" s="74"/>
      <c r="E14" s="75"/>
      <c r="F14" s="76"/>
      <c r="G14" s="76"/>
      <c r="H14" s="84"/>
    </row>
    <row r="15" spans="1:9" ht="21.75" customHeight="1" x14ac:dyDescent="0.25">
      <c r="B15" s="72" t="s">
        <v>25</v>
      </c>
      <c r="C15" s="73"/>
      <c r="D15" s="74"/>
      <c r="E15" s="75"/>
      <c r="F15" s="76"/>
      <c r="G15" s="76"/>
      <c r="H15" s="84"/>
    </row>
    <row r="16" spans="1:9" ht="23.25" customHeight="1" x14ac:dyDescent="0.25">
      <c r="B16" s="72" t="s">
        <v>26</v>
      </c>
      <c r="C16" s="73"/>
      <c r="D16" s="74"/>
      <c r="E16" s="75"/>
      <c r="F16" s="76"/>
      <c r="G16" s="76"/>
      <c r="H16" s="84"/>
    </row>
    <row r="17" spans="2:8" ht="15" x14ac:dyDescent="0.25">
      <c r="B17" s="72" t="s">
        <v>27</v>
      </c>
      <c r="C17" s="73"/>
      <c r="D17" s="74"/>
      <c r="E17" s="75"/>
      <c r="F17" s="76"/>
      <c r="G17" s="76"/>
      <c r="H17" s="84"/>
    </row>
    <row r="18" spans="2:8" ht="30" customHeight="1" x14ac:dyDescent="0.25">
      <c r="B18" s="72" t="s">
        <v>28</v>
      </c>
      <c r="C18" s="73"/>
      <c r="D18" s="74"/>
      <c r="E18" s="75"/>
      <c r="F18" s="76"/>
      <c r="G18" s="76"/>
      <c r="H18" s="84"/>
    </row>
    <row r="19" spans="2:8" ht="15" x14ac:dyDescent="0.25">
      <c r="B19" s="75" t="s">
        <v>29</v>
      </c>
      <c r="C19" s="76"/>
      <c r="D19" s="77"/>
      <c r="E19" s="75"/>
      <c r="F19" s="76"/>
      <c r="G19" s="76"/>
      <c r="H19" s="84"/>
    </row>
    <row r="20" spans="2:8" ht="15" x14ac:dyDescent="0.25">
      <c r="B20" s="75" t="s">
        <v>30</v>
      </c>
      <c r="C20" s="76"/>
      <c r="D20" s="77"/>
      <c r="E20" s="75"/>
      <c r="F20" s="76"/>
      <c r="G20" s="76"/>
      <c r="H20" s="84"/>
    </row>
    <row r="21" spans="2:8" ht="15" x14ac:dyDescent="0.25">
      <c r="B21" s="75" t="s">
        <v>31</v>
      </c>
      <c r="C21" s="76"/>
      <c r="D21" s="77"/>
      <c r="E21" s="75"/>
      <c r="F21" s="76"/>
      <c r="G21" s="76"/>
      <c r="H21" s="84"/>
    </row>
    <row r="22" spans="2:8" ht="15" x14ac:dyDescent="0.25">
      <c r="B22" s="75" t="s">
        <v>32</v>
      </c>
      <c r="C22" s="76"/>
      <c r="D22" s="77"/>
      <c r="E22" s="75"/>
      <c r="F22" s="76"/>
      <c r="G22" s="76"/>
      <c r="H22" s="84"/>
    </row>
    <row r="23" spans="2:8" ht="21" customHeight="1" x14ac:dyDescent="0.25">
      <c r="B23" s="72" t="s">
        <v>33</v>
      </c>
      <c r="C23" s="73"/>
      <c r="D23" s="74"/>
      <c r="E23" s="75"/>
      <c r="F23" s="76"/>
      <c r="G23" s="76"/>
      <c r="H23" s="84"/>
    </row>
    <row r="24" spans="2:8" ht="32.25" customHeight="1" x14ac:dyDescent="0.25">
      <c r="B24" s="72" t="s">
        <v>34</v>
      </c>
      <c r="C24" s="73"/>
      <c r="D24" s="74"/>
      <c r="E24" s="75"/>
      <c r="F24" s="76"/>
      <c r="G24" s="76"/>
      <c r="H24" s="84"/>
    </row>
    <row r="25" spans="2:8" ht="32.25" customHeight="1" x14ac:dyDescent="0.25">
      <c r="B25" s="72" t="s">
        <v>35</v>
      </c>
      <c r="C25" s="73"/>
      <c r="D25" s="74"/>
      <c r="E25" s="75"/>
      <c r="F25" s="76"/>
      <c r="G25" s="76"/>
      <c r="H25" s="84"/>
    </row>
    <row r="26" spans="2:8" ht="138" customHeight="1" x14ac:dyDescent="0.25">
      <c r="B26" s="72" t="s">
        <v>36</v>
      </c>
      <c r="C26" s="73"/>
      <c r="D26" s="74"/>
      <c r="E26" s="75"/>
      <c r="F26" s="76"/>
      <c r="G26" s="76"/>
      <c r="H26" s="84"/>
    </row>
    <row r="27" spans="2:8" ht="79.5" customHeight="1" x14ac:dyDescent="0.25">
      <c r="B27" s="72" t="s">
        <v>37</v>
      </c>
      <c r="C27" s="73"/>
      <c r="D27" s="74"/>
      <c r="E27" s="75"/>
      <c r="F27" s="76"/>
      <c r="G27" s="76"/>
      <c r="H27" s="84"/>
    </row>
    <row r="28" spans="2:8" ht="20.25" customHeight="1" x14ac:dyDescent="0.25">
      <c r="B28" s="72" t="s">
        <v>38</v>
      </c>
      <c r="C28" s="73"/>
      <c r="D28" s="74"/>
      <c r="E28" s="75"/>
      <c r="F28" s="76"/>
      <c r="G28" s="76"/>
      <c r="H28" s="84"/>
    </row>
    <row r="29" spans="2:8" ht="32.25" customHeight="1" x14ac:dyDescent="0.25">
      <c r="B29" s="72" t="s">
        <v>40</v>
      </c>
      <c r="C29" s="73"/>
      <c r="D29" s="74"/>
      <c r="E29" s="75"/>
      <c r="F29" s="76"/>
      <c r="G29" s="76"/>
      <c r="H29" s="84"/>
    </row>
    <row r="30" spans="2:8" ht="63" customHeight="1" x14ac:dyDescent="0.25">
      <c r="B30" s="72" t="s">
        <v>230</v>
      </c>
      <c r="C30" s="73"/>
      <c r="D30" s="74"/>
      <c r="E30" s="75"/>
      <c r="F30" s="76"/>
      <c r="G30" s="76"/>
      <c r="H30" s="84"/>
    </row>
    <row r="31" spans="2:8" ht="65.25" customHeight="1" thickBot="1" x14ac:dyDescent="0.3">
      <c r="B31" s="94" t="s">
        <v>231</v>
      </c>
      <c r="C31" s="95"/>
      <c r="D31" s="96"/>
      <c r="E31" s="91"/>
      <c r="F31" s="92"/>
      <c r="G31" s="92"/>
      <c r="H31" s="93"/>
    </row>
    <row r="37" spans="1:9" ht="16.5" thickBot="1" x14ac:dyDescent="0.3">
      <c r="B37" s="2"/>
    </row>
    <row r="38" spans="1:9" ht="16.5" thickBot="1" x14ac:dyDescent="0.3">
      <c r="A38" s="64" t="s">
        <v>237</v>
      </c>
      <c r="B38" s="65"/>
      <c r="C38" s="65"/>
      <c r="D38" s="65"/>
      <c r="E38" s="65"/>
      <c r="F38" s="65"/>
      <c r="G38" s="65"/>
      <c r="H38" s="65"/>
      <c r="I38" s="66"/>
    </row>
    <row r="39" spans="1:9" ht="46.5" customHeight="1" thickBot="1" x14ac:dyDescent="0.3">
      <c r="A39" s="23" t="s">
        <v>0</v>
      </c>
      <c r="B39" s="24" t="s">
        <v>3</v>
      </c>
      <c r="C39" s="24" t="s">
        <v>2</v>
      </c>
      <c r="D39" s="24" t="s">
        <v>1</v>
      </c>
      <c r="E39" s="25" t="s">
        <v>4</v>
      </c>
      <c r="F39" s="25" t="s">
        <v>5</v>
      </c>
      <c r="G39" s="26" t="s">
        <v>6</v>
      </c>
      <c r="H39" s="101" t="s">
        <v>7</v>
      </c>
      <c r="I39" s="25" t="s">
        <v>8</v>
      </c>
    </row>
    <row r="40" spans="1:9" ht="25.5" x14ac:dyDescent="0.25">
      <c r="A40" s="3">
        <v>1</v>
      </c>
      <c r="B40" s="29" t="s">
        <v>256</v>
      </c>
      <c r="C40" s="29">
        <v>3</v>
      </c>
      <c r="D40" s="12" t="s">
        <v>9</v>
      </c>
      <c r="E40" s="13"/>
      <c r="F40" s="13">
        <f>C40*E40</f>
        <v>0</v>
      </c>
      <c r="G40" s="14">
        <v>0.08</v>
      </c>
      <c r="H40" s="47"/>
      <c r="I40" s="102"/>
    </row>
    <row r="41" spans="1:9" ht="25.5" x14ac:dyDescent="0.25">
      <c r="A41" s="4">
        <f>SUM(A40)+1</f>
        <v>2</v>
      </c>
      <c r="B41" s="30" t="s">
        <v>43</v>
      </c>
      <c r="C41" s="30">
        <v>4</v>
      </c>
      <c r="D41" s="5" t="s">
        <v>9</v>
      </c>
      <c r="E41" s="6"/>
      <c r="F41" s="6">
        <f t="shared" ref="F41:F94" si="0">C41*E41</f>
        <v>0</v>
      </c>
      <c r="G41" s="9">
        <v>0.08</v>
      </c>
      <c r="H41" s="48"/>
      <c r="I41" s="28"/>
    </row>
    <row r="42" spans="1:9" ht="51" x14ac:dyDescent="0.25">
      <c r="A42" s="4">
        <f t="shared" ref="A42:A94" si="1">SUM(A41)+1</f>
        <v>3</v>
      </c>
      <c r="B42" s="30" t="s">
        <v>44</v>
      </c>
      <c r="C42" s="30">
        <v>1</v>
      </c>
      <c r="D42" s="5" t="s">
        <v>9</v>
      </c>
      <c r="E42" s="6"/>
      <c r="F42" s="6">
        <f t="shared" si="0"/>
        <v>0</v>
      </c>
      <c r="G42" s="9">
        <v>0.08</v>
      </c>
      <c r="H42" s="48"/>
      <c r="I42" s="28"/>
    </row>
    <row r="43" spans="1:9" ht="38.25" x14ac:dyDescent="0.25">
      <c r="A43" s="4">
        <f t="shared" si="1"/>
        <v>4</v>
      </c>
      <c r="B43" s="30" t="s">
        <v>257</v>
      </c>
      <c r="C43" s="30">
        <v>2</v>
      </c>
      <c r="D43" s="5" t="s">
        <v>9</v>
      </c>
      <c r="E43" s="6"/>
      <c r="F43" s="6">
        <f t="shared" si="0"/>
        <v>0</v>
      </c>
      <c r="G43" s="9">
        <v>0.08</v>
      </c>
      <c r="H43" s="48"/>
      <c r="I43" s="103"/>
    </row>
    <row r="44" spans="1:9" ht="38.25" x14ac:dyDescent="0.25">
      <c r="A44" s="4">
        <f t="shared" si="1"/>
        <v>5</v>
      </c>
      <c r="B44" s="30" t="s">
        <v>45</v>
      </c>
      <c r="C44" s="30">
        <v>2</v>
      </c>
      <c r="D44" s="5" t="s">
        <v>9</v>
      </c>
      <c r="E44" s="6"/>
      <c r="F44" s="6">
        <f t="shared" si="0"/>
        <v>0</v>
      </c>
      <c r="G44" s="9">
        <v>0.08</v>
      </c>
      <c r="H44" s="48"/>
      <c r="I44" s="28"/>
    </row>
    <row r="45" spans="1:9" ht="38.25" x14ac:dyDescent="0.25">
      <c r="A45" s="4">
        <f t="shared" si="1"/>
        <v>6</v>
      </c>
      <c r="B45" s="30" t="s">
        <v>46</v>
      </c>
      <c r="C45" s="30">
        <v>2</v>
      </c>
      <c r="D45" s="5" t="s">
        <v>41</v>
      </c>
      <c r="E45" s="6"/>
      <c r="F45" s="6">
        <f t="shared" si="0"/>
        <v>0</v>
      </c>
      <c r="G45" s="9">
        <v>0.08</v>
      </c>
      <c r="H45" s="48"/>
      <c r="I45" s="28"/>
    </row>
    <row r="46" spans="1:9" ht="38.25" x14ac:dyDescent="0.25">
      <c r="A46" s="4">
        <f t="shared" si="1"/>
        <v>7</v>
      </c>
      <c r="B46" s="30" t="s">
        <v>47</v>
      </c>
      <c r="C46" s="30">
        <v>1</v>
      </c>
      <c r="D46" s="5" t="s">
        <v>9</v>
      </c>
      <c r="E46" s="6"/>
      <c r="F46" s="6">
        <f t="shared" si="0"/>
        <v>0</v>
      </c>
      <c r="G46" s="9">
        <v>0.08</v>
      </c>
      <c r="H46" s="48"/>
      <c r="I46" s="28"/>
    </row>
    <row r="47" spans="1:9" ht="25.5" x14ac:dyDescent="0.25">
      <c r="A47" s="4">
        <f t="shared" si="1"/>
        <v>8</v>
      </c>
      <c r="B47" s="30" t="s">
        <v>48</v>
      </c>
      <c r="C47" s="30">
        <v>2</v>
      </c>
      <c r="D47" s="5" t="s">
        <v>9</v>
      </c>
      <c r="E47" s="6"/>
      <c r="F47" s="6">
        <f t="shared" si="0"/>
        <v>0</v>
      </c>
      <c r="G47" s="9">
        <v>0.08</v>
      </c>
      <c r="H47" s="48"/>
      <c r="I47" s="28"/>
    </row>
    <row r="48" spans="1:9" ht="25.5" x14ac:dyDescent="0.25">
      <c r="A48" s="4">
        <f t="shared" si="1"/>
        <v>9</v>
      </c>
      <c r="B48" s="30" t="s">
        <v>49</v>
      </c>
      <c r="C48" s="30">
        <v>1</v>
      </c>
      <c r="D48" s="5" t="s">
        <v>9</v>
      </c>
      <c r="E48" s="6"/>
      <c r="F48" s="6">
        <f t="shared" si="0"/>
        <v>0</v>
      </c>
      <c r="G48" s="9">
        <v>0.08</v>
      </c>
      <c r="H48" s="48"/>
      <c r="I48" s="28"/>
    </row>
    <row r="49" spans="1:9" ht="25.5" x14ac:dyDescent="0.25">
      <c r="A49" s="4">
        <f t="shared" si="1"/>
        <v>10</v>
      </c>
      <c r="B49" s="30" t="s">
        <v>50</v>
      </c>
      <c r="C49" s="30">
        <v>1</v>
      </c>
      <c r="D49" s="5" t="s">
        <v>9</v>
      </c>
      <c r="E49" s="6"/>
      <c r="F49" s="6">
        <f t="shared" si="0"/>
        <v>0</v>
      </c>
      <c r="G49" s="9">
        <v>0.08</v>
      </c>
      <c r="H49" s="48"/>
      <c r="I49" s="28"/>
    </row>
    <row r="50" spans="1:9" ht="25.5" x14ac:dyDescent="0.25">
      <c r="A50" s="4">
        <f t="shared" si="1"/>
        <v>11</v>
      </c>
      <c r="B50" s="30" t="s">
        <v>51</v>
      </c>
      <c r="C50" s="30">
        <v>2</v>
      </c>
      <c r="D50" s="5" t="s">
        <v>9</v>
      </c>
      <c r="E50" s="6"/>
      <c r="F50" s="6">
        <f t="shared" si="0"/>
        <v>0</v>
      </c>
      <c r="G50" s="9">
        <v>0.08</v>
      </c>
      <c r="H50" s="48"/>
      <c r="I50" s="28"/>
    </row>
    <row r="51" spans="1:9" ht="25.5" x14ac:dyDescent="0.25">
      <c r="A51" s="4">
        <f t="shared" si="1"/>
        <v>12</v>
      </c>
      <c r="B51" s="30" t="s">
        <v>52</v>
      </c>
      <c r="C51" s="30">
        <v>4</v>
      </c>
      <c r="D51" s="5" t="s">
        <v>9</v>
      </c>
      <c r="E51" s="6"/>
      <c r="F51" s="6">
        <f t="shared" si="0"/>
        <v>0</v>
      </c>
      <c r="G51" s="9">
        <v>0.08</v>
      </c>
      <c r="H51" s="48"/>
      <c r="I51" s="28"/>
    </row>
    <row r="52" spans="1:9" ht="25.5" x14ac:dyDescent="0.25">
      <c r="A52" s="4">
        <f t="shared" si="1"/>
        <v>13</v>
      </c>
      <c r="B52" s="30" t="s">
        <v>53</v>
      </c>
      <c r="C52" s="30">
        <v>4</v>
      </c>
      <c r="D52" s="5" t="s">
        <v>9</v>
      </c>
      <c r="E52" s="6"/>
      <c r="F52" s="6">
        <f t="shared" si="0"/>
        <v>0</v>
      </c>
      <c r="G52" s="9">
        <v>0.08</v>
      </c>
      <c r="H52" s="48"/>
      <c r="I52" s="28"/>
    </row>
    <row r="53" spans="1:9" ht="25.5" x14ac:dyDescent="0.25">
      <c r="A53" s="4">
        <f t="shared" si="1"/>
        <v>14</v>
      </c>
      <c r="B53" s="30" t="s">
        <v>54</v>
      </c>
      <c r="C53" s="30">
        <v>2</v>
      </c>
      <c r="D53" s="5" t="s">
        <v>9</v>
      </c>
      <c r="E53" s="6"/>
      <c r="F53" s="6">
        <f t="shared" si="0"/>
        <v>0</v>
      </c>
      <c r="G53" s="9">
        <v>0.08</v>
      </c>
      <c r="H53" s="48"/>
      <c r="I53" s="28"/>
    </row>
    <row r="54" spans="1:9" ht="38.25" x14ac:dyDescent="0.25">
      <c r="A54" s="4">
        <f t="shared" si="1"/>
        <v>15</v>
      </c>
      <c r="B54" s="30" t="s">
        <v>55</v>
      </c>
      <c r="C54" s="30">
        <v>2</v>
      </c>
      <c r="D54" s="5" t="s">
        <v>9</v>
      </c>
      <c r="E54" s="6"/>
      <c r="F54" s="6">
        <f t="shared" si="0"/>
        <v>0</v>
      </c>
      <c r="G54" s="9">
        <v>0.08</v>
      </c>
      <c r="H54" s="48"/>
      <c r="I54" s="28"/>
    </row>
    <row r="55" spans="1:9" ht="38.25" x14ac:dyDescent="0.25">
      <c r="A55" s="4">
        <f t="shared" si="1"/>
        <v>16</v>
      </c>
      <c r="B55" s="30" t="s">
        <v>56</v>
      </c>
      <c r="C55" s="30">
        <v>2</v>
      </c>
      <c r="D55" s="5" t="s">
        <v>9</v>
      </c>
      <c r="E55" s="6"/>
      <c r="F55" s="6">
        <f t="shared" si="0"/>
        <v>0</v>
      </c>
      <c r="G55" s="9">
        <v>0.08</v>
      </c>
      <c r="H55" s="48"/>
      <c r="I55" s="28"/>
    </row>
    <row r="56" spans="1:9" ht="25.5" x14ac:dyDescent="0.25">
      <c r="A56" s="4">
        <f t="shared" si="1"/>
        <v>17</v>
      </c>
      <c r="B56" s="30" t="s">
        <v>57</v>
      </c>
      <c r="C56" s="30">
        <v>1</v>
      </c>
      <c r="D56" s="5" t="s">
        <v>9</v>
      </c>
      <c r="E56" s="6"/>
      <c r="F56" s="6">
        <f t="shared" si="0"/>
        <v>0</v>
      </c>
      <c r="G56" s="9">
        <v>0.08</v>
      </c>
      <c r="H56" s="48"/>
      <c r="I56" s="28"/>
    </row>
    <row r="57" spans="1:9" ht="25.5" x14ac:dyDescent="0.25">
      <c r="A57" s="4">
        <f t="shared" si="1"/>
        <v>18</v>
      </c>
      <c r="B57" s="30" t="s">
        <v>57</v>
      </c>
      <c r="C57" s="30">
        <v>1</v>
      </c>
      <c r="D57" s="5" t="s">
        <v>9</v>
      </c>
      <c r="E57" s="6"/>
      <c r="F57" s="6">
        <f t="shared" si="0"/>
        <v>0</v>
      </c>
      <c r="G57" s="9">
        <v>0.08</v>
      </c>
      <c r="H57" s="48"/>
      <c r="I57" s="28"/>
    </row>
    <row r="58" spans="1:9" ht="51" x14ac:dyDescent="0.25">
      <c r="A58" s="4">
        <f t="shared" si="1"/>
        <v>19</v>
      </c>
      <c r="B58" s="30" t="s">
        <v>58</v>
      </c>
      <c r="C58" s="30">
        <v>2</v>
      </c>
      <c r="D58" s="5" t="s">
        <v>9</v>
      </c>
      <c r="E58" s="6"/>
      <c r="F58" s="6">
        <f t="shared" si="0"/>
        <v>0</v>
      </c>
      <c r="G58" s="9">
        <v>0.08</v>
      </c>
      <c r="H58" s="48"/>
      <c r="I58" s="28"/>
    </row>
    <row r="59" spans="1:9" ht="51" x14ac:dyDescent="0.25">
      <c r="A59" s="4">
        <f t="shared" si="1"/>
        <v>20</v>
      </c>
      <c r="B59" s="30" t="s">
        <v>59</v>
      </c>
      <c r="C59" s="30">
        <v>4</v>
      </c>
      <c r="D59" s="5" t="s">
        <v>9</v>
      </c>
      <c r="E59" s="6"/>
      <c r="F59" s="6">
        <f t="shared" si="0"/>
        <v>0</v>
      </c>
      <c r="G59" s="9">
        <v>0.08</v>
      </c>
      <c r="H59" s="48"/>
      <c r="I59" s="28"/>
    </row>
    <row r="60" spans="1:9" ht="38.25" x14ac:dyDescent="0.25">
      <c r="A60" s="4">
        <f t="shared" si="1"/>
        <v>21</v>
      </c>
      <c r="B60" s="30" t="s">
        <v>60</v>
      </c>
      <c r="C60" s="30">
        <v>10</v>
      </c>
      <c r="D60" s="5" t="s">
        <v>9</v>
      </c>
      <c r="E60" s="6"/>
      <c r="F60" s="6">
        <f t="shared" si="0"/>
        <v>0</v>
      </c>
      <c r="G60" s="9">
        <v>0.08</v>
      </c>
      <c r="H60" s="48"/>
      <c r="I60" s="28"/>
    </row>
    <row r="61" spans="1:9" ht="38.25" x14ac:dyDescent="0.25">
      <c r="A61" s="4">
        <f t="shared" si="1"/>
        <v>22</v>
      </c>
      <c r="B61" s="30" t="s">
        <v>61</v>
      </c>
      <c r="C61" s="30">
        <v>8</v>
      </c>
      <c r="D61" s="5" t="s">
        <v>9</v>
      </c>
      <c r="E61" s="6"/>
      <c r="F61" s="6">
        <f t="shared" si="0"/>
        <v>0</v>
      </c>
      <c r="G61" s="9">
        <v>0.08</v>
      </c>
      <c r="H61" s="48"/>
      <c r="I61" s="28"/>
    </row>
    <row r="62" spans="1:9" ht="38.25" x14ac:dyDescent="0.25">
      <c r="A62" s="4">
        <f t="shared" si="1"/>
        <v>23</v>
      </c>
      <c r="B62" s="30" t="s">
        <v>62</v>
      </c>
      <c r="C62" s="30">
        <v>8</v>
      </c>
      <c r="D62" s="5" t="s">
        <v>9</v>
      </c>
      <c r="E62" s="6"/>
      <c r="F62" s="6">
        <f t="shared" si="0"/>
        <v>0</v>
      </c>
      <c r="G62" s="9">
        <v>0.08</v>
      </c>
      <c r="H62" s="48"/>
      <c r="I62" s="28"/>
    </row>
    <row r="63" spans="1:9" ht="38.25" x14ac:dyDescent="0.25">
      <c r="A63" s="4">
        <f t="shared" si="1"/>
        <v>24</v>
      </c>
      <c r="B63" s="30" t="s">
        <v>258</v>
      </c>
      <c r="C63" s="30">
        <v>6</v>
      </c>
      <c r="D63" s="5" t="s">
        <v>9</v>
      </c>
      <c r="E63" s="6"/>
      <c r="F63" s="6">
        <f t="shared" si="0"/>
        <v>0</v>
      </c>
      <c r="G63" s="9">
        <v>0.08</v>
      </c>
      <c r="H63" s="48"/>
      <c r="I63" s="103"/>
    </row>
    <row r="64" spans="1:9" ht="38.25" x14ac:dyDescent="0.25">
      <c r="A64" s="4">
        <f t="shared" si="1"/>
        <v>25</v>
      </c>
      <c r="B64" s="30" t="s">
        <v>63</v>
      </c>
      <c r="C64" s="30">
        <v>6</v>
      </c>
      <c r="D64" s="5" t="s">
        <v>9</v>
      </c>
      <c r="E64" s="6"/>
      <c r="F64" s="6">
        <f t="shared" si="0"/>
        <v>0</v>
      </c>
      <c r="G64" s="9">
        <v>0.08</v>
      </c>
      <c r="H64" s="48"/>
      <c r="I64" s="28"/>
    </row>
    <row r="65" spans="1:9" ht="38.25" x14ac:dyDescent="0.25">
      <c r="A65" s="4">
        <f t="shared" si="1"/>
        <v>26</v>
      </c>
      <c r="B65" s="30" t="s">
        <v>64</v>
      </c>
      <c r="C65" s="30">
        <v>2</v>
      </c>
      <c r="D65" s="5" t="s">
        <v>9</v>
      </c>
      <c r="E65" s="6"/>
      <c r="F65" s="6">
        <f t="shared" si="0"/>
        <v>0</v>
      </c>
      <c r="G65" s="9">
        <v>0.08</v>
      </c>
      <c r="H65" s="48"/>
      <c r="I65" s="28"/>
    </row>
    <row r="66" spans="1:9" ht="25.5" x14ac:dyDescent="0.25">
      <c r="A66" s="4">
        <f t="shared" si="1"/>
        <v>27</v>
      </c>
      <c r="B66" s="30" t="s">
        <v>65</v>
      </c>
      <c r="C66" s="30">
        <v>1</v>
      </c>
      <c r="D66" s="5" t="s">
        <v>9</v>
      </c>
      <c r="E66" s="6"/>
      <c r="F66" s="6">
        <f t="shared" si="0"/>
        <v>0</v>
      </c>
      <c r="G66" s="9">
        <v>0.08</v>
      </c>
      <c r="H66" s="48"/>
      <c r="I66" s="28"/>
    </row>
    <row r="67" spans="1:9" ht="38.25" x14ac:dyDescent="0.25">
      <c r="A67" s="4">
        <f t="shared" si="1"/>
        <v>28</v>
      </c>
      <c r="B67" s="30" t="s">
        <v>66</v>
      </c>
      <c r="C67" s="30">
        <v>1</v>
      </c>
      <c r="D67" s="5" t="s">
        <v>9</v>
      </c>
      <c r="E67" s="6"/>
      <c r="F67" s="6">
        <f t="shared" si="0"/>
        <v>0</v>
      </c>
      <c r="G67" s="9">
        <v>0.08</v>
      </c>
      <c r="H67" s="48"/>
      <c r="I67" s="28"/>
    </row>
    <row r="68" spans="1:9" ht="25.5" x14ac:dyDescent="0.25">
      <c r="A68" s="4">
        <f t="shared" si="1"/>
        <v>29</v>
      </c>
      <c r="B68" s="30" t="s">
        <v>67</v>
      </c>
      <c r="C68" s="30">
        <v>1</v>
      </c>
      <c r="D68" s="5" t="s">
        <v>9</v>
      </c>
      <c r="E68" s="6"/>
      <c r="F68" s="6">
        <f t="shared" si="0"/>
        <v>0</v>
      </c>
      <c r="G68" s="9">
        <v>0.08</v>
      </c>
      <c r="H68" s="48"/>
      <c r="I68" s="28"/>
    </row>
    <row r="69" spans="1:9" ht="51" x14ac:dyDescent="0.25">
      <c r="A69" s="4">
        <f t="shared" si="1"/>
        <v>30</v>
      </c>
      <c r="B69" s="30" t="s">
        <v>68</v>
      </c>
      <c r="C69" s="30">
        <v>1</v>
      </c>
      <c r="D69" s="5" t="s">
        <v>9</v>
      </c>
      <c r="E69" s="6"/>
      <c r="F69" s="6">
        <f t="shared" si="0"/>
        <v>0</v>
      </c>
      <c r="G69" s="9">
        <v>0.08</v>
      </c>
      <c r="H69" s="48"/>
      <c r="I69" s="28"/>
    </row>
    <row r="70" spans="1:9" ht="25.5" x14ac:dyDescent="0.25">
      <c r="A70" s="4">
        <f t="shared" si="1"/>
        <v>31</v>
      </c>
      <c r="B70" s="30" t="s">
        <v>69</v>
      </c>
      <c r="C70" s="30">
        <v>4</v>
      </c>
      <c r="D70" s="5" t="s">
        <v>9</v>
      </c>
      <c r="E70" s="6"/>
      <c r="F70" s="6">
        <f t="shared" si="0"/>
        <v>0</v>
      </c>
      <c r="G70" s="9">
        <v>0.08</v>
      </c>
      <c r="H70" s="48"/>
      <c r="I70" s="28"/>
    </row>
    <row r="71" spans="1:9" ht="25.5" x14ac:dyDescent="0.25">
      <c r="A71" s="4">
        <f t="shared" si="1"/>
        <v>32</v>
      </c>
      <c r="B71" s="30" t="s">
        <v>70</v>
      </c>
      <c r="C71" s="30">
        <v>2</v>
      </c>
      <c r="D71" s="5" t="s">
        <v>9</v>
      </c>
      <c r="E71" s="6"/>
      <c r="F71" s="6">
        <f t="shared" si="0"/>
        <v>0</v>
      </c>
      <c r="G71" s="9">
        <v>0.08</v>
      </c>
      <c r="H71" s="48"/>
      <c r="I71" s="28"/>
    </row>
    <row r="72" spans="1:9" x14ac:dyDescent="0.25">
      <c r="A72" s="4">
        <f t="shared" si="1"/>
        <v>33</v>
      </c>
      <c r="B72" s="30" t="s">
        <v>71</v>
      </c>
      <c r="C72" s="30">
        <v>3</v>
      </c>
      <c r="D72" s="5" t="s">
        <v>9</v>
      </c>
      <c r="E72" s="6"/>
      <c r="F72" s="6">
        <f t="shared" si="0"/>
        <v>0</v>
      </c>
      <c r="G72" s="9">
        <v>0.08</v>
      </c>
      <c r="H72" s="48"/>
      <c r="I72" s="28"/>
    </row>
    <row r="73" spans="1:9" ht="25.5" x14ac:dyDescent="0.25">
      <c r="A73" s="4">
        <f t="shared" si="1"/>
        <v>34</v>
      </c>
      <c r="B73" s="30" t="s">
        <v>72</v>
      </c>
      <c r="C73" s="30">
        <v>1</v>
      </c>
      <c r="D73" s="5" t="s">
        <v>9</v>
      </c>
      <c r="E73" s="6"/>
      <c r="F73" s="6">
        <f t="shared" si="0"/>
        <v>0</v>
      </c>
      <c r="G73" s="9">
        <v>0.08</v>
      </c>
      <c r="H73" s="48"/>
      <c r="I73" s="28"/>
    </row>
    <row r="74" spans="1:9" ht="25.5" x14ac:dyDescent="0.25">
      <c r="A74" s="4">
        <f t="shared" si="1"/>
        <v>35</v>
      </c>
      <c r="B74" s="30" t="s">
        <v>72</v>
      </c>
      <c r="C74" s="30">
        <v>1</v>
      </c>
      <c r="D74" s="5" t="s">
        <v>9</v>
      </c>
      <c r="E74" s="6"/>
      <c r="F74" s="6">
        <f t="shared" si="0"/>
        <v>0</v>
      </c>
      <c r="G74" s="9">
        <v>0.08</v>
      </c>
      <c r="H74" s="48"/>
      <c r="I74" s="28"/>
    </row>
    <row r="75" spans="1:9" ht="38.25" x14ac:dyDescent="0.25">
      <c r="A75" s="4">
        <f t="shared" si="1"/>
        <v>36</v>
      </c>
      <c r="B75" s="30" t="s">
        <v>73</v>
      </c>
      <c r="C75" s="30">
        <v>2</v>
      </c>
      <c r="D75" s="5" t="s">
        <v>9</v>
      </c>
      <c r="E75" s="6"/>
      <c r="F75" s="6">
        <f t="shared" si="0"/>
        <v>0</v>
      </c>
      <c r="G75" s="9">
        <v>0.08</v>
      </c>
      <c r="H75" s="48"/>
      <c r="I75" s="28"/>
    </row>
    <row r="76" spans="1:9" ht="38.25" x14ac:dyDescent="0.25">
      <c r="A76" s="4">
        <f t="shared" si="1"/>
        <v>37</v>
      </c>
      <c r="B76" s="30" t="s">
        <v>74</v>
      </c>
      <c r="C76" s="30">
        <v>1</v>
      </c>
      <c r="D76" s="5" t="s">
        <v>9</v>
      </c>
      <c r="E76" s="6"/>
      <c r="F76" s="6">
        <f t="shared" si="0"/>
        <v>0</v>
      </c>
      <c r="G76" s="9">
        <v>0.08</v>
      </c>
      <c r="H76" s="48"/>
      <c r="I76" s="28"/>
    </row>
    <row r="77" spans="1:9" ht="25.5" x14ac:dyDescent="0.25">
      <c r="A77" s="4">
        <f t="shared" si="1"/>
        <v>38</v>
      </c>
      <c r="B77" s="30" t="s">
        <v>75</v>
      </c>
      <c r="C77" s="30">
        <v>4</v>
      </c>
      <c r="D77" s="5" t="s">
        <v>9</v>
      </c>
      <c r="E77" s="6"/>
      <c r="F77" s="6">
        <f t="shared" si="0"/>
        <v>0</v>
      </c>
      <c r="G77" s="9">
        <v>0.08</v>
      </c>
      <c r="H77" s="48"/>
      <c r="I77" s="28"/>
    </row>
    <row r="78" spans="1:9" ht="63.75" x14ac:dyDescent="0.25">
      <c r="A78" s="4">
        <f t="shared" si="1"/>
        <v>39</v>
      </c>
      <c r="B78" s="30" t="s">
        <v>76</v>
      </c>
      <c r="C78" s="30">
        <v>1</v>
      </c>
      <c r="D78" s="5" t="s">
        <v>9</v>
      </c>
      <c r="E78" s="6"/>
      <c r="F78" s="6">
        <f t="shared" si="0"/>
        <v>0</v>
      </c>
      <c r="G78" s="9">
        <v>0.08</v>
      </c>
      <c r="H78" s="48"/>
      <c r="I78" s="28"/>
    </row>
    <row r="79" spans="1:9" ht="63.75" x14ac:dyDescent="0.25">
      <c r="A79" s="4">
        <f t="shared" si="1"/>
        <v>40</v>
      </c>
      <c r="B79" s="30" t="s">
        <v>77</v>
      </c>
      <c r="C79" s="30">
        <v>1</v>
      </c>
      <c r="D79" s="5" t="s">
        <v>9</v>
      </c>
      <c r="E79" s="6"/>
      <c r="F79" s="6">
        <f t="shared" si="0"/>
        <v>0</v>
      </c>
      <c r="G79" s="9">
        <v>0.08</v>
      </c>
      <c r="H79" s="48"/>
      <c r="I79" s="28"/>
    </row>
    <row r="80" spans="1:9" ht="63.75" x14ac:dyDescent="0.25">
      <c r="A80" s="4">
        <f t="shared" si="1"/>
        <v>41</v>
      </c>
      <c r="B80" s="30" t="s">
        <v>78</v>
      </c>
      <c r="C80" s="30">
        <v>1</v>
      </c>
      <c r="D80" s="5" t="s">
        <v>9</v>
      </c>
      <c r="E80" s="6"/>
      <c r="F80" s="6">
        <f t="shared" si="0"/>
        <v>0</v>
      </c>
      <c r="G80" s="9">
        <v>0.08</v>
      </c>
      <c r="H80" s="48"/>
      <c r="I80" s="28"/>
    </row>
    <row r="81" spans="1:9" ht="38.25" x14ac:dyDescent="0.25">
      <c r="A81" s="4">
        <f t="shared" si="1"/>
        <v>42</v>
      </c>
      <c r="B81" s="30" t="s">
        <v>79</v>
      </c>
      <c r="C81" s="30">
        <v>1</v>
      </c>
      <c r="D81" s="5" t="s">
        <v>9</v>
      </c>
      <c r="E81" s="6"/>
      <c r="F81" s="6">
        <f t="shared" si="0"/>
        <v>0</v>
      </c>
      <c r="G81" s="9">
        <v>0.08</v>
      </c>
      <c r="H81" s="48"/>
      <c r="I81" s="28"/>
    </row>
    <row r="82" spans="1:9" ht="51" x14ac:dyDescent="0.25">
      <c r="A82" s="4">
        <f t="shared" si="1"/>
        <v>43</v>
      </c>
      <c r="B82" s="30" t="s">
        <v>80</v>
      </c>
      <c r="C82" s="30">
        <v>1</v>
      </c>
      <c r="D82" s="5" t="s">
        <v>9</v>
      </c>
      <c r="E82" s="6"/>
      <c r="F82" s="6">
        <f t="shared" si="0"/>
        <v>0</v>
      </c>
      <c r="G82" s="9">
        <v>0.08</v>
      </c>
      <c r="H82" s="48"/>
      <c r="I82" s="28"/>
    </row>
    <row r="83" spans="1:9" ht="51" x14ac:dyDescent="0.25">
      <c r="A83" s="4">
        <f t="shared" si="1"/>
        <v>44</v>
      </c>
      <c r="B83" s="30" t="s">
        <v>81</v>
      </c>
      <c r="C83" s="30">
        <v>1</v>
      </c>
      <c r="D83" s="5" t="s">
        <v>9</v>
      </c>
      <c r="E83" s="6"/>
      <c r="F83" s="6">
        <f t="shared" si="0"/>
        <v>0</v>
      </c>
      <c r="G83" s="9">
        <v>0.08</v>
      </c>
      <c r="H83" s="48"/>
      <c r="I83" s="28"/>
    </row>
    <row r="84" spans="1:9" ht="51" x14ac:dyDescent="0.25">
      <c r="A84" s="4">
        <f t="shared" si="1"/>
        <v>45</v>
      </c>
      <c r="B84" s="30" t="s">
        <v>82</v>
      </c>
      <c r="C84" s="30">
        <v>1</v>
      </c>
      <c r="D84" s="5" t="s">
        <v>9</v>
      </c>
      <c r="E84" s="6"/>
      <c r="F84" s="6">
        <f t="shared" si="0"/>
        <v>0</v>
      </c>
      <c r="G84" s="9">
        <v>0.08</v>
      </c>
      <c r="H84" s="48"/>
      <c r="I84" s="28"/>
    </row>
    <row r="85" spans="1:9" ht="38.25" x14ac:dyDescent="0.25">
      <c r="A85" s="4">
        <f t="shared" si="1"/>
        <v>46</v>
      </c>
      <c r="B85" s="30" t="s">
        <v>259</v>
      </c>
      <c r="C85" s="30">
        <v>1</v>
      </c>
      <c r="D85" s="5" t="s">
        <v>9</v>
      </c>
      <c r="E85" s="6"/>
      <c r="F85" s="6">
        <f t="shared" si="0"/>
        <v>0</v>
      </c>
      <c r="G85" s="9">
        <v>0.08</v>
      </c>
      <c r="H85" s="48"/>
      <c r="I85" s="103"/>
    </row>
    <row r="86" spans="1:9" ht="38.25" x14ac:dyDescent="0.25">
      <c r="A86" s="4">
        <f t="shared" si="1"/>
        <v>47</v>
      </c>
      <c r="B86" s="30" t="s">
        <v>83</v>
      </c>
      <c r="C86" s="30">
        <v>2</v>
      </c>
      <c r="D86" s="5" t="s">
        <v>9</v>
      </c>
      <c r="E86" s="6"/>
      <c r="F86" s="6">
        <f t="shared" si="0"/>
        <v>0</v>
      </c>
      <c r="G86" s="9">
        <v>0.08</v>
      </c>
      <c r="H86" s="48"/>
      <c r="I86" s="28"/>
    </row>
    <row r="87" spans="1:9" ht="51" x14ac:dyDescent="0.25">
      <c r="A87" s="4">
        <f t="shared" si="1"/>
        <v>48</v>
      </c>
      <c r="B87" s="30" t="s">
        <v>84</v>
      </c>
      <c r="C87" s="30">
        <v>2</v>
      </c>
      <c r="D87" s="5" t="s">
        <v>9</v>
      </c>
      <c r="E87" s="6"/>
      <c r="F87" s="6">
        <f t="shared" si="0"/>
        <v>0</v>
      </c>
      <c r="G87" s="9">
        <v>0.08</v>
      </c>
      <c r="H87" s="48"/>
      <c r="I87" s="28"/>
    </row>
    <row r="88" spans="1:9" x14ac:dyDescent="0.25">
      <c r="A88" s="4">
        <f t="shared" si="1"/>
        <v>49</v>
      </c>
      <c r="B88" s="30" t="s">
        <v>85</v>
      </c>
      <c r="C88" s="30">
        <v>1</v>
      </c>
      <c r="D88" s="5" t="s">
        <v>9</v>
      </c>
      <c r="E88" s="6"/>
      <c r="F88" s="6">
        <f t="shared" si="0"/>
        <v>0</v>
      </c>
      <c r="G88" s="9">
        <v>0.08</v>
      </c>
      <c r="H88" s="48"/>
      <c r="I88" s="28"/>
    </row>
    <row r="89" spans="1:9" x14ac:dyDescent="0.25">
      <c r="A89" s="4">
        <f t="shared" si="1"/>
        <v>50</v>
      </c>
      <c r="B89" s="30" t="s">
        <v>86</v>
      </c>
      <c r="C89" s="30">
        <v>2</v>
      </c>
      <c r="D89" s="5" t="s">
        <v>9</v>
      </c>
      <c r="E89" s="6"/>
      <c r="F89" s="6">
        <f t="shared" si="0"/>
        <v>0</v>
      </c>
      <c r="G89" s="9">
        <v>0.08</v>
      </c>
      <c r="H89" s="48"/>
      <c r="I89" s="28"/>
    </row>
    <row r="90" spans="1:9" ht="51" x14ac:dyDescent="0.25">
      <c r="A90" s="4">
        <f t="shared" si="1"/>
        <v>51</v>
      </c>
      <c r="B90" s="30" t="s">
        <v>87</v>
      </c>
      <c r="C90" s="30">
        <v>1</v>
      </c>
      <c r="D90" s="5" t="s">
        <v>9</v>
      </c>
      <c r="E90" s="6"/>
      <c r="F90" s="6">
        <f t="shared" si="0"/>
        <v>0</v>
      </c>
      <c r="G90" s="9">
        <v>0.08</v>
      </c>
      <c r="H90" s="48"/>
      <c r="I90" s="28"/>
    </row>
    <row r="91" spans="1:9" ht="63.75" x14ac:dyDescent="0.25">
      <c r="A91" s="4">
        <f t="shared" si="1"/>
        <v>52</v>
      </c>
      <c r="B91" s="30" t="s">
        <v>88</v>
      </c>
      <c r="C91" s="30">
        <v>1</v>
      </c>
      <c r="D91" s="5" t="s">
        <v>9</v>
      </c>
      <c r="E91" s="6"/>
      <c r="F91" s="6">
        <f t="shared" si="0"/>
        <v>0</v>
      </c>
      <c r="G91" s="9">
        <v>0.08</v>
      </c>
      <c r="H91" s="48"/>
      <c r="I91" s="104"/>
    </row>
    <row r="92" spans="1:9" ht="140.25" x14ac:dyDescent="0.25">
      <c r="A92" s="4">
        <f t="shared" si="1"/>
        <v>53</v>
      </c>
      <c r="B92" s="30" t="s">
        <v>89</v>
      </c>
      <c r="C92" s="30">
        <v>1</v>
      </c>
      <c r="D92" s="5" t="s">
        <v>9</v>
      </c>
      <c r="E92" s="6"/>
      <c r="F92" s="6">
        <f t="shared" si="0"/>
        <v>0</v>
      </c>
      <c r="G92" s="9">
        <v>0.08</v>
      </c>
      <c r="H92" s="48"/>
      <c r="I92" s="28"/>
    </row>
    <row r="93" spans="1:9" ht="25.5" x14ac:dyDescent="0.25">
      <c r="A93" s="4">
        <f t="shared" si="1"/>
        <v>54</v>
      </c>
      <c r="B93" s="30" t="s">
        <v>90</v>
      </c>
      <c r="C93" s="30">
        <v>1</v>
      </c>
      <c r="D93" s="5" t="s">
        <v>9</v>
      </c>
      <c r="E93" s="6"/>
      <c r="F93" s="6">
        <f t="shared" si="0"/>
        <v>0</v>
      </c>
      <c r="G93" s="9">
        <v>0.08</v>
      </c>
      <c r="H93" s="48"/>
      <c r="I93" s="28"/>
    </row>
    <row r="94" spans="1:9" ht="26.25" thickBot="1" x14ac:dyDescent="0.3">
      <c r="A94" s="15">
        <f t="shared" si="1"/>
        <v>55</v>
      </c>
      <c r="B94" s="31" t="s">
        <v>90</v>
      </c>
      <c r="C94" s="31">
        <v>1</v>
      </c>
      <c r="D94" s="18" t="s">
        <v>9</v>
      </c>
      <c r="E94" s="19"/>
      <c r="F94" s="19">
        <f t="shared" si="0"/>
        <v>0</v>
      </c>
      <c r="G94" s="20">
        <v>0.08</v>
      </c>
      <c r="H94" s="49"/>
      <c r="I94" s="53"/>
    </row>
    <row r="95" spans="1:9" ht="16.5" thickBot="1" x14ac:dyDescent="0.3">
      <c r="D95" s="60" t="s">
        <v>10</v>
      </c>
      <c r="E95" s="61"/>
      <c r="F95" s="21">
        <f>SUM(F40:F94)</f>
        <v>0</v>
      </c>
    </row>
    <row r="96" spans="1:9" ht="16.5" thickBot="1" x14ac:dyDescent="0.3">
      <c r="D96" s="62" t="s">
        <v>11</v>
      </c>
      <c r="E96" s="63"/>
      <c r="F96" s="22">
        <f>SUM(F95)*4</f>
        <v>0</v>
      </c>
    </row>
    <row r="99" spans="1:9" ht="16.5" thickBot="1" x14ac:dyDescent="0.3"/>
    <row r="100" spans="1:9" ht="16.5" thickBot="1" x14ac:dyDescent="0.3">
      <c r="A100" s="64" t="s">
        <v>238</v>
      </c>
      <c r="B100" s="65"/>
      <c r="C100" s="65"/>
      <c r="D100" s="65"/>
      <c r="E100" s="65"/>
      <c r="F100" s="65"/>
      <c r="G100" s="65"/>
      <c r="H100" s="65"/>
      <c r="I100" s="66"/>
    </row>
    <row r="101" spans="1:9" ht="72.75" thickBot="1" x14ac:dyDescent="0.3">
      <c r="A101" s="23" t="s">
        <v>0</v>
      </c>
      <c r="B101" s="24" t="s">
        <v>3</v>
      </c>
      <c r="C101" s="24" t="s">
        <v>2</v>
      </c>
      <c r="D101" s="24" t="s">
        <v>1</v>
      </c>
      <c r="E101" s="25" t="s">
        <v>4</v>
      </c>
      <c r="F101" s="25" t="s">
        <v>5</v>
      </c>
      <c r="G101" s="26" t="s">
        <v>6</v>
      </c>
      <c r="H101" s="101" t="s">
        <v>7</v>
      </c>
      <c r="I101" s="25" t="s">
        <v>8</v>
      </c>
    </row>
    <row r="102" spans="1:9" ht="38.25" x14ac:dyDescent="0.25">
      <c r="A102" s="3">
        <v>1</v>
      </c>
      <c r="B102" s="29" t="s">
        <v>91</v>
      </c>
      <c r="C102" s="29">
        <v>1</v>
      </c>
      <c r="D102" s="12" t="s">
        <v>9</v>
      </c>
      <c r="E102" s="13"/>
      <c r="F102" s="13">
        <f>C102*E102</f>
        <v>0</v>
      </c>
      <c r="G102" s="14">
        <v>0.08</v>
      </c>
      <c r="H102" s="47"/>
      <c r="I102" s="54"/>
    </row>
    <row r="103" spans="1:9" ht="38.25" x14ac:dyDescent="0.25">
      <c r="A103" s="4">
        <f>SUM(A102)+1</f>
        <v>2</v>
      </c>
      <c r="B103" s="30" t="s">
        <v>92</v>
      </c>
      <c r="C103" s="30">
        <v>1</v>
      </c>
      <c r="D103" s="5" t="s">
        <v>9</v>
      </c>
      <c r="E103" s="6"/>
      <c r="F103" s="6">
        <f t="shared" ref="F103:F107" si="2">C103*E103</f>
        <v>0</v>
      </c>
      <c r="G103" s="9">
        <v>0.08</v>
      </c>
      <c r="H103" s="48"/>
      <c r="I103" s="28"/>
    </row>
    <row r="104" spans="1:9" ht="25.9" customHeight="1" x14ac:dyDescent="0.25">
      <c r="A104" s="4">
        <f t="shared" ref="A104:A107" si="3">SUM(A103)+1</f>
        <v>3</v>
      </c>
      <c r="B104" s="30" t="s">
        <v>93</v>
      </c>
      <c r="C104" s="30">
        <v>1</v>
      </c>
      <c r="D104" s="5" t="s">
        <v>9</v>
      </c>
      <c r="E104" s="6"/>
      <c r="F104" s="6">
        <f t="shared" si="2"/>
        <v>0</v>
      </c>
      <c r="G104" s="9">
        <v>0.08</v>
      </c>
      <c r="H104" s="48"/>
      <c r="I104" s="28"/>
    </row>
    <row r="105" spans="1:9" x14ac:dyDescent="0.25">
      <c r="A105" s="4">
        <f t="shared" si="3"/>
        <v>4</v>
      </c>
      <c r="B105" s="30" t="s">
        <v>86</v>
      </c>
      <c r="C105" s="30">
        <v>1</v>
      </c>
      <c r="D105" s="5" t="s">
        <v>9</v>
      </c>
      <c r="E105" s="6"/>
      <c r="F105" s="6">
        <f t="shared" si="2"/>
        <v>0</v>
      </c>
      <c r="G105" s="9">
        <v>0.08</v>
      </c>
      <c r="H105" s="48"/>
      <c r="I105" s="28"/>
    </row>
    <row r="106" spans="1:9" ht="114.75" x14ac:dyDescent="0.25">
      <c r="A106" s="4">
        <f t="shared" si="3"/>
        <v>5</v>
      </c>
      <c r="B106" s="30" t="s">
        <v>94</v>
      </c>
      <c r="C106" s="30">
        <v>1</v>
      </c>
      <c r="D106" s="5" t="s">
        <v>9</v>
      </c>
      <c r="E106" s="6"/>
      <c r="F106" s="6">
        <f t="shared" si="2"/>
        <v>0</v>
      </c>
      <c r="G106" s="9">
        <v>0.08</v>
      </c>
      <c r="H106" s="48"/>
      <c r="I106" s="28"/>
    </row>
    <row r="107" spans="1:9" ht="26.25" thickBot="1" x14ac:dyDescent="0.3">
      <c r="A107" s="15">
        <f t="shared" si="3"/>
        <v>6</v>
      </c>
      <c r="B107" s="31" t="s">
        <v>95</v>
      </c>
      <c r="C107" s="31">
        <v>1</v>
      </c>
      <c r="D107" s="18" t="s">
        <v>9</v>
      </c>
      <c r="E107" s="19"/>
      <c r="F107" s="19">
        <f t="shared" si="2"/>
        <v>0</v>
      </c>
      <c r="G107" s="20">
        <v>0.08</v>
      </c>
      <c r="H107" s="49"/>
      <c r="I107" s="53"/>
    </row>
    <row r="108" spans="1:9" ht="16.5" thickBot="1" x14ac:dyDescent="0.3">
      <c r="D108" s="60" t="s">
        <v>10</v>
      </c>
      <c r="E108" s="61"/>
      <c r="F108" s="22">
        <f>SUM(F102:F107)</f>
        <v>0</v>
      </c>
    </row>
    <row r="109" spans="1:9" ht="16.5" thickBot="1" x14ac:dyDescent="0.3">
      <c r="D109" s="60" t="s">
        <v>20</v>
      </c>
      <c r="E109" s="61"/>
      <c r="F109" s="22">
        <f>SUM(F108)*10</f>
        <v>0</v>
      </c>
    </row>
    <row r="112" spans="1:9" ht="16.5" thickBot="1" x14ac:dyDescent="0.3"/>
    <row r="113" spans="1:9" ht="16.5" thickBot="1" x14ac:dyDescent="0.3">
      <c r="A113" s="64" t="s">
        <v>239</v>
      </c>
      <c r="B113" s="65"/>
      <c r="C113" s="65"/>
      <c r="D113" s="65"/>
      <c r="E113" s="65"/>
      <c r="F113" s="65"/>
      <c r="G113" s="65"/>
      <c r="H113" s="65"/>
      <c r="I113" s="66"/>
    </row>
    <row r="114" spans="1:9" ht="72.75" thickBot="1" x14ac:dyDescent="0.3">
      <c r="A114" s="23" t="s">
        <v>0</v>
      </c>
      <c r="B114" s="24" t="s">
        <v>3</v>
      </c>
      <c r="C114" s="24" t="s">
        <v>2</v>
      </c>
      <c r="D114" s="24" t="s">
        <v>1</v>
      </c>
      <c r="E114" s="25" t="s">
        <v>4</v>
      </c>
      <c r="F114" s="25" t="s">
        <v>5</v>
      </c>
      <c r="G114" s="26" t="s">
        <v>6</v>
      </c>
      <c r="H114" s="101" t="s">
        <v>7</v>
      </c>
      <c r="I114" s="25" t="s">
        <v>8</v>
      </c>
    </row>
    <row r="115" spans="1:9" ht="38.25" x14ac:dyDescent="0.25">
      <c r="A115" s="3">
        <v>1</v>
      </c>
      <c r="B115" s="10" t="s">
        <v>14</v>
      </c>
      <c r="C115" s="11">
        <v>1</v>
      </c>
      <c r="D115" s="12" t="s">
        <v>9</v>
      </c>
      <c r="E115" s="13"/>
      <c r="F115" s="13">
        <f>C115*E115</f>
        <v>0</v>
      </c>
      <c r="G115" s="14">
        <v>0.08</v>
      </c>
      <c r="H115" s="47"/>
      <c r="I115" s="54"/>
    </row>
    <row r="116" spans="1:9" ht="51" x14ac:dyDescent="0.25">
      <c r="A116" s="4">
        <f>SUM(A115)+1</f>
        <v>2</v>
      </c>
      <c r="B116" s="7" t="s">
        <v>15</v>
      </c>
      <c r="C116" s="8">
        <v>1</v>
      </c>
      <c r="D116" s="5" t="s">
        <v>9</v>
      </c>
      <c r="E116" s="6"/>
      <c r="F116" s="6">
        <f t="shared" ref="F116:F121" si="4">C116*E116</f>
        <v>0</v>
      </c>
      <c r="G116" s="9">
        <v>0.08</v>
      </c>
      <c r="H116" s="48"/>
      <c r="I116" s="28"/>
    </row>
    <row r="117" spans="1:9" ht="51" x14ac:dyDescent="0.25">
      <c r="A117" s="4">
        <f t="shared" ref="A117:A121" si="5">SUM(A116)+1</f>
        <v>3</v>
      </c>
      <c r="B117" s="7" t="s">
        <v>16</v>
      </c>
      <c r="C117" s="8">
        <v>1</v>
      </c>
      <c r="D117" s="5" t="s">
        <v>9</v>
      </c>
      <c r="E117" s="6"/>
      <c r="F117" s="6">
        <f t="shared" si="4"/>
        <v>0</v>
      </c>
      <c r="G117" s="9">
        <v>0.08</v>
      </c>
      <c r="H117" s="48"/>
      <c r="I117" s="28"/>
    </row>
    <row r="118" spans="1:9" ht="38.25" x14ac:dyDescent="0.25">
      <c r="A118" s="4">
        <f t="shared" si="5"/>
        <v>4</v>
      </c>
      <c r="B118" s="7" t="s">
        <v>17</v>
      </c>
      <c r="C118" s="8">
        <v>1</v>
      </c>
      <c r="D118" s="5" t="s">
        <v>9</v>
      </c>
      <c r="E118" s="6"/>
      <c r="F118" s="6">
        <f t="shared" si="4"/>
        <v>0</v>
      </c>
      <c r="G118" s="9">
        <v>0.08</v>
      </c>
      <c r="H118" s="48"/>
      <c r="I118" s="28"/>
    </row>
    <row r="119" spans="1:9" ht="51" x14ac:dyDescent="0.25">
      <c r="A119" s="4">
        <f t="shared" si="5"/>
        <v>5</v>
      </c>
      <c r="B119" s="7" t="s">
        <v>18</v>
      </c>
      <c r="C119" s="8">
        <v>1</v>
      </c>
      <c r="D119" s="5" t="s">
        <v>9</v>
      </c>
      <c r="E119" s="6"/>
      <c r="F119" s="6">
        <f t="shared" si="4"/>
        <v>0</v>
      </c>
      <c r="G119" s="9">
        <v>0.08</v>
      </c>
      <c r="H119" s="48"/>
      <c r="I119" s="28"/>
    </row>
    <row r="120" spans="1:9" ht="89.25" x14ac:dyDescent="0.25">
      <c r="A120" s="4">
        <f t="shared" si="5"/>
        <v>6</v>
      </c>
      <c r="B120" s="7" t="s">
        <v>12</v>
      </c>
      <c r="C120" s="8">
        <v>1</v>
      </c>
      <c r="D120" s="5" t="s">
        <v>9</v>
      </c>
      <c r="E120" s="6"/>
      <c r="F120" s="6">
        <f t="shared" si="4"/>
        <v>0</v>
      </c>
      <c r="G120" s="9">
        <v>0.08</v>
      </c>
      <c r="H120" s="48"/>
      <c r="I120" s="28"/>
    </row>
    <row r="121" spans="1:9" ht="16.5" thickBot="1" x14ac:dyDescent="0.3">
      <c r="A121" s="15">
        <f t="shared" si="5"/>
        <v>7</v>
      </c>
      <c r="B121" s="16" t="s">
        <v>13</v>
      </c>
      <c r="C121" s="17">
        <v>1</v>
      </c>
      <c r="D121" s="18" t="s">
        <v>9</v>
      </c>
      <c r="E121" s="19"/>
      <c r="F121" s="19">
        <f t="shared" si="4"/>
        <v>0</v>
      </c>
      <c r="G121" s="20">
        <v>0.08</v>
      </c>
      <c r="H121" s="49"/>
      <c r="I121" s="53"/>
    </row>
    <row r="122" spans="1:9" ht="16.5" thickBot="1" x14ac:dyDescent="0.3">
      <c r="D122" s="60" t="s">
        <v>10</v>
      </c>
      <c r="E122" s="61"/>
      <c r="F122" s="22">
        <f>SUM(F115:F121)</f>
        <v>0</v>
      </c>
    </row>
    <row r="123" spans="1:9" ht="16.5" thickBot="1" x14ac:dyDescent="0.3">
      <c r="D123" s="60" t="s">
        <v>19</v>
      </c>
      <c r="E123" s="61"/>
      <c r="F123" s="22">
        <f>SUM(F122)*2</f>
        <v>0</v>
      </c>
    </row>
    <row r="127" spans="1:9" ht="16.5" thickBot="1" x14ac:dyDescent="0.3"/>
    <row r="128" spans="1:9" ht="16.5" thickBot="1" x14ac:dyDescent="0.3">
      <c r="A128" s="64" t="s">
        <v>240</v>
      </c>
      <c r="B128" s="65"/>
      <c r="C128" s="65"/>
      <c r="D128" s="65"/>
      <c r="E128" s="65"/>
      <c r="F128" s="65"/>
      <c r="G128" s="65"/>
      <c r="H128" s="65"/>
      <c r="I128" s="66"/>
    </row>
    <row r="129" spans="1:9" ht="72.75" thickBot="1" x14ac:dyDescent="0.3">
      <c r="A129" s="23" t="s">
        <v>0</v>
      </c>
      <c r="B129" s="24" t="s">
        <v>3</v>
      </c>
      <c r="C129" s="24" t="s">
        <v>2</v>
      </c>
      <c r="D129" s="24" t="s">
        <v>1</v>
      </c>
      <c r="E129" s="25" t="s">
        <v>4</v>
      </c>
      <c r="F129" s="25" t="s">
        <v>5</v>
      </c>
      <c r="G129" s="26" t="s">
        <v>6</v>
      </c>
      <c r="H129" s="101" t="s">
        <v>7</v>
      </c>
      <c r="I129" s="25" t="s">
        <v>8</v>
      </c>
    </row>
    <row r="130" spans="1:9" ht="25.5" x14ac:dyDescent="0.25">
      <c r="A130" s="3">
        <v>1</v>
      </c>
      <c r="B130" s="29" t="s">
        <v>96</v>
      </c>
      <c r="C130" s="29">
        <v>1</v>
      </c>
      <c r="D130" s="12" t="s">
        <v>9</v>
      </c>
      <c r="E130" s="13"/>
      <c r="F130" s="13">
        <f>C130*E130</f>
        <v>0</v>
      </c>
      <c r="G130" s="14">
        <v>0.08</v>
      </c>
      <c r="H130" s="47"/>
      <c r="I130" s="54"/>
    </row>
    <row r="131" spans="1:9" x14ac:dyDescent="0.25">
      <c r="A131" s="4">
        <f>SUM(A130)+1</f>
        <v>2</v>
      </c>
      <c r="B131" s="30" t="s">
        <v>97</v>
      </c>
      <c r="C131" s="30">
        <v>1</v>
      </c>
      <c r="D131" s="5" t="s">
        <v>9</v>
      </c>
      <c r="E131" s="6"/>
      <c r="F131" s="6">
        <f t="shared" ref="F131:F140" si="6">C131*E131</f>
        <v>0</v>
      </c>
      <c r="G131" s="9">
        <v>0.08</v>
      </c>
      <c r="H131" s="48"/>
      <c r="I131" s="28"/>
    </row>
    <row r="132" spans="1:9" ht="38.25" x14ac:dyDescent="0.25">
      <c r="A132" s="4">
        <f t="shared" ref="A132:A140" si="7">SUM(A131)+1</f>
        <v>3</v>
      </c>
      <c r="B132" s="30" t="s">
        <v>98</v>
      </c>
      <c r="C132" s="30">
        <v>1</v>
      </c>
      <c r="D132" s="5" t="s">
        <v>9</v>
      </c>
      <c r="E132" s="6"/>
      <c r="F132" s="6">
        <f t="shared" si="6"/>
        <v>0</v>
      </c>
      <c r="G132" s="9">
        <v>0.08</v>
      </c>
      <c r="H132" s="48"/>
      <c r="I132" s="28"/>
    </row>
    <row r="133" spans="1:9" ht="38.25" x14ac:dyDescent="0.25">
      <c r="A133" s="4">
        <f t="shared" si="7"/>
        <v>4</v>
      </c>
      <c r="B133" s="30" t="s">
        <v>98</v>
      </c>
      <c r="C133" s="30">
        <v>1</v>
      </c>
      <c r="D133" s="5" t="s">
        <v>9</v>
      </c>
      <c r="E133" s="6"/>
      <c r="F133" s="6">
        <f t="shared" si="6"/>
        <v>0</v>
      </c>
      <c r="G133" s="9">
        <v>0.08</v>
      </c>
      <c r="H133" s="48"/>
      <c r="I133" s="28"/>
    </row>
    <row r="134" spans="1:9" ht="25.5" x14ac:dyDescent="0.25">
      <c r="A134" s="4">
        <f t="shared" si="7"/>
        <v>5</v>
      </c>
      <c r="B134" s="30" t="s">
        <v>99</v>
      </c>
      <c r="C134" s="30">
        <v>1</v>
      </c>
      <c r="D134" s="5" t="s">
        <v>9</v>
      </c>
      <c r="E134" s="6"/>
      <c r="F134" s="6">
        <f t="shared" si="6"/>
        <v>0</v>
      </c>
      <c r="G134" s="9">
        <v>0.08</v>
      </c>
      <c r="H134" s="48"/>
      <c r="I134" s="28"/>
    </row>
    <row r="135" spans="1:9" ht="25.5" x14ac:dyDescent="0.25">
      <c r="A135" s="4">
        <f t="shared" si="7"/>
        <v>6</v>
      </c>
      <c r="B135" s="30" t="s">
        <v>260</v>
      </c>
      <c r="C135" s="30">
        <v>1</v>
      </c>
      <c r="D135" s="5" t="s">
        <v>9</v>
      </c>
      <c r="E135" s="6"/>
      <c r="F135" s="6">
        <f t="shared" si="6"/>
        <v>0</v>
      </c>
      <c r="G135" s="9">
        <v>0.08</v>
      </c>
      <c r="H135" s="48"/>
      <c r="I135" s="105"/>
    </row>
    <row r="136" spans="1:9" ht="25.5" x14ac:dyDescent="0.25">
      <c r="A136" s="4">
        <f t="shared" si="7"/>
        <v>7</v>
      </c>
      <c r="B136" s="30" t="s">
        <v>261</v>
      </c>
      <c r="C136" s="30">
        <v>1</v>
      </c>
      <c r="D136" s="5" t="s">
        <v>9</v>
      </c>
      <c r="E136" s="6"/>
      <c r="F136" s="6">
        <f t="shared" si="6"/>
        <v>0</v>
      </c>
      <c r="G136" s="9">
        <v>0.08</v>
      </c>
      <c r="H136" s="48"/>
      <c r="I136" s="106"/>
    </row>
    <row r="137" spans="1:9" ht="38.25" x14ac:dyDescent="0.25">
      <c r="A137" s="4">
        <f t="shared" si="7"/>
        <v>8</v>
      </c>
      <c r="B137" s="30" t="s">
        <v>100</v>
      </c>
      <c r="C137" s="30">
        <v>1</v>
      </c>
      <c r="D137" s="5" t="s">
        <v>42</v>
      </c>
      <c r="E137" s="6"/>
      <c r="F137" s="6">
        <f t="shared" si="6"/>
        <v>0</v>
      </c>
      <c r="G137" s="9">
        <v>0.08</v>
      </c>
      <c r="H137" s="48"/>
      <c r="I137" s="28"/>
    </row>
    <row r="138" spans="1:9" ht="38.25" x14ac:dyDescent="0.25">
      <c r="A138" s="4">
        <f t="shared" si="7"/>
        <v>9</v>
      </c>
      <c r="B138" s="30" t="s">
        <v>101</v>
      </c>
      <c r="C138" s="30">
        <v>1</v>
      </c>
      <c r="D138" s="5" t="s">
        <v>9</v>
      </c>
      <c r="E138" s="6"/>
      <c r="F138" s="6">
        <f t="shared" si="6"/>
        <v>0</v>
      </c>
      <c r="G138" s="9">
        <v>0.08</v>
      </c>
      <c r="H138" s="48"/>
      <c r="I138" s="28"/>
    </row>
    <row r="139" spans="1:9" ht="140.25" x14ac:dyDescent="0.25">
      <c r="A139" s="4">
        <f t="shared" si="7"/>
        <v>10</v>
      </c>
      <c r="B139" s="30" t="s">
        <v>89</v>
      </c>
      <c r="C139" s="30">
        <v>1</v>
      </c>
      <c r="D139" s="5" t="s">
        <v>9</v>
      </c>
      <c r="E139" s="6"/>
      <c r="F139" s="6">
        <f t="shared" si="6"/>
        <v>0</v>
      </c>
      <c r="G139" s="9">
        <v>0.08</v>
      </c>
      <c r="H139" s="48"/>
      <c r="I139" s="28"/>
    </row>
    <row r="140" spans="1:9" ht="26.25" thickBot="1" x14ac:dyDescent="0.3">
      <c r="A140" s="15">
        <f t="shared" si="7"/>
        <v>11</v>
      </c>
      <c r="B140" s="31" t="s">
        <v>90</v>
      </c>
      <c r="C140" s="31">
        <v>1</v>
      </c>
      <c r="D140" s="18" t="s">
        <v>9</v>
      </c>
      <c r="E140" s="19"/>
      <c r="F140" s="19">
        <f t="shared" si="6"/>
        <v>0</v>
      </c>
      <c r="G140" s="20">
        <v>0.08</v>
      </c>
      <c r="H140" s="49"/>
      <c r="I140" s="53"/>
    </row>
    <row r="141" spans="1:9" ht="16.5" thickBot="1" x14ac:dyDescent="0.3">
      <c r="D141" s="60" t="s">
        <v>10</v>
      </c>
      <c r="E141" s="61"/>
      <c r="F141" s="22">
        <f>SUM(F130:F140)</f>
        <v>0</v>
      </c>
    </row>
    <row r="146" spans="1:9" ht="16.5" thickBot="1" x14ac:dyDescent="0.3"/>
    <row r="147" spans="1:9" ht="16.5" thickBot="1" x14ac:dyDescent="0.3">
      <c r="A147" s="64" t="s">
        <v>241</v>
      </c>
      <c r="B147" s="65"/>
      <c r="C147" s="65"/>
      <c r="D147" s="65"/>
      <c r="E147" s="65"/>
      <c r="F147" s="65"/>
      <c r="G147" s="65"/>
      <c r="H147" s="65"/>
      <c r="I147" s="111"/>
    </row>
    <row r="148" spans="1:9" ht="72.75" thickBot="1" x14ac:dyDescent="0.3">
      <c r="A148" s="23" t="s">
        <v>0</v>
      </c>
      <c r="B148" s="24" t="s">
        <v>3</v>
      </c>
      <c r="C148" s="24" t="s">
        <v>2</v>
      </c>
      <c r="D148" s="24" t="s">
        <v>1</v>
      </c>
      <c r="E148" s="25" t="s">
        <v>4</v>
      </c>
      <c r="F148" s="25" t="s">
        <v>5</v>
      </c>
      <c r="G148" s="26" t="s">
        <v>6</v>
      </c>
      <c r="H148" s="108" t="s">
        <v>7</v>
      </c>
      <c r="I148" s="112" t="s">
        <v>8</v>
      </c>
    </row>
    <row r="149" spans="1:9" ht="25.5" x14ac:dyDescent="0.25">
      <c r="A149" s="3">
        <v>1</v>
      </c>
      <c r="B149" s="29" t="s">
        <v>54</v>
      </c>
      <c r="C149" s="29">
        <v>2</v>
      </c>
      <c r="D149" s="12" t="s">
        <v>9</v>
      </c>
      <c r="E149" s="13"/>
      <c r="F149" s="13">
        <f>C149*E149</f>
        <v>0</v>
      </c>
      <c r="G149" s="14">
        <v>0.08</v>
      </c>
      <c r="H149" s="109"/>
      <c r="I149" s="28"/>
    </row>
    <row r="150" spans="1:9" ht="38.25" x14ac:dyDescent="0.25">
      <c r="A150" s="4">
        <f>SUM(A149)+1</f>
        <v>2</v>
      </c>
      <c r="B150" s="30" t="s">
        <v>56</v>
      </c>
      <c r="C150" s="30">
        <v>2</v>
      </c>
      <c r="D150" s="5" t="s">
        <v>9</v>
      </c>
      <c r="E150" s="6"/>
      <c r="F150" s="6">
        <f t="shared" ref="F150:F171" si="8">C150*E150</f>
        <v>0</v>
      </c>
      <c r="G150" s="9">
        <v>0.08</v>
      </c>
      <c r="H150" s="110"/>
      <c r="I150" s="28"/>
    </row>
    <row r="151" spans="1:9" ht="38.25" x14ac:dyDescent="0.25">
      <c r="A151" s="4">
        <f t="shared" ref="A151:A171" si="9">SUM(A150)+1</f>
        <v>3</v>
      </c>
      <c r="B151" s="30" t="s">
        <v>102</v>
      </c>
      <c r="C151" s="30">
        <v>1</v>
      </c>
      <c r="D151" s="5" t="s">
        <v>9</v>
      </c>
      <c r="E151" s="6"/>
      <c r="F151" s="6">
        <f t="shared" si="8"/>
        <v>0</v>
      </c>
      <c r="G151" s="9">
        <v>0.08</v>
      </c>
      <c r="H151" s="110"/>
      <c r="I151" s="28"/>
    </row>
    <row r="152" spans="1:9" ht="25.5" x14ac:dyDescent="0.25">
      <c r="A152" s="4">
        <f t="shared" si="9"/>
        <v>4</v>
      </c>
      <c r="B152" s="30" t="s">
        <v>57</v>
      </c>
      <c r="C152" s="30">
        <v>1</v>
      </c>
      <c r="D152" s="5" t="s">
        <v>9</v>
      </c>
      <c r="E152" s="6"/>
      <c r="F152" s="6">
        <f t="shared" si="8"/>
        <v>0</v>
      </c>
      <c r="G152" s="9">
        <v>0.08</v>
      </c>
      <c r="H152" s="110"/>
      <c r="I152" s="28"/>
    </row>
    <row r="153" spans="1:9" ht="51" x14ac:dyDescent="0.25">
      <c r="A153" s="4">
        <f t="shared" si="9"/>
        <v>5</v>
      </c>
      <c r="B153" s="30" t="s">
        <v>247</v>
      </c>
      <c r="C153" s="30">
        <v>2</v>
      </c>
      <c r="D153" s="5" t="s">
        <v>9</v>
      </c>
      <c r="E153" s="6"/>
      <c r="F153" s="6">
        <f t="shared" si="8"/>
        <v>0</v>
      </c>
      <c r="G153" s="9">
        <v>0.08</v>
      </c>
      <c r="H153" s="107"/>
      <c r="I153" s="113"/>
    </row>
    <row r="154" spans="1:9" ht="38.25" x14ac:dyDescent="0.25">
      <c r="A154" s="4">
        <f t="shared" si="9"/>
        <v>6</v>
      </c>
      <c r="B154" s="30" t="s">
        <v>60</v>
      </c>
      <c r="C154" s="30">
        <v>1</v>
      </c>
      <c r="D154" s="5" t="s">
        <v>9</v>
      </c>
      <c r="E154" s="6"/>
      <c r="F154" s="6">
        <f t="shared" si="8"/>
        <v>0</v>
      </c>
      <c r="G154" s="9">
        <v>0.08</v>
      </c>
      <c r="H154" s="110"/>
      <c r="I154" s="28"/>
    </row>
    <row r="155" spans="1:9" ht="38.25" x14ac:dyDescent="0.25">
      <c r="A155" s="4">
        <f t="shared" si="9"/>
        <v>7</v>
      </c>
      <c r="B155" s="30" t="s">
        <v>63</v>
      </c>
      <c r="C155" s="30">
        <v>6</v>
      </c>
      <c r="D155" s="5" t="s">
        <v>9</v>
      </c>
      <c r="E155" s="6"/>
      <c r="F155" s="6">
        <f t="shared" si="8"/>
        <v>0</v>
      </c>
      <c r="G155" s="9">
        <v>0.08</v>
      </c>
      <c r="H155" s="110"/>
      <c r="I155" s="28"/>
    </row>
    <row r="156" spans="1:9" ht="38.25" x14ac:dyDescent="0.25">
      <c r="A156" s="4">
        <f t="shared" si="9"/>
        <v>8</v>
      </c>
      <c r="B156" s="30" t="s">
        <v>262</v>
      </c>
      <c r="C156" s="30">
        <v>2</v>
      </c>
      <c r="D156" s="5" t="s">
        <v>9</v>
      </c>
      <c r="E156" s="6"/>
      <c r="F156" s="6">
        <f t="shared" si="8"/>
        <v>0</v>
      </c>
      <c r="G156" s="9">
        <v>0.08</v>
      </c>
      <c r="H156" s="48"/>
      <c r="I156" s="106"/>
    </row>
    <row r="157" spans="1:9" ht="38.25" x14ac:dyDescent="0.25">
      <c r="A157" s="4">
        <f t="shared" si="9"/>
        <v>9</v>
      </c>
      <c r="B157" s="30" t="s">
        <v>83</v>
      </c>
      <c r="C157" s="30">
        <v>2</v>
      </c>
      <c r="D157" s="5" t="s">
        <v>9</v>
      </c>
      <c r="E157" s="6"/>
      <c r="F157" s="6">
        <f t="shared" si="8"/>
        <v>0</v>
      </c>
      <c r="G157" s="9">
        <v>0.08</v>
      </c>
      <c r="H157" s="48"/>
      <c r="I157" s="28"/>
    </row>
    <row r="158" spans="1:9" ht="63.75" x14ac:dyDescent="0.25">
      <c r="A158" s="4">
        <f t="shared" si="9"/>
        <v>10</v>
      </c>
      <c r="B158" s="30" t="s">
        <v>103</v>
      </c>
      <c r="C158" s="30">
        <v>1</v>
      </c>
      <c r="D158" s="5" t="s">
        <v>9</v>
      </c>
      <c r="E158" s="6"/>
      <c r="F158" s="6">
        <f t="shared" si="8"/>
        <v>0</v>
      </c>
      <c r="G158" s="9">
        <v>0.08</v>
      </c>
      <c r="H158" s="48"/>
      <c r="I158" s="28"/>
    </row>
    <row r="159" spans="1:9" ht="51" x14ac:dyDescent="0.25">
      <c r="A159" s="4">
        <f t="shared" si="9"/>
        <v>11</v>
      </c>
      <c r="B159" s="30" t="s">
        <v>263</v>
      </c>
      <c r="C159" s="30">
        <v>1</v>
      </c>
      <c r="D159" s="5" t="s">
        <v>9</v>
      </c>
      <c r="E159" s="6"/>
      <c r="F159" s="6">
        <f t="shared" si="8"/>
        <v>0</v>
      </c>
      <c r="G159" s="9">
        <v>0.08</v>
      </c>
      <c r="H159" s="48"/>
      <c r="I159" s="105"/>
    </row>
    <row r="160" spans="1:9" ht="63.75" x14ac:dyDescent="0.25">
      <c r="A160" s="4">
        <f t="shared" si="9"/>
        <v>12</v>
      </c>
      <c r="B160" s="30" t="s">
        <v>104</v>
      </c>
      <c r="C160" s="30">
        <v>1</v>
      </c>
      <c r="D160" s="5" t="s">
        <v>9</v>
      </c>
      <c r="E160" s="6"/>
      <c r="F160" s="6">
        <f t="shared" si="8"/>
        <v>0</v>
      </c>
      <c r="G160" s="9">
        <v>0.08</v>
      </c>
      <c r="H160" s="48"/>
      <c r="I160" s="28"/>
    </row>
    <row r="161" spans="1:9" ht="38.25" x14ac:dyDescent="0.25">
      <c r="A161" s="4">
        <f t="shared" si="9"/>
        <v>13</v>
      </c>
      <c r="B161" s="30" t="s">
        <v>105</v>
      </c>
      <c r="C161" s="30">
        <v>1</v>
      </c>
      <c r="D161" s="5" t="s">
        <v>9</v>
      </c>
      <c r="E161" s="6"/>
      <c r="F161" s="6">
        <f t="shared" si="8"/>
        <v>0</v>
      </c>
      <c r="G161" s="9">
        <v>0.08</v>
      </c>
      <c r="H161" s="48"/>
      <c r="I161" s="28"/>
    </row>
    <row r="162" spans="1:9" ht="25.5" x14ac:dyDescent="0.25">
      <c r="A162" s="4">
        <f t="shared" si="9"/>
        <v>14</v>
      </c>
      <c r="B162" s="30" t="s">
        <v>106</v>
      </c>
      <c r="C162" s="30">
        <v>1</v>
      </c>
      <c r="D162" s="5" t="s">
        <v>9</v>
      </c>
      <c r="E162" s="6"/>
      <c r="F162" s="6">
        <f t="shared" si="8"/>
        <v>0</v>
      </c>
      <c r="G162" s="9">
        <v>0.08</v>
      </c>
      <c r="H162" s="48"/>
      <c r="I162" s="28"/>
    </row>
    <row r="163" spans="1:9" ht="25.5" x14ac:dyDescent="0.25">
      <c r="A163" s="4">
        <f t="shared" si="9"/>
        <v>15</v>
      </c>
      <c r="B163" s="30" t="s">
        <v>107</v>
      </c>
      <c r="C163" s="30">
        <v>1</v>
      </c>
      <c r="D163" s="5" t="s">
        <v>9</v>
      </c>
      <c r="E163" s="6"/>
      <c r="F163" s="6">
        <f t="shared" si="8"/>
        <v>0</v>
      </c>
      <c r="G163" s="9">
        <v>0.08</v>
      </c>
      <c r="H163" s="48"/>
      <c r="I163" s="28"/>
    </row>
    <row r="164" spans="1:9" ht="25.5" x14ac:dyDescent="0.25">
      <c r="A164" s="4">
        <f t="shared" si="9"/>
        <v>16</v>
      </c>
      <c r="B164" s="30" t="s">
        <v>70</v>
      </c>
      <c r="C164" s="30">
        <v>2</v>
      </c>
      <c r="D164" s="5" t="s">
        <v>9</v>
      </c>
      <c r="E164" s="6"/>
      <c r="F164" s="6">
        <f t="shared" si="8"/>
        <v>0</v>
      </c>
      <c r="G164" s="9">
        <v>0.08</v>
      </c>
      <c r="H164" s="48"/>
      <c r="I164" s="28"/>
    </row>
    <row r="165" spans="1:9" ht="51" x14ac:dyDescent="0.25">
      <c r="A165" s="4">
        <f t="shared" si="9"/>
        <v>17</v>
      </c>
      <c r="B165" s="30" t="s">
        <v>84</v>
      </c>
      <c r="C165" s="30">
        <v>1</v>
      </c>
      <c r="D165" s="5" t="s">
        <v>9</v>
      </c>
      <c r="E165" s="6"/>
      <c r="F165" s="6">
        <f t="shared" si="8"/>
        <v>0</v>
      </c>
      <c r="G165" s="9">
        <v>0.08</v>
      </c>
      <c r="H165" s="48"/>
      <c r="I165" s="28"/>
    </row>
    <row r="166" spans="1:9" ht="38.25" x14ac:dyDescent="0.25">
      <c r="A166" s="4">
        <f t="shared" si="9"/>
        <v>18</v>
      </c>
      <c r="B166" s="30" t="s">
        <v>46</v>
      </c>
      <c r="C166" s="30">
        <v>1</v>
      </c>
      <c r="D166" s="5" t="s">
        <v>41</v>
      </c>
      <c r="E166" s="6"/>
      <c r="F166" s="6">
        <f t="shared" si="8"/>
        <v>0</v>
      </c>
      <c r="G166" s="9">
        <v>0.08</v>
      </c>
      <c r="H166" s="48"/>
      <c r="I166" s="28"/>
    </row>
    <row r="167" spans="1:9" ht="38.25" x14ac:dyDescent="0.25">
      <c r="A167" s="4">
        <f t="shared" si="9"/>
        <v>19</v>
      </c>
      <c r="B167" s="30" t="s">
        <v>248</v>
      </c>
      <c r="C167" s="30">
        <v>2</v>
      </c>
      <c r="D167" s="5" t="s">
        <v>9</v>
      </c>
      <c r="E167" s="6"/>
      <c r="F167" s="6">
        <f t="shared" si="8"/>
        <v>0</v>
      </c>
      <c r="G167" s="9">
        <v>0.08</v>
      </c>
      <c r="H167" s="114"/>
      <c r="I167" s="115"/>
    </row>
    <row r="168" spans="1:9" ht="25.5" x14ac:dyDescent="0.25">
      <c r="A168" s="4">
        <f t="shared" si="9"/>
        <v>20</v>
      </c>
      <c r="B168" s="30" t="s">
        <v>108</v>
      </c>
      <c r="C168" s="30">
        <v>1</v>
      </c>
      <c r="D168" s="5" t="s">
        <v>9</v>
      </c>
      <c r="E168" s="6"/>
      <c r="F168" s="6">
        <f t="shared" si="8"/>
        <v>0</v>
      </c>
      <c r="G168" s="9">
        <v>0.08</v>
      </c>
      <c r="H168" s="48"/>
      <c r="I168" s="28"/>
    </row>
    <row r="169" spans="1:9" x14ac:dyDescent="0.25">
      <c r="A169" s="4">
        <f t="shared" si="9"/>
        <v>21</v>
      </c>
      <c r="B169" s="30" t="s">
        <v>85</v>
      </c>
      <c r="C169" s="30">
        <v>1</v>
      </c>
      <c r="D169" s="5" t="s">
        <v>9</v>
      </c>
      <c r="E169" s="6"/>
      <c r="F169" s="6">
        <f t="shared" si="8"/>
        <v>0</v>
      </c>
      <c r="G169" s="9">
        <v>0.08</v>
      </c>
      <c r="H169" s="48"/>
      <c r="I169" s="28"/>
    </row>
    <row r="170" spans="1:9" ht="140.25" x14ac:dyDescent="0.25">
      <c r="A170" s="4">
        <f t="shared" si="9"/>
        <v>22</v>
      </c>
      <c r="B170" s="30" t="s">
        <v>89</v>
      </c>
      <c r="C170" s="30">
        <v>1</v>
      </c>
      <c r="D170" s="5" t="s">
        <v>9</v>
      </c>
      <c r="E170" s="6"/>
      <c r="F170" s="6">
        <f t="shared" si="8"/>
        <v>0</v>
      </c>
      <c r="G170" s="9">
        <v>0.08</v>
      </c>
      <c r="H170" s="48"/>
      <c r="I170" s="28"/>
    </row>
    <row r="171" spans="1:9" ht="26.25" thickBot="1" x14ac:dyDescent="0.3">
      <c r="A171" s="15">
        <f t="shared" si="9"/>
        <v>23</v>
      </c>
      <c r="B171" s="31" t="s">
        <v>90</v>
      </c>
      <c r="C171" s="31">
        <v>1</v>
      </c>
      <c r="D171" s="18" t="s">
        <v>9</v>
      </c>
      <c r="E171" s="19"/>
      <c r="F171" s="19">
        <f t="shared" si="8"/>
        <v>0</v>
      </c>
      <c r="G171" s="20">
        <v>0.08</v>
      </c>
      <c r="H171" s="49"/>
      <c r="I171" s="28"/>
    </row>
    <row r="172" spans="1:9" ht="16.5" thickBot="1" x14ac:dyDescent="0.3">
      <c r="D172" s="60" t="s">
        <v>10</v>
      </c>
      <c r="E172" s="61"/>
      <c r="F172" s="22">
        <f>SUM(F149:F171)</f>
        <v>0</v>
      </c>
    </row>
    <row r="173" spans="1:9" ht="16.5" thickBot="1" x14ac:dyDescent="0.3">
      <c r="D173" s="60" t="s">
        <v>20</v>
      </c>
      <c r="E173" s="61"/>
      <c r="F173" s="22">
        <f>SUM(F172)*10</f>
        <v>0</v>
      </c>
    </row>
    <row r="179" spans="1:9" ht="16.5" thickBot="1" x14ac:dyDescent="0.3"/>
    <row r="180" spans="1:9" ht="16.5" thickBot="1" x14ac:dyDescent="0.3">
      <c r="A180" s="64" t="s">
        <v>242</v>
      </c>
      <c r="B180" s="65"/>
      <c r="C180" s="65"/>
      <c r="D180" s="65"/>
      <c r="E180" s="65"/>
      <c r="F180" s="65"/>
      <c r="G180" s="65"/>
      <c r="H180" s="65"/>
      <c r="I180" s="66"/>
    </row>
    <row r="181" spans="1:9" ht="72.75" thickBot="1" x14ac:dyDescent="0.3">
      <c r="A181" s="23" t="s">
        <v>0</v>
      </c>
      <c r="B181" s="24" t="s">
        <v>3</v>
      </c>
      <c r="C181" s="24" t="s">
        <v>2</v>
      </c>
      <c r="D181" s="24" t="s">
        <v>1</v>
      </c>
      <c r="E181" s="25" t="s">
        <v>4</v>
      </c>
      <c r="F181" s="25" t="s">
        <v>5</v>
      </c>
      <c r="G181" s="26" t="s">
        <v>6</v>
      </c>
      <c r="H181" s="101" t="s">
        <v>7</v>
      </c>
      <c r="I181" s="45" t="s">
        <v>8</v>
      </c>
    </row>
    <row r="182" spans="1:9" x14ac:dyDescent="0.25">
      <c r="A182" s="3">
        <v>1</v>
      </c>
      <c r="B182" s="29" t="s">
        <v>109</v>
      </c>
      <c r="C182" s="29">
        <v>2</v>
      </c>
      <c r="D182" s="12" t="s">
        <v>9</v>
      </c>
      <c r="E182" s="13"/>
      <c r="F182" s="13">
        <f>C182*E182</f>
        <v>0</v>
      </c>
      <c r="G182" s="14">
        <v>0.08</v>
      </c>
      <c r="H182" s="47"/>
      <c r="I182" s="28"/>
    </row>
    <row r="183" spans="1:9" ht="25.5" x14ac:dyDescent="0.25">
      <c r="A183" s="4">
        <v>2</v>
      </c>
      <c r="B183" s="30" t="s">
        <v>110</v>
      </c>
      <c r="C183" s="30">
        <v>1</v>
      </c>
      <c r="D183" s="5" t="s">
        <v>9</v>
      </c>
      <c r="E183" s="6"/>
      <c r="F183" s="6">
        <f t="shared" ref="F183:F227" si="10">C183*E183</f>
        <v>0</v>
      </c>
      <c r="G183" s="9">
        <v>0.08</v>
      </c>
      <c r="H183" s="48"/>
      <c r="I183" s="28"/>
    </row>
    <row r="184" spans="1:9" ht="51.75" thickBot="1" x14ac:dyDescent="0.3">
      <c r="A184" s="4">
        <v>3</v>
      </c>
      <c r="B184" s="30" t="s">
        <v>249</v>
      </c>
      <c r="C184" s="30">
        <v>1</v>
      </c>
      <c r="D184" s="5" t="s">
        <v>9</v>
      </c>
      <c r="E184" s="6"/>
      <c r="F184" s="6">
        <f t="shared" si="10"/>
        <v>0</v>
      </c>
      <c r="G184" s="9">
        <v>0.08</v>
      </c>
      <c r="H184" s="48"/>
      <c r="I184" s="106"/>
    </row>
    <row r="185" spans="1:9" ht="51" x14ac:dyDescent="0.25">
      <c r="A185" s="3">
        <v>4</v>
      </c>
      <c r="B185" s="30" t="s">
        <v>111</v>
      </c>
      <c r="C185" s="30">
        <v>2</v>
      </c>
      <c r="D185" s="5" t="s">
        <v>9</v>
      </c>
      <c r="E185" s="6"/>
      <c r="F185" s="6">
        <f t="shared" si="10"/>
        <v>0</v>
      </c>
      <c r="G185" s="9">
        <v>0.08</v>
      </c>
      <c r="H185" s="48"/>
      <c r="I185" s="28"/>
    </row>
    <row r="186" spans="1:9" ht="51" x14ac:dyDescent="0.25">
      <c r="A186" s="4">
        <v>5</v>
      </c>
      <c r="B186" s="30" t="s">
        <v>58</v>
      </c>
      <c r="C186" s="30">
        <v>4</v>
      </c>
      <c r="D186" s="5" t="s">
        <v>9</v>
      </c>
      <c r="E186" s="6"/>
      <c r="F186" s="6">
        <f t="shared" si="10"/>
        <v>0</v>
      </c>
      <c r="G186" s="9">
        <v>0.08</v>
      </c>
      <c r="H186" s="48"/>
      <c r="I186" s="28"/>
    </row>
    <row r="187" spans="1:9" ht="26.25" thickBot="1" x14ac:dyDescent="0.3">
      <c r="A187" s="4">
        <v>6</v>
      </c>
      <c r="B187" s="30" t="s">
        <v>112</v>
      </c>
      <c r="C187" s="30">
        <v>2</v>
      </c>
      <c r="D187" s="5" t="s">
        <v>9</v>
      </c>
      <c r="E187" s="6"/>
      <c r="F187" s="6">
        <f t="shared" si="10"/>
        <v>0</v>
      </c>
      <c r="G187" s="9">
        <v>0.08</v>
      </c>
      <c r="H187" s="48"/>
      <c r="I187" s="28"/>
    </row>
    <row r="188" spans="1:9" ht="25.5" x14ac:dyDescent="0.25">
      <c r="A188" s="3">
        <v>7</v>
      </c>
      <c r="B188" s="30" t="s">
        <v>70</v>
      </c>
      <c r="C188" s="30">
        <v>1</v>
      </c>
      <c r="D188" s="5" t="s">
        <v>9</v>
      </c>
      <c r="E188" s="6"/>
      <c r="F188" s="6">
        <f t="shared" si="10"/>
        <v>0</v>
      </c>
      <c r="G188" s="9">
        <v>0.08</v>
      </c>
      <c r="H188" s="48"/>
      <c r="I188" s="28"/>
    </row>
    <row r="189" spans="1:9" ht="38.25" x14ac:dyDescent="0.25">
      <c r="A189" s="4">
        <v>8</v>
      </c>
      <c r="B189" s="30" t="s">
        <v>66</v>
      </c>
      <c r="C189" s="30">
        <v>1</v>
      </c>
      <c r="D189" s="5" t="s">
        <v>9</v>
      </c>
      <c r="E189" s="6"/>
      <c r="F189" s="6">
        <f t="shared" si="10"/>
        <v>0</v>
      </c>
      <c r="G189" s="9">
        <v>0.08</v>
      </c>
      <c r="H189" s="48"/>
      <c r="I189" s="28"/>
    </row>
    <row r="190" spans="1:9" ht="26.25" thickBot="1" x14ac:dyDescent="0.3">
      <c r="A190" s="4">
        <v>9</v>
      </c>
      <c r="B190" s="30" t="s">
        <v>69</v>
      </c>
      <c r="C190" s="30">
        <v>2</v>
      </c>
      <c r="D190" s="5" t="s">
        <v>9</v>
      </c>
      <c r="E190" s="6"/>
      <c r="F190" s="6">
        <f t="shared" si="10"/>
        <v>0</v>
      </c>
      <c r="G190" s="9">
        <v>0.08</v>
      </c>
      <c r="H190" s="48"/>
      <c r="I190" s="28"/>
    </row>
    <row r="191" spans="1:9" ht="51" x14ac:dyDescent="0.25">
      <c r="A191" s="3">
        <v>10</v>
      </c>
      <c r="B191" s="30" t="s">
        <v>113</v>
      </c>
      <c r="C191" s="30">
        <v>2</v>
      </c>
      <c r="D191" s="5" t="s">
        <v>9</v>
      </c>
      <c r="E191" s="6"/>
      <c r="F191" s="6">
        <f t="shared" si="10"/>
        <v>0</v>
      </c>
      <c r="G191" s="9">
        <v>0.08</v>
      </c>
      <c r="H191" s="48"/>
      <c r="I191" s="28"/>
    </row>
    <row r="192" spans="1:9" ht="51" x14ac:dyDescent="0.25">
      <c r="A192" s="4">
        <v>11</v>
      </c>
      <c r="B192" s="30" t="s">
        <v>114</v>
      </c>
      <c r="C192" s="30">
        <v>1</v>
      </c>
      <c r="D192" s="5" t="s">
        <v>9</v>
      </c>
      <c r="E192" s="6"/>
      <c r="F192" s="6">
        <f t="shared" si="10"/>
        <v>0</v>
      </c>
      <c r="G192" s="9">
        <v>0.08</v>
      </c>
      <c r="H192" s="48"/>
      <c r="I192" s="28"/>
    </row>
    <row r="193" spans="1:9" ht="64.5" thickBot="1" x14ac:dyDescent="0.3">
      <c r="A193" s="4">
        <v>12</v>
      </c>
      <c r="B193" s="30" t="s">
        <v>77</v>
      </c>
      <c r="C193" s="30">
        <v>1</v>
      </c>
      <c r="D193" s="5" t="s">
        <v>9</v>
      </c>
      <c r="E193" s="6"/>
      <c r="F193" s="6">
        <f t="shared" si="10"/>
        <v>0</v>
      </c>
      <c r="G193" s="9">
        <v>0.08</v>
      </c>
      <c r="H193" s="48"/>
      <c r="I193" s="28"/>
    </row>
    <row r="194" spans="1:9" ht="102" x14ac:dyDescent="0.25">
      <c r="A194" s="3">
        <v>13</v>
      </c>
      <c r="B194" s="30" t="s">
        <v>115</v>
      </c>
      <c r="C194" s="30">
        <v>1</v>
      </c>
      <c r="D194" s="5" t="s">
        <v>9</v>
      </c>
      <c r="E194" s="6"/>
      <c r="F194" s="6">
        <f t="shared" si="10"/>
        <v>0</v>
      </c>
      <c r="G194" s="9">
        <v>0.08</v>
      </c>
      <c r="H194" s="48"/>
      <c r="I194" s="28"/>
    </row>
    <row r="195" spans="1:9" ht="25.5" x14ac:dyDescent="0.25">
      <c r="A195" s="4">
        <v>14</v>
      </c>
      <c r="B195" s="30" t="s">
        <v>57</v>
      </c>
      <c r="C195" s="30">
        <v>1</v>
      </c>
      <c r="D195" s="5" t="s">
        <v>9</v>
      </c>
      <c r="E195" s="6"/>
      <c r="F195" s="6">
        <f t="shared" si="10"/>
        <v>0</v>
      </c>
      <c r="G195" s="9">
        <v>0.08</v>
      </c>
      <c r="H195" s="48"/>
      <c r="I195" s="28"/>
    </row>
    <row r="196" spans="1:9" ht="26.25" thickBot="1" x14ac:dyDescent="0.3">
      <c r="A196" s="4">
        <v>15</v>
      </c>
      <c r="B196" s="30" t="s">
        <v>222</v>
      </c>
      <c r="C196" s="30">
        <v>2</v>
      </c>
      <c r="D196" s="5" t="s">
        <v>9</v>
      </c>
      <c r="E196" s="6"/>
      <c r="F196" s="6">
        <f t="shared" si="10"/>
        <v>0</v>
      </c>
      <c r="G196" s="9">
        <v>0.08</v>
      </c>
      <c r="H196" s="48"/>
      <c r="I196" s="28"/>
    </row>
    <row r="197" spans="1:9" ht="38.25" x14ac:dyDescent="0.25">
      <c r="A197" s="3">
        <v>16</v>
      </c>
      <c r="B197" s="30" t="s">
        <v>55</v>
      </c>
      <c r="C197" s="30">
        <v>2</v>
      </c>
      <c r="D197" s="5" t="s">
        <v>9</v>
      </c>
      <c r="E197" s="6"/>
      <c r="F197" s="6">
        <f t="shared" si="10"/>
        <v>0</v>
      </c>
      <c r="G197" s="9">
        <v>0.08</v>
      </c>
      <c r="H197" s="48"/>
      <c r="I197" s="28"/>
    </row>
    <row r="198" spans="1:9" ht="38.25" x14ac:dyDescent="0.25">
      <c r="A198" s="4">
        <v>17</v>
      </c>
      <c r="B198" s="30" t="s">
        <v>116</v>
      </c>
      <c r="C198" s="30">
        <v>4</v>
      </c>
      <c r="D198" s="5" t="s">
        <v>9</v>
      </c>
      <c r="E198" s="6"/>
      <c r="F198" s="6">
        <f t="shared" si="10"/>
        <v>0</v>
      </c>
      <c r="G198" s="9">
        <v>0.08</v>
      </c>
      <c r="H198" s="48"/>
      <c r="I198" s="28"/>
    </row>
    <row r="199" spans="1:9" ht="26.25" thickBot="1" x14ac:dyDescent="0.3">
      <c r="A199" s="4">
        <v>18</v>
      </c>
      <c r="B199" s="30" t="s">
        <v>54</v>
      </c>
      <c r="C199" s="30">
        <v>2</v>
      </c>
      <c r="D199" s="5" t="s">
        <v>9</v>
      </c>
      <c r="E199" s="6"/>
      <c r="F199" s="6">
        <f t="shared" si="10"/>
        <v>0</v>
      </c>
      <c r="G199" s="9">
        <v>0.08</v>
      </c>
      <c r="H199" s="48"/>
      <c r="I199" s="28"/>
    </row>
    <row r="200" spans="1:9" ht="25.5" x14ac:dyDescent="0.25">
      <c r="A200" s="3">
        <v>19</v>
      </c>
      <c r="B200" s="30" t="s">
        <v>52</v>
      </c>
      <c r="C200" s="30">
        <v>2</v>
      </c>
      <c r="D200" s="5" t="s">
        <v>9</v>
      </c>
      <c r="E200" s="6"/>
      <c r="F200" s="6">
        <f t="shared" si="10"/>
        <v>0</v>
      </c>
      <c r="G200" s="9">
        <v>0.08</v>
      </c>
      <c r="H200" s="48"/>
      <c r="I200" s="28"/>
    </row>
    <row r="201" spans="1:9" ht="51" x14ac:dyDescent="0.25">
      <c r="A201" s="4">
        <v>20</v>
      </c>
      <c r="B201" s="30" t="s">
        <v>117</v>
      </c>
      <c r="C201" s="30">
        <v>2</v>
      </c>
      <c r="D201" s="5" t="s">
        <v>9</v>
      </c>
      <c r="E201" s="6"/>
      <c r="F201" s="6">
        <f t="shared" si="10"/>
        <v>0</v>
      </c>
      <c r="G201" s="9">
        <v>0.08</v>
      </c>
      <c r="H201" s="48"/>
      <c r="I201" s="28"/>
    </row>
    <row r="202" spans="1:9" ht="51.75" thickBot="1" x14ac:dyDescent="0.3">
      <c r="A202" s="4">
        <v>21</v>
      </c>
      <c r="B202" s="30" t="s">
        <v>118</v>
      </c>
      <c r="C202" s="30">
        <v>1</v>
      </c>
      <c r="D202" s="5" t="s">
        <v>9</v>
      </c>
      <c r="E202" s="6"/>
      <c r="F202" s="6">
        <f t="shared" si="10"/>
        <v>0</v>
      </c>
      <c r="G202" s="9">
        <v>0.08</v>
      </c>
      <c r="H202" s="48"/>
      <c r="I202" s="28"/>
    </row>
    <row r="203" spans="1:9" ht="51" x14ac:dyDescent="0.25">
      <c r="A203" s="3">
        <v>22</v>
      </c>
      <c r="B203" s="30" t="s">
        <v>119</v>
      </c>
      <c r="C203" s="30">
        <v>1</v>
      </c>
      <c r="D203" s="5" t="s">
        <v>9</v>
      </c>
      <c r="E203" s="6"/>
      <c r="F203" s="6">
        <f t="shared" si="10"/>
        <v>0</v>
      </c>
      <c r="G203" s="9">
        <v>0.08</v>
      </c>
      <c r="H203" s="48"/>
      <c r="I203" s="28"/>
    </row>
    <row r="204" spans="1:9" ht="51" x14ac:dyDescent="0.25">
      <c r="A204" s="4">
        <v>23</v>
      </c>
      <c r="B204" s="30" t="s">
        <v>264</v>
      </c>
      <c r="C204" s="30">
        <v>1</v>
      </c>
      <c r="D204" s="5" t="s">
        <v>9</v>
      </c>
      <c r="E204" s="6"/>
      <c r="F204" s="6">
        <f t="shared" si="10"/>
        <v>0</v>
      </c>
      <c r="G204" s="9">
        <v>0.08</v>
      </c>
      <c r="H204" s="110"/>
      <c r="I204" s="116"/>
    </row>
    <row r="205" spans="1:9" ht="64.5" thickBot="1" x14ac:dyDescent="0.3">
      <c r="A205" s="4">
        <v>24</v>
      </c>
      <c r="B205" s="30" t="s">
        <v>77</v>
      </c>
      <c r="C205" s="30">
        <v>2</v>
      </c>
      <c r="D205" s="5" t="s">
        <v>9</v>
      </c>
      <c r="E205" s="6"/>
      <c r="F205" s="6">
        <f t="shared" si="10"/>
        <v>0</v>
      </c>
      <c r="G205" s="9">
        <v>0.08</v>
      </c>
      <c r="H205" s="110"/>
      <c r="I205" s="117"/>
    </row>
    <row r="206" spans="1:9" ht="51" x14ac:dyDescent="0.25">
      <c r="A206" s="3">
        <v>25</v>
      </c>
      <c r="B206" s="30" t="s">
        <v>58</v>
      </c>
      <c r="C206" s="30">
        <v>4</v>
      </c>
      <c r="D206" s="5" t="s">
        <v>9</v>
      </c>
      <c r="E206" s="6"/>
      <c r="F206" s="6">
        <f t="shared" si="10"/>
        <v>0</v>
      </c>
      <c r="G206" s="9">
        <v>0.08</v>
      </c>
      <c r="H206" s="110"/>
      <c r="I206" s="117"/>
    </row>
    <row r="207" spans="1:9" ht="38.25" x14ac:dyDescent="0.25">
      <c r="A207" s="4">
        <v>26</v>
      </c>
      <c r="B207" s="30" t="s">
        <v>120</v>
      </c>
      <c r="C207" s="30">
        <v>2</v>
      </c>
      <c r="D207" s="5" t="s">
        <v>9</v>
      </c>
      <c r="E207" s="6"/>
      <c r="F207" s="6">
        <f t="shared" si="10"/>
        <v>0</v>
      </c>
      <c r="G207" s="9">
        <v>0.08</v>
      </c>
      <c r="H207" s="110"/>
      <c r="I207" s="117"/>
    </row>
    <row r="208" spans="1:9" ht="51.75" thickBot="1" x14ac:dyDescent="0.3">
      <c r="A208" s="4">
        <v>27</v>
      </c>
      <c r="B208" s="30" t="s">
        <v>250</v>
      </c>
      <c r="C208" s="30">
        <v>4</v>
      </c>
      <c r="D208" s="5" t="s">
        <v>9</v>
      </c>
      <c r="E208" s="6"/>
      <c r="F208" s="6">
        <f t="shared" si="10"/>
        <v>0</v>
      </c>
      <c r="G208" s="9">
        <v>0.08</v>
      </c>
      <c r="H208" s="50"/>
      <c r="I208" s="116"/>
    </row>
    <row r="209" spans="1:9" ht="38.25" x14ac:dyDescent="0.25">
      <c r="A209" s="3">
        <v>28</v>
      </c>
      <c r="B209" s="30" t="s">
        <v>121</v>
      </c>
      <c r="C209" s="30">
        <v>1</v>
      </c>
      <c r="D209" s="5" t="s">
        <v>9</v>
      </c>
      <c r="E209" s="6"/>
      <c r="F209" s="6">
        <f t="shared" si="10"/>
        <v>0</v>
      </c>
      <c r="G209" s="9">
        <v>0.08</v>
      </c>
      <c r="H209" s="110"/>
      <c r="I209" s="117"/>
    </row>
    <row r="210" spans="1:9" ht="38.25" x14ac:dyDescent="0.25">
      <c r="A210" s="4">
        <v>29</v>
      </c>
      <c r="B210" s="30" t="s">
        <v>122</v>
      </c>
      <c r="C210" s="30">
        <v>5</v>
      </c>
      <c r="D210" s="5" t="s">
        <v>9</v>
      </c>
      <c r="E210" s="6"/>
      <c r="F210" s="6">
        <f t="shared" si="10"/>
        <v>0</v>
      </c>
      <c r="G210" s="9">
        <v>0.08</v>
      </c>
      <c r="H210" s="110"/>
      <c r="I210" s="117"/>
    </row>
    <row r="211" spans="1:9" ht="39" thickBot="1" x14ac:dyDescent="0.3">
      <c r="A211" s="4">
        <v>30</v>
      </c>
      <c r="B211" s="30" t="s">
        <v>91</v>
      </c>
      <c r="C211" s="30">
        <v>1</v>
      </c>
      <c r="D211" s="5" t="s">
        <v>9</v>
      </c>
      <c r="E211" s="6"/>
      <c r="F211" s="6">
        <f t="shared" si="10"/>
        <v>0</v>
      </c>
      <c r="G211" s="9">
        <v>0.08</v>
      </c>
      <c r="H211" s="110"/>
      <c r="I211" s="117"/>
    </row>
    <row r="212" spans="1:9" ht="38.25" x14ac:dyDescent="0.25">
      <c r="A212" s="3">
        <v>31</v>
      </c>
      <c r="B212" s="30" t="s">
        <v>123</v>
      </c>
      <c r="C212" s="30">
        <v>4</v>
      </c>
      <c r="D212" s="5" t="s">
        <v>9</v>
      </c>
      <c r="E212" s="6"/>
      <c r="F212" s="6">
        <f t="shared" si="10"/>
        <v>0</v>
      </c>
      <c r="G212" s="9">
        <v>0.08</v>
      </c>
      <c r="H212" s="48"/>
      <c r="I212" s="28"/>
    </row>
    <row r="213" spans="1:9" ht="51" x14ac:dyDescent="0.25">
      <c r="A213" s="4">
        <v>32</v>
      </c>
      <c r="B213" s="30" t="s">
        <v>114</v>
      </c>
      <c r="C213" s="30">
        <v>1</v>
      </c>
      <c r="D213" s="5" t="s">
        <v>9</v>
      </c>
      <c r="E213" s="6"/>
      <c r="F213" s="6">
        <f t="shared" si="10"/>
        <v>0</v>
      </c>
      <c r="G213" s="9">
        <v>0.08</v>
      </c>
      <c r="H213" s="48"/>
      <c r="I213" s="28"/>
    </row>
    <row r="214" spans="1:9" ht="77.25" thickBot="1" x14ac:dyDescent="0.3">
      <c r="A214" s="4">
        <v>33</v>
      </c>
      <c r="B214" s="30" t="s">
        <v>265</v>
      </c>
      <c r="C214" s="30">
        <v>4</v>
      </c>
      <c r="D214" s="5" t="s">
        <v>9</v>
      </c>
      <c r="E214" s="6"/>
      <c r="F214" s="6">
        <f t="shared" si="10"/>
        <v>0</v>
      </c>
      <c r="G214" s="9">
        <v>0.08</v>
      </c>
      <c r="H214" s="48"/>
      <c r="I214" s="105"/>
    </row>
    <row r="215" spans="1:9" ht="51" x14ac:dyDescent="0.25">
      <c r="A215" s="3">
        <v>34</v>
      </c>
      <c r="B215" s="30" t="s">
        <v>124</v>
      </c>
      <c r="C215" s="30">
        <v>2</v>
      </c>
      <c r="D215" s="5" t="s">
        <v>9</v>
      </c>
      <c r="E215" s="6"/>
      <c r="F215" s="6">
        <f t="shared" si="10"/>
        <v>0</v>
      </c>
      <c r="G215" s="9">
        <v>0.08</v>
      </c>
      <c r="H215" s="48"/>
      <c r="I215" s="28"/>
    </row>
    <row r="216" spans="1:9" ht="51" x14ac:dyDescent="0.25">
      <c r="A216" s="4">
        <v>35</v>
      </c>
      <c r="B216" s="30" t="s">
        <v>266</v>
      </c>
      <c r="C216" s="30">
        <v>2</v>
      </c>
      <c r="D216" s="5" t="s">
        <v>9</v>
      </c>
      <c r="E216" s="6"/>
      <c r="F216" s="6">
        <f t="shared" si="10"/>
        <v>0</v>
      </c>
      <c r="G216" s="9">
        <v>0.08</v>
      </c>
      <c r="H216" s="48"/>
      <c r="I216" s="105"/>
    </row>
    <row r="217" spans="1:9" ht="39" thickBot="1" x14ac:dyDescent="0.3">
      <c r="A217" s="4">
        <v>36</v>
      </c>
      <c r="B217" s="30" t="s">
        <v>125</v>
      </c>
      <c r="C217" s="30">
        <v>2</v>
      </c>
      <c r="D217" s="5" t="s">
        <v>9</v>
      </c>
      <c r="E217" s="6"/>
      <c r="F217" s="6">
        <f t="shared" si="10"/>
        <v>0</v>
      </c>
      <c r="G217" s="9">
        <v>0.08</v>
      </c>
      <c r="H217" s="48"/>
      <c r="I217" s="28"/>
    </row>
    <row r="218" spans="1:9" ht="25.5" x14ac:dyDescent="0.25">
      <c r="A218" s="3">
        <v>37</v>
      </c>
      <c r="B218" s="30" t="s">
        <v>267</v>
      </c>
      <c r="C218" s="30">
        <v>2</v>
      </c>
      <c r="D218" s="5" t="s">
        <v>9</v>
      </c>
      <c r="E218" s="6"/>
      <c r="F218" s="6">
        <f t="shared" si="10"/>
        <v>0</v>
      </c>
      <c r="G218" s="9">
        <v>0.08</v>
      </c>
      <c r="H218" s="48"/>
      <c r="I218" s="105"/>
    </row>
    <row r="219" spans="1:9" ht="51" x14ac:dyDescent="0.25">
      <c r="A219" s="4">
        <v>38</v>
      </c>
      <c r="B219" s="30" t="s">
        <v>126</v>
      </c>
      <c r="C219" s="30">
        <v>2</v>
      </c>
      <c r="D219" s="5" t="s">
        <v>9</v>
      </c>
      <c r="E219" s="6"/>
      <c r="F219" s="6">
        <f t="shared" si="10"/>
        <v>0</v>
      </c>
      <c r="G219" s="9">
        <v>0.08</v>
      </c>
      <c r="H219" s="48"/>
      <c r="I219" s="28"/>
    </row>
    <row r="220" spans="1:9" ht="51.75" thickBot="1" x14ac:dyDescent="0.3">
      <c r="A220" s="4">
        <v>39</v>
      </c>
      <c r="B220" s="30" t="s">
        <v>127</v>
      </c>
      <c r="C220" s="30">
        <v>2</v>
      </c>
      <c r="D220" s="5" t="s">
        <v>9</v>
      </c>
      <c r="E220" s="6"/>
      <c r="F220" s="6">
        <f t="shared" si="10"/>
        <v>0</v>
      </c>
      <c r="G220" s="9">
        <v>0.08</v>
      </c>
      <c r="H220" s="48"/>
      <c r="I220" s="28"/>
    </row>
    <row r="221" spans="1:9" ht="51" x14ac:dyDescent="0.25">
      <c r="A221" s="3">
        <v>40</v>
      </c>
      <c r="B221" s="30" t="s">
        <v>128</v>
      </c>
      <c r="C221" s="30">
        <v>1</v>
      </c>
      <c r="D221" s="5" t="s">
        <v>9</v>
      </c>
      <c r="E221" s="6"/>
      <c r="F221" s="6">
        <f t="shared" si="10"/>
        <v>0</v>
      </c>
      <c r="G221" s="9">
        <v>0.08</v>
      </c>
      <c r="H221" s="48"/>
      <c r="I221" s="28"/>
    </row>
    <row r="222" spans="1:9" ht="38.25" x14ac:dyDescent="0.25">
      <c r="A222" s="4">
        <v>41</v>
      </c>
      <c r="B222" s="41" t="s">
        <v>46</v>
      </c>
      <c r="C222" s="30">
        <v>1</v>
      </c>
      <c r="D222" s="5" t="s">
        <v>9</v>
      </c>
      <c r="E222" s="6"/>
      <c r="F222" s="6">
        <f t="shared" si="10"/>
        <v>0</v>
      </c>
      <c r="G222" s="9">
        <v>0.08</v>
      </c>
      <c r="H222" s="48"/>
      <c r="I222" s="28"/>
    </row>
    <row r="223" spans="1:9" ht="39" thickBot="1" x14ac:dyDescent="0.3">
      <c r="A223" s="4">
        <v>42</v>
      </c>
      <c r="B223" s="30" t="s">
        <v>223</v>
      </c>
      <c r="C223" s="30">
        <v>1</v>
      </c>
      <c r="D223" s="5" t="s">
        <v>9</v>
      </c>
      <c r="E223" s="6"/>
      <c r="F223" s="6">
        <f t="shared" si="10"/>
        <v>0</v>
      </c>
      <c r="G223" s="9">
        <v>0.08</v>
      </c>
      <c r="H223" s="48"/>
      <c r="I223" s="28"/>
    </row>
    <row r="224" spans="1:9" ht="102" x14ac:dyDescent="0.25">
      <c r="A224" s="3">
        <v>43</v>
      </c>
      <c r="B224" s="30" t="s">
        <v>224</v>
      </c>
      <c r="C224" s="30">
        <v>1</v>
      </c>
      <c r="D224" s="5" t="s">
        <v>9</v>
      </c>
      <c r="E224" s="6"/>
      <c r="F224" s="6">
        <f t="shared" ref="F224" si="11">C224*E224</f>
        <v>0</v>
      </c>
      <c r="G224" s="9">
        <v>0.08</v>
      </c>
      <c r="H224" s="48"/>
      <c r="I224" s="28"/>
    </row>
    <row r="225" spans="1:9" x14ac:dyDescent="0.25">
      <c r="A225" s="4">
        <v>44</v>
      </c>
      <c r="B225" s="30" t="s">
        <v>86</v>
      </c>
      <c r="C225" s="30">
        <v>1</v>
      </c>
      <c r="D225" s="5" t="s">
        <v>9</v>
      </c>
      <c r="E225" s="6"/>
      <c r="F225" s="6">
        <f t="shared" si="10"/>
        <v>0</v>
      </c>
      <c r="G225" s="9">
        <v>0.08</v>
      </c>
      <c r="H225" s="48"/>
      <c r="I225" s="28"/>
    </row>
    <row r="226" spans="1:9" ht="141" thickBot="1" x14ac:dyDescent="0.3">
      <c r="A226" s="4">
        <v>45</v>
      </c>
      <c r="B226" s="30" t="s">
        <v>89</v>
      </c>
      <c r="C226" s="30">
        <v>1</v>
      </c>
      <c r="D226" s="5" t="s">
        <v>9</v>
      </c>
      <c r="E226" s="6"/>
      <c r="F226" s="6">
        <f t="shared" si="10"/>
        <v>0</v>
      </c>
      <c r="G226" s="9">
        <v>0.08</v>
      </c>
      <c r="H226" s="48"/>
      <c r="I226" s="28"/>
    </row>
    <row r="227" spans="1:9" ht="26.25" thickBot="1" x14ac:dyDescent="0.3">
      <c r="A227" s="3">
        <v>46</v>
      </c>
      <c r="B227" s="31" t="s">
        <v>90</v>
      </c>
      <c r="C227" s="31">
        <v>1</v>
      </c>
      <c r="D227" s="18" t="s">
        <v>9</v>
      </c>
      <c r="E227" s="19"/>
      <c r="F227" s="19">
        <f t="shared" si="10"/>
        <v>0</v>
      </c>
      <c r="G227" s="20">
        <v>0.08</v>
      </c>
      <c r="H227" s="49"/>
      <c r="I227" s="28"/>
    </row>
    <row r="228" spans="1:9" ht="16.5" thickBot="1" x14ac:dyDescent="0.3">
      <c r="D228" s="60" t="s">
        <v>10</v>
      </c>
      <c r="E228" s="61"/>
      <c r="F228" s="22">
        <f>SUM(F182:F227)</f>
        <v>0</v>
      </c>
    </row>
    <row r="231" spans="1:9" ht="16.5" thickBot="1" x14ac:dyDescent="0.3"/>
    <row r="232" spans="1:9" ht="16.5" thickBot="1" x14ac:dyDescent="0.3">
      <c r="A232" s="64" t="s">
        <v>243</v>
      </c>
      <c r="B232" s="65"/>
      <c r="C232" s="65"/>
      <c r="D232" s="65"/>
      <c r="E232" s="65"/>
      <c r="F232" s="65"/>
      <c r="G232" s="65"/>
      <c r="H232" s="65"/>
      <c r="I232" s="66"/>
    </row>
    <row r="233" spans="1:9" ht="72.75" thickBot="1" x14ac:dyDescent="0.3">
      <c r="A233" s="23" t="s">
        <v>0</v>
      </c>
      <c r="B233" s="24" t="s">
        <v>3</v>
      </c>
      <c r="C233" s="24" t="s">
        <v>2</v>
      </c>
      <c r="D233" s="24" t="s">
        <v>1</v>
      </c>
      <c r="E233" s="25" t="s">
        <v>4</v>
      </c>
      <c r="F233" s="25" t="s">
        <v>5</v>
      </c>
      <c r="G233" s="26" t="s">
        <v>6</v>
      </c>
      <c r="H233" s="101" t="s">
        <v>7</v>
      </c>
      <c r="I233" s="45" t="s">
        <v>8</v>
      </c>
    </row>
    <row r="234" spans="1:9" ht="38.25" x14ac:dyDescent="0.25">
      <c r="A234" s="3">
        <v>1</v>
      </c>
      <c r="B234" s="29" t="s">
        <v>46</v>
      </c>
      <c r="C234" s="29">
        <v>2</v>
      </c>
      <c r="D234" s="12" t="s">
        <v>9</v>
      </c>
      <c r="E234" s="13"/>
      <c r="F234" s="13">
        <f>C234*E234</f>
        <v>0</v>
      </c>
      <c r="G234" s="14">
        <v>0.08</v>
      </c>
      <c r="H234" s="48"/>
      <c r="I234" s="28"/>
    </row>
    <row r="235" spans="1:9" ht="38.25" x14ac:dyDescent="0.25">
      <c r="A235" s="4">
        <v>2</v>
      </c>
      <c r="B235" s="30" t="s">
        <v>63</v>
      </c>
      <c r="C235" s="30">
        <v>6</v>
      </c>
      <c r="D235" s="5" t="s">
        <v>9</v>
      </c>
      <c r="E235" s="6"/>
      <c r="F235" s="6">
        <f t="shared" ref="F235:F256" si="12">C235*E235</f>
        <v>0</v>
      </c>
      <c r="G235" s="9">
        <v>0.08</v>
      </c>
      <c r="H235" s="48"/>
      <c r="I235" s="28"/>
    </row>
    <row r="236" spans="1:9" ht="51.75" thickBot="1" x14ac:dyDescent="0.3">
      <c r="A236" s="4">
        <v>3</v>
      </c>
      <c r="B236" s="30" t="s">
        <v>268</v>
      </c>
      <c r="C236" s="30">
        <v>2</v>
      </c>
      <c r="D236" s="5" t="s">
        <v>9</v>
      </c>
      <c r="E236" s="6"/>
      <c r="F236" s="6">
        <f t="shared" si="12"/>
        <v>0</v>
      </c>
      <c r="G236" s="9">
        <v>0.08</v>
      </c>
      <c r="H236" s="48"/>
      <c r="I236" s="28"/>
    </row>
    <row r="237" spans="1:9" ht="51" x14ac:dyDescent="0.25">
      <c r="A237" s="3">
        <v>4</v>
      </c>
      <c r="B237" s="30" t="s">
        <v>76</v>
      </c>
      <c r="C237" s="30">
        <v>2</v>
      </c>
      <c r="D237" s="5" t="s">
        <v>9</v>
      </c>
      <c r="E237" s="6"/>
      <c r="F237" s="6">
        <f t="shared" si="12"/>
        <v>0</v>
      </c>
      <c r="G237" s="9">
        <v>0.08</v>
      </c>
      <c r="H237" s="48"/>
      <c r="I237" s="28"/>
    </row>
    <row r="238" spans="1:9" ht="89.25" x14ac:dyDescent="0.25">
      <c r="A238" s="4">
        <v>5</v>
      </c>
      <c r="B238" s="30" t="s">
        <v>269</v>
      </c>
      <c r="C238" s="30">
        <v>1</v>
      </c>
      <c r="D238" s="5" t="s">
        <v>9</v>
      </c>
      <c r="E238" s="6"/>
      <c r="F238" s="6">
        <f t="shared" si="12"/>
        <v>0</v>
      </c>
      <c r="G238" s="9">
        <v>0.08</v>
      </c>
      <c r="H238" s="48"/>
      <c r="I238" s="28"/>
    </row>
    <row r="239" spans="1:9" ht="39" thickBot="1" x14ac:dyDescent="0.3">
      <c r="A239" s="4">
        <v>6</v>
      </c>
      <c r="B239" s="30" t="s">
        <v>129</v>
      </c>
      <c r="C239" s="30">
        <v>1</v>
      </c>
      <c r="D239" s="5" t="s">
        <v>9</v>
      </c>
      <c r="E239" s="6"/>
      <c r="F239" s="6">
        <f t="shared" si="12"/>
        <v>0</v>
      </c>
      <c r="G239" s="9">
        <v>0.08</v>
      </c>
      <c r="H239" s="48"/>
      <c r="I239" s="28"/>
    </row>
    <row r="240" spans="1:9" ht="25.5" x14ac:dyDescent="0.25">
      <c r="A240" s="3">
        <v>7</v>
      </c>
      <c r="B240" s="30" t="s">
        <v>49</v>
      </c>
      <c r="C240" s="30">
        <v>1</v>
      </c>
      <c r="D240" s="5" t="s">
        <v>9</v>
      </c>
      <c r="E240" s="6"/>
      <c r="F240" s="6">
        <f t="shared" si="12"/>
        <v>0</v>
      </c>
      <c r="G240" s="9">
        <v>0.08</v>
      </c>
      <c r="H240" s="48"/>
      <c r="I240" s="28"/>
    </row>
    <row r="241" spans="1:10" ht="25.5" x14ac:dyDescent="0.25">
      <c r="A241" s="4">
        <v>8</v>
      </c>
      <c r="B241" s="30" t="s">
        <v>54</v>
      </c>
      <c r="C241" s="30">
        <v>2</v>
      </c>
      <c r="D241" s="5" t="s">
        <v>9</v>
      </c>
      <c r="E241" s="6"/>
      <c r="F241" s="6">
        <f t="shared" si="12"/>
        <v>0</v>
      </c>
      <c r="G241" s="9">
        <v>0.08</v>
      </c>
      <c r="H241" s="48"/>
      <c r="I241" s="28"/>
    </row>
    <row r="242" spans="1:10" ht="39" thickBot="1" x14ac:dyDescent="0.3">
      <c r="A242" s="4">
        <v>9</v>
      </c>
      <c r="B242" s="30" t="s">
        <v>56</v>
      </c>
      <c r="C242" s="30">
        <v>2</v>
      </c>
      <c r="D242" s="5" t="s">
        <v>9</v>
      </c>
      <c r="E242" s="6"/>
      <c r="F242" s="6">
        <f t="shared" si="12"/>
        <v>0</v>
      </c>
      <c r="G242" s="9">
        <v>0.08</v>
      </c>
      <c r="H242" s="48"/>
      <c r="I242" s="28"/>
    </row>
    <row r="243" spans="1:10" ht="25.5" x14ac:dyDescent="0.25">
      <c r="A243" s="3">
        <v>10</v>
      </c>
      <c r="B243" s="30" t="s">
        <v>57</v>
      </c>
      <c r="C243" s="30">
        <v>1</v>
      </c>
      <c r="D243" s="5" t="s">
        <v>9</v>
      </c>
      <c r="E243" s="6"/>
      <c r="F243" s="6">
        <f t="shared" si="12"/>
        <v>0</v>
      </c>
      <c r="G243" s="9">
        <v>0.08</v>
      </c>
      <c r="H243" s="48"/>
      <c r="I243" s="28"/>
    </row>
    <row r="244" spans="1:10" ht="51" x14ac:dyDescent="0.25">
      <c r="A244" s="4">
        <v>11</v>
      </c>
      <c r="B244" s="30" t="s">
        <v>59</v>
      </c>
      <c r="C244" s="30">
        <v>1</v>
      </c>
      <c r="D244" s="5" t="s">
        <v>9</v>
      </c>
      <c r="E244" s="6"/>
      <c r="F244" s="6">
        <f t="shared" si="12"/>
        <v>0</v>
      </c>
      <c r="G244" s="9">
        <v>0.08</v>
      </c>
      <c r="H244" s="48"/>
      <c r="I244" s="28"/>
    </row>
    <row r="245" spans="1:10" ht="51.75" thickBot="1" x14ac:dyDescent="0.3">
      <c r="A245" s="4">
        <v>12</v>
      </c>
      <c r="B245" s="30" t="s">
        <v>84</v>
      </c>
      <c r="C245" s="30">
        <v>1</v>
      </c>
      <c r="D245" s="5" t="s">
        <v>9</v>
      </c>
      <c r="E245" s="6"/>
      <c r="F245" s="6">
        <f t="shared" si="12"/>
        <v>0</v>
      </c>
      <c r="G245" s="9">
        <v>0.08</v>
      </c>
      <c r="H245" s="48"/>
      <c r="I245" s="28"/>
    </row>
    <row r="246" spans="1:10" x14ac:dyDescent="0.25">
      <c r="A246" s="3">
        <v>13</v>
      </c>
      <c r="B246" s="30" t="s">
        <v>86</v>
      </c>
      <c r="C246" s="30">
        <v>1</v>
      </c>
      <c r="D246" s="5" t="s">
        <v>9</v>
      </c>
      <c r="E246" s="6"/>
      <c r="F246" s="6">
        <f t="shared" si="12"/>
        <v>0</v>
      </c>
      <c r="G246" s="9">
        <v>0.08</v>
      </c>
      <c r="H246" s="48"/>
      <c r="I246" s="28"/>
    </row>
    <row r="247" spans="1:10" x14ac:dyDescent="0.25">
      <c r="A247" s="4">
        <v>14</v>
      </c>
      <c r="B247" s="30" t="s">
        <v>85</v>
      </c>
      <c r="C247" s="30">
        <v>1</v>
      </c>
      <c r="D247" s="5" t="s">
        <v>9</v>
      </c>
      <c r="E247" s="6"/>
      <c r="F247" s="6">
        <f t="shared" si="12"/>
        <v>0</v>
      </c>
      <c r="G247" s="9">
        <v>0.08</v>
      </c>
      <c r="H247" s="48"/>
      <c r="I247" s="28"/>
    </row>
    <row r="248" spans="1:10" ht="39" thickBot="1" x14ac:dyDescent="0.3">
      <c r="A248" s="4">
        <v>15</v>
      </c>
      <c r="B248" s="30" t="s">
        <v>83</v>
      </c>
      <c r="C248" s="30">
        <v>1</v>
      </c>
      <c r="D248" s="5" t="s">
        <v>9</v>
      </c>
      <c r="E248" s="6"/>
      <c r="F248" s="6">
        <f t="shared" si="12"/>
        <v>0</v>
      </c>
      <c r="G248" s="9">
        <v>0.08</v>
      </c>
      <c r="H248" s="48"/>
      <c r="I248" s="28"/>
    </row>
    <row r="249" spans="1:10" ht="63.75" x14ac:dyDescent="0.25">
      <c r="A249" s="3">
        <v>16</v>
      </c>
      <c r="B249" s="30" t="s">
        <v>130</v>
      </c>
      <c r="C249" s="30">
        <v>2</v>
      </c>
      <c r="D249" s="5" t="s">
        <v>9</v>
      </c>
      <c r="E249" s="6"/>
      <c r="F249" s="6">
        <f t="shared" si="12"/>
        <v>0</v>
      </c>
      <c r="G249" s="9">
        <v>0.08</v>
      </c>
      <c r="H249" s="48"/>
      <c r="I249" s="28"/>
    </row>
    <row r="250" spans="1:10" ht="63.75" x14ac:dyDescent="0.25">
      <c r="A250" s="4">
        <v>17</v>
      </c>
      <c r="B250" s="30" t="s">
        <v>131</v>
      </c>
      <c r="C250" s="30">
        <v>1</v>
      </c>
      <c r="D250" s="5" t="s">
        <v>9</v>
      </c>
      <c r="E250" s="6"/>
      <c r="F250" s="6">
        <f t="shared" si="12"/>
        <v>0</v>
      </c>
      <c r="G250" s="9">
        <v>0.08</v>
      </c>
      <c r="H250" s="48"/>
      <c r="I250" s="28"/>
    </row>
    <row r="251" spans="1:10" ht="64.5" thickBot="1" x14ac:dyDescent="0.3">
      <c r="A251" s="4">
        <v>18</v>
      </c>
      <c r="B251" s="30" t="s">
        <v>132</v>
      </c>
      <c r="C251" s="30">
        <v>1</v>
      </c>
      <c r="D251" s="5" t="s">
        <v>9</v>
      </c>
      <c r="E251" s="6"/>
      <c r="F251" s="6">
        <f t="shared" si="12"/>
        <v>0</v>
      </c>
      <c r="G251" s="9">
        <v>0.08</v>
      </c>
      <c r="H251" s="48"/>
      <c r="I251" s="28"/>
    </row>
    <row r="252" spans="1:10" ht="63.75" x14ac:dyDescent="0.25">
      <c r="A252" s="3">
        <v>19</v>
      </c>
      <c r="B252" s="30" t="s">
        <v>133</v>
      </c>
      <c r="C252" s="30">
        <v>1</v>
      </c>
      <c r="D252" s="5" t="s">
        <v>9</v>
      </c>
      <c r="E252" s="6"/>
      <c r="F252" s="6">
        <f t="shared" si="12"/>
        <v>0</v>
      </c>
      <c r="G252" s="9">
        <v>0.08</v>
      </c>
      <c r="H252" s="48"/>
      <c r="I252" s="28"/>
      <c r="J252" s="42"/>
    </row>
    <row r="253" spans="1:10" ht="38.25" x14ac:dyDescent="0.25">
      <c r="A253" s="43">
        <v>20</v>
      </c>
      <c r="B253" s="30" t="s">
        <v>254</v>
      </c>
      <c r="C253" s="30">
        <v>1</v>
      </c>
      <c r="D253" s="5" t="s">
        <v>9</v>
      </c>
      <c r="E253" s="6"/>
      <c r="F253" s="6">
        <f t="shared" si="12"/>
        <v>0</v>
      </c>
      <c r="G253" s="9">
        <v>0.08</v>
      </c>
      <c r="H253" s="51"/>
      <c r="I253" s="105"/>
      <c r="J253" s="42"/>
    </row>
    <row r="254" spans="1:10" ht="140.25" x14ac:dyDescent="0.25">
      <c r="A254" s="4">
        <v>21</v>
      </c>
      <c r="B254" s="30" t="s">
        <v>134</v>
      </c>
      <c r="C254" s="30">
        <v>1</v>
      </c>
      <c r="D254" s="5" t="s">
        <v>9</v>
      </c>
      <c r="E254" s="6"/>
      <c r="F254" s="6">
        <f t="shared" si="12"/>
        <v>0</v>
      </c>
      <c r="G254" s="9">
        <v>0.08</v>
      </c>
      <c r="H254" s="48"/>
      <c r="I254" s="28"/>
    </row>
    <row r="255" spans="1:10" ht="26.25" thickBot="1" x14ac:dyDescent="0.3">
      <c r="A255" s="4">
        <v>22</v>
      </c>
      <c r="B255" s="30" t="s">
        <v>90</v>
      </c>
      <c r="C255" s="30">
        <v>1</v>
      </c>
      <c r="D255" s="5" t="s">
        <v>9</v>
      </c>
      <c r="E255" s="6"/>
      <c r="F255" s="6">
        <f t="shared" si="12"/>
        <v>0</v>
      </c>
      <c r="G255" s="9">
        <v>0.08</v>
      </c>
      <c r="H255" s="48"/>
      <c r="I255" s="28"/>
    </row>
    <row r="256" spans="1:10" ht="26.25" thickBot="1" x14ac:dyDescent="0.3">
      <c r="A256" s="3">
        <v>23</v>
      </c>
      <c r="B256" s="31" t="s">
        <v>90</v>
      </c>
      <c r="C256" s="31">
        <v>1</v>
      </c>
      <c r="D256" s="5" t="s">
        <v>9</v>
      </c>
      <c r="E256" s="6"/>
      <c r="F256" s="6">
        <f t="shared" si="12"/>
        <v>0</v>
      </c>
      <c r="G256" s="9">
        <v>0.08</v>
      </c>
      <c r="H256" s="48"/>
      <c r="I256" s="28"/>
    </row>
    <row r="257" spans="1:9" ht="16.5" thickBot="1" x14ac:dyDescent="0.3">
      <c r="D257" s="60" t="s">
        <v>10</v>
      </c>
      <c r="E257" s="61"/>
      <c r="F257" s="22">
        <f>SUM(F234:F256)</f>
        <v>0</v>
      </c>
    </row>
    <row r="258" spans="1:9" ht="16.5" thickBot="1" x14ac:dyDescent="0.3">
      <c r="D258" s="60" t="s">
        <v>21</v>
      </c>
      <c r="E258" s="61"/>
      <c r="F258" s="22">
        <f>SUM(F257)*8</f>
        <v>0</v>
      </c>
    </row>
    <row r="264" spans="1:9" ht="16.5" thickBot="1" x14ac:dyDescent="0.3"/>
    <row r="265" spans="1:9" ht="16.5" thickBot="1" x14ac:dyDescent="0.3">
      <c r="A265" s="64" t="s">
        <v>246</v>
      </c>
      <c r="B265" s="65"/>
      <c r="C265" s="65"/>
      <c r="D265" s="65"/>
      <c r="E265" s="65"/>
      <c r="F265" s="65"/>
      <c r="G265" s="65"/>
      <c r="H265" s="65"/>
      <c r="I265" s="111"/>
    </row>
    <row r="266" spans="1:9" ht="72.75" thickBot="1" x14ac:dyDescent="0.3">
      <c r="A266" s="23" t="s">
        <v>0</v>
      </c>
      <c r="B266" s="24" t="s">
        <v>3</v>
      </c>
      <c r="C266" s="24" t="s">
        <v>2</v>
      </c>
      <c r="D266" s="24" t="s">
        <v>1</v>
      </c>
      <c r="E266" s="25" t="s">
        <v>4</v>
      </c>
      <c r="F266" s="25" t="s">
        <v>5</v>
      </c>
      <c r="G266" s="26" t="s">
        <v>6</v>
      </c>
      <c r="H266" s="101" t="s">
        <v>7</v>
      </c>
      <c r="I266" s="112" t="s">
        <v>8</v>
      </c>
    </row>
    <row r="267" spans="1:9" ht="51" x14ac:dyDescent="0.25">
      <c r="A267" s="3">
        <v>1</v>
      </c>
      <c r="B267" s="29" t="s">
        <v>135</v>
      </c>
      <c r="C267" s="29">
        <v>2</v>
      </c>
      <c r="D267" s="12" t="s">
        <v>9</v>
      </c>
      <c r="E267" s="13"/>
      <c r="F267" s="13">
        <f>C267*E267</f>
        <v>0</v>
      </c>
      <c r="G267" s="14">
        <v>0.08</v>
      </c>
      <c r="H267" s="47"/>
      <c r="I267" s="28"/>
    </row>
    <row r="268" spans="1:9" ht="39" thickBot="1" x14ac:dyDescent="0.3">
      <c r="A268" s="4">
        <v>2</v>
      </c>
      <c r="B268" s="30" t="s">
        <v>136</v>
      </c>
      <c r="C268" s="30">
        <v>2</v>
      </c>
      <c r="D268" s="5" t="s">
        <v>9</v>
      </c>
      <c r="E268" s="6"/>
      <c r="F268" s="6">
        <f t="shared" ref="F268:F320" si="13">C268*E268</f>
        <v>0</v>
      </c>
      <c r="G268" s="9">
        <v>0.08</v>
      </c>
      <c r="H268" s="48"/>
      <c r="I268" s="28"/>
    </row>
    <row r="269" spans="1:9" ht="77.25" thickBot="1" x14ac:dyDescent="0.3">
      <c r="A269" s="3">
        <v>3</v>
      </c>
      <c r="B269" s="30" t="s">
        <v>137</v>
      </c>
      <c r="C269" s="30">
        <v>4</v>
      </c>
      <c r="D269" s="5" t="s">
        <v>9</v>
      </c>
      <c r="E269" s="6"/>
      <c r="F269" s="6">
        <f t="shared" si="13"/>
        <v>0</v>
      </c>
      <c r="G269" s="9">
        <v>0.08</v>
      </c>
      <c r="H269" s="48"/>
      <c r="I269" s="28"/>
    </row>
    <row r="270" spans="1:9" ht="92.45" customHeight="1" x14ac:dyDescent="0.25">
      <c r="A270" s="3">
        <v>4</v>
      </c>
      <c r="B270" s="30" t="s">
        <v>138</v>
      </c>
      <c r="C270" s="30">
        <v>4</v>
      </c>
      <c r="D270" s="5" t="s">
        <v>9</v>
      </c>
      <c r="E270" s="6"/>
      <c r="F270" s="6">
        <f t="shared" si="13"/>
        <v>0</v>
      </c>
      <c r="G270" s="9">
        <v>0.08</v>
      </c>
      <c r="H270" s="48"/>
      <c r="I270" s="28"/>
    </row>
    <row r="271" spans="1:9" ht="77.25" thickBot="1" x14ac:dyDescent="0.3">
      <c r="A271" s="4">
        <v>5</v>
      </c>
      <c r="B271" s="30" t="s">
        <v>139</v>
      </c>
      <c r="C271" s="30">
        <v>4</v>
      </c>
      <c r="D271" s="5" t="s">
        <v>9</v>
      </c>
      <c r="E271" s="6"/>
      <c r="F271" s="6">
        <f t="shared" si="13"/>
        <v>0</v>
      </c>
      <c r="G271" s="9">
        <v>0.08</v>
      </c>
      <c r="H271" s="48"/>
      <c r="I271" s="28"/>
    </row>
    <row r="272" spans="1:9" ht="77.25" thickBot="1" x14ac:dyDescent="0.3">
      <c r="A272" s="3">
        <v>6</v>
      </c>
      <c r="B272" s="30" t="s">
        <v>140</v>
      </c>
      <c r="C272" s="30">
        <v>4</v>
      </c>
      <c r="D272" s="5" t="s">
        <v>9</v>
      </c>
      <c r="E272" s="6"/>
      <c r="F272" s="6">
        <f t="shared" si="13"/>
        <v>0</v>
      </c>
      <c r="G272" s="9">
        <v>0.08</v>
      </c>
      <c r="H272" s="48"/>
      <c r="I272" s="28"/>
    </row>
    <row r="273" spans="1:9" ht="38.25" x14ac:dyDescent="0.25">
      <c r="A273" s="3">
        <v>7</v>
      </c>
      <c r="B273" s="30" t="s">
        <v>141</v>
      </c>
      <c r="C273" s="30">
        <v>1</v>
      </c>
      <c r="D273" s="5" t="s">
        <v>9</v>
      </c>
      <c r="E273" s="6"/>
      <c r="F273" s="6">
        <f t="shared" si="13"/>
        <v>0</v>
      </c>
      <c r="G273" s="9">
        <v>0.08</v>
      </c>
      <c r="H273" s="48"/>
      <c r="I273" s="28"/>
    </row>
    <row r="274" spans="1:9" ht="39" thickBot="1" x14ac:dyDescent="0.3">
      <c r="A274" s="4">
        <v>8</v>
      </c>
      <c r="B274" s="30" t="s">
        <v>142</v>
      </c>
      <c r="C274" s="30">
        <v>2</v>
      </c>
      <c r="D274" s="5" t="s">
        <v>9</v>
      </c>
      <c r="E274" s="6"/>
      <c r="F274" s="6">
        <f t="shared" si="13"/>
        <v>0</v>
      </c>
      <c r="G274" s="9">
        <v>0.08</v>
      </c>
      <c r="H274" s="48"/>
      <c r="I274" s="28"/>
    </row>
    <row r="275" spans="1:9" ht="39" thickBot="1" x14ac:dyDescent="0.3">
      <c r="A275" s="3">
        <v>9</v>
      </c>
      <c r="B275" s="30" t="s">
        <v>143</v>
      </c>
      <c r="C275" s="30">
        <v>2</v>
      </c>
      <c r="D275" s="5" t="s">
        <v>9</v>
      </c>
      <c r="E275" s="6"/>
      <c r="F275" s="6">
        <f t="shared" si="13"/>
        <v>0</v>
      </c>
      <c r="G275" s="9">
        <v>0.08</v>
      </c>
      <c r="H275" s="48"/>
      <c r="I275" s="28"/>
    </row>
    <row r="276" spans="1:9" ht="38.25" x14ac:dyDescent="0.25">
      <c r="A276" s="3">
        <v>10</v>
      </c>
      <c r="B276" s="30" t="s">
        <v>144</v>
      </c>
      <c r="C276" s="30">
        <v>2</v>
      </c>
      <c r="D276" s="5" t="s">
        <v>9</v>
      </c>
      <c r="E276" s="6"/>
      <c r="F276" s="6">
        <f t="shared" si="13"/>
        <v>0</v>
      </c>
      <c r="G276" s="9">
        <v>0.08</v>
      </c>
      <c r="H276" s="48"/>
      <c r="I276" s="28"/>
    </row>
    <row r="277" spans="1:9" ht="39" thickBot="1" x14ac:dyDescent="0.3">
      <c r="A277" s="4">
        <v>11</v>
      </c>
      <c r="B277" s="30" t="s">
        <v>145</v>
      </c>
      <c r="C277" s="30">
        <v>2</v>
      </c>
      <c r="D277" s="5" t="s">
        <v>9</v>
      </c>
      <c r="E277" s="6"/>
      <c r="F277" s="6">
        <f t="shared" si="13"/>
        <v>0</v>
      </c>
      <c r="G277" s="9">
        <v>0.08</v>
      </c>
      <c r="H277" s="48"/>
      <c r="I277" s="28"/>
    </row>
    <row r="278" spans="1:9" ht="39" thickBot="1" x14ac:dyDescent="0.3">
      <c r="A278" s="3">
        <v>12</v>
      </c>
      <c r="B278" s="30" t="s">
        <v>46</v>
      </c>
      <c r="C278" s="30">
        <v>4</v>
      </c>
      <c r="D278" s="5" t="s">
        <v>9</v>
      </c>
      <c r="E278" s="6"/>
      <c r="F278" s="6">
        <f t="shared" si="13"/>
        <v>0</v>
      </c>
      <c r="G278" s="9">
        <v>0.08</v>
      </c>
      <c r="H278" s="48"/>
      <c r="I278" s="28"/>
    </row>
    <row r="279" spans="1:9" ht="51" x14ac:dyDescent="0.25">
      <c r="A279" s="3">
        <v>13</v>
      </c>
      <c r="B279" s="30" t="s">
        <v>128</v>
      </c>
      <c r="C279" s="30">
        <v>4</v>
      </c>
      <c r="D279" s="5" t="s">
        <v>9</v>
      </c>
      <c r="E279" s="6"/>
      <c r="F279" s="6">
        <f t="shared" si="13"/>
        <v>0</v>
      </c>
      <c r="G279" s="9">
        <v>0.08</v>
      </c>
      <c r="H279" s="48"/>
      <c r="I279" s="28"/>
    </row>
    <row r="280" spans="1:9" ht="26.25" thickBot="1" x14ac:dyDescent="0.3">
      <c r="A280" s="4">
        <v>14</v>
      </c>
      <c r="B280" s="30" t="s">
        <v>54</v>
      </c>
      <c r="C280" s="30">
        <v>4</v>
      </c>
      <c r="D280" s="5" t="s">
        <v>9</v>
      </c>
      <c r="E280" s="6"/>
      <c r="F280" s="6">
        <f t="shared" si="13"/>
        <v>0</v>
      </c>
      <c r="G280" s="9">
        <v>0.08</v>
      </c>
      <c r="H280" s="48"/>
      <c r="I280" s="28"/>
    </row>
    <row r="281" spans="1:9" ht="39" thickBot="1" x14ac:dyDescent="0.3">
      <c r="A281" s="3">
        <v>15</v>
      </c>
      <c r="B281" s="30" t="s">
        <v>116</v>
      </c>
      <c r="C281" s="30">
        <v>4</v>
      </c>
      <c r="D281" s="5" t="s">
        <v>9</v>
      </c>
      <c r="E281" s="6"/>
      <c r="F281" s="6">
        <f t="shared" si="13"/>
        <v>0</v>
      </c>
      <c r="G281" s="9">
        <v>0.08</v>
      </c>
      <c r="H281" s="48"/>
      <c r="I281" s="28"/>
    </row>
    <row r="282" spans="1:9" ht="25.5" x14ac:dyDescent="0.25">
      <c r="A282" s="3">
        <v>16</v>
      </c>
      <c r="B282" s="30" t="s">
        <v>146</v>
      </c>
      <c r="C282" s="30">
        <v>2</v>
      </c>
      <c r="D282" s="5" t="s">
        <v>9</v>
      </c>
      <c r="E282" s="6"/>
      <c r="F282" s="6">
        <f t="shared" si="13"/>
        <v>0</v>
      </c>
      <c r="G282" s="9">
        <v>0.08</v>
      </c>
      <c r="H282" s="48"/>
      <c r="I282" s="28"/>
    </row>
    <row r="283" spans="1:9" ht="26.25" thickBot="1" x14ac:dyDescent="0.3">
      <c r="A283" s="4">
        <v>17</v>
      </c>
      <c r="B283" s="30" t="s">
        <v>147</v>
      </c>
      <c r="C283" s="30">
        <v>2</v>
      </c>
      <c r="D283" s="5" t="s">
        <v>9</v>
      </c>
      <c r="E283" s="6"/>
      <c r="F283" s="6">
        <f t="shared" si="13"/>
        <v>0</v>
      </c>
      <c r="G283" s="9">
        <v>0.08</v>
      </c>
      <c r="H283" s="48"/>
      <c r="I283" s="28"/>
    </row>
    <row r="284" spans="1:9" ht="26.25" thickBot="1" x14ac:dyDescent="0.3">
      <c r="A284" s="3">
        <v>18</v>
      </c>
      <c r="B284" s="30" t="s">
        <v>148</v>
      </c>
      <c r="C284" s="30">
        <v>4</v>
      </c>
      <c r="D284" s="5" t="s">
        <v>9</v>
      </c>
      <c r="E284" s="6"/>
      <c r="F284" s="6">
        <f t="shared" si="13"/>
        <v>0</v>
      </c>
      <c r="G284" s="9">
        <v>0.08</v>
      </c>
      <c r="H284" s="48"/>
      <c r="I284" s="28"/>
    </row>
    <row r="285" spans="1:9" ht="25.5" x14ac:dyDescent="0.25">
      <c r="A285" s="3">
        <v>19</v>
      </c>
      <c r="B285" s="30" t="s">
        <v>57</v>
      </c>
      <c r="C285" s="30">
        <v>6</v>
      </c>
      <c r="D285" s="5" t="s">
        <v>9</v>
      </c>
      <c r="E285" s="6"/>
      <c r="F285" s="6">
        <f t="shared" si="13"/>
        <v>0</v>
      </c>
      <c r="G285" s="9">
        <v>0.08</v>
      </c>
      <c r="H285" s="48"/>
      <c r="I285" s="28"/>
    </row>
    <row r="286" spans="1:9" ht="26.25" thickBot="1" x14ac:dyDescent="0.3">
      <c r="A286" s="4">
        <v>20</v>
      </c>
      <c r="B286" s="30" t="s">
        <v>149</v>
      </c>
      <c r="C286" s="30">
        <v>2</v>
      </c>
      <c r="D286" s="5" t="s">
        <v>9</v>
      </c>
      <c r="E286" s="6"/>
      <c r="F286" s="6">
        <f t="shared" si="13"/>
        <v>0</v>
      </c>
      <c r="G286" s="9">
        <v>0.08</v>
      </c>
      <c r="H286" s="48"/>
      <c r="I286" s="28"/>
    </row>
    <row r="287" spans="1:9" ht="26.25" thickBot="1" x14ac:dyDescent="0.3">
      <c r="A287" s="3">
        <v>21</v>
      </c>
      <c r="B287" s="30" t="s">
        <v>57</v>
      </c>
      <c r="C287" s="30">
        <v>6</v>
      </c>
      <c r="D287" s="5" t="s">
        <v>9</v>
      </c>
      <c r="E287" s="6"/>
      <c r="F287" s="6">
        <f t="shared" si="13"/>
        <v>0</v>
      </c>
      <c r="G287" s="9">
        <v>0.08</v>
      </c>
      <c r="H287" s="48"/>
      <c r="I287" s="28"/>
    </row>
    <row r="288" spans="1:9" ht="25.5" x14ac:dyDescent="0.25">
      <c r="A288" s="3">
        <v>22</v>
      </c>
      <c r="B288" s="30" t="s">
        <v>150</v>
      </c>
      <c r="C288" s="30">
        <v>2</v>
      </c>
      <c r="D288" s="5" t="s">
        <v>9</v>
      </c>
      <c r="E288" s="6"/>
      <c r="F288" s="6">
        <f t="shared" si="13"/>
        <v>0</v>
      </c>
      <c r="G288" s="9">
        <v>0.08</v>
      </c>
      <c r="H288" s="48"/>
      <c r="I288" s="28"/>
    </row>
    <row r="289" spans="1:9" ht="51.75" thickBot="1" x14ac:dyDescent="0.3">
      <c r="A289" s="4">
        <v>23</v>
      </c>
      <c r="B289" s="30" t="s">
        <v>270</v>
      </c>
      <c r="C289" s="30">
        <v>2</v>
      </c>
      <c r="D289" s="5" t="s">
        <v>9</v>
      </c>
      <c r="E289" s="6"/>
      <c r="F289" s="6">
        <f t="shared" si="13"/>
        <v>0</v>
      </c>
      <c r="G289" s="9">
        <v>0.08</v>
      </c>
      <c r="H289" s="48"/>
      <c r="I289" s="28"/>
    </row>
    <row r="290" spans="1:9" ht="64.5" thickBot="1" x14ac:dyDescent="0.3">
      <c r="A290" s="3">
        <v>24</v>
      </c>
      <c r="B290" s="30" t="s">
        <v>76</v>
      </c>
      <c r="C290" s="30">
        <v>20</v>
      </c>
      <c r="D290" s="5" t="s">
        <v>9</v>
      </c>
      <c r="E290" s="6"/>
      <c r="F290" s="6">
        <f t="shared" si="13"/>
        <v>0</v>
      </c>
      <c r="G290" s="9">
        <v>0.08</v>
      </c>
      <c r="H290" s="48"/>
      <c r="I290" s="28"/>
    </row>
    <row r="291" spans="1:9" ht="63.75" x14ac:dyDescent="0.25">
      <c r="A291" s="3">
        <v>25</v>
      </c>
      <c r="B291" s="30" t="s">
        <v>77</v>
      </c>
      <c r="C291" s="30">
        <v>20</v>
      </c>
      <c r="D291" s="5" t="s">
        <v>9</v>
      </c>
      <c r="E291" s="6"/>
      <c r="F291" s="6">
        <f t="shared" si="13"/>
        <v>0</v>
      </c>
      <c r="G291" s="9">
        <v>0.08</v>
      </c>
      <c r="H291" s="48"/>
      <c r="I291" s="28"/>
    </row>
    <row r="292" spans="1:9" ht="64.5" thickBot="1" x14ac:dyDescent="0.3">
      <c r="A292" s="4">
        <v>26</v>
      </c>
      <c r="B292" s="30" t="s">
        <v>103</v>
      </c>
      <c r="C292" s="30">
        <v>20</v>
      </c>
      <c r="D292" s="5" t="s">
        <v>9</v>
      </c>
      <c r="E292" s="6"/>
      <c r="F292" s="6">
        <f t="shared" si="13"/>
        <v>0</v>
      </c>
      <c r="G292" s="9">
        <v>0.08</v>
      </c>
      <c r="H292" s="48"/>
      <c r="I292" s="28"/>
    </row>
    <row r="293" spans="1:9" ht="51.75" thickBot="1" x14ac:dyDescent="0.3">
      <c r="A293" s="3">
        <v>27</v>
      </c>
      <c r="B293" s="30" t="s">
        <v>263</v>
      </c>
      <c r="C293" s="30">
        <v>10</v>
      </c>
      <c r="D293" s="5" t="s">
        <v>9</v>
      </c>
      <c r="E293" s="6"/>
      <c r="F293" s="6">
        <f t="shared" si="13"/>
        <v>0</v>
      </c>
      <c r="G293" s="9">
        <v>0.08</v>
      </c>
      <c r="H293" s="48"/>
      <c r="I293" s="28"/>
    </row>
    <row r="294" spans="1:9" ht="63.75" x14ac:dyDescent="0.25">
      <c r="A294" s="3">
        <v>28</v>
      </c>
      <c r="B294" s="30" t="s">
        <v>271</v>
      </c>
      <c r="C294" s="30">
        <v>20</v>
      </c>
      <c r="D294" s="5" t="s">
        <v>9</v>
      </c>
      <c r="E294" s="6"/>
      <c r="F294" s="6">
        <f t="shared" si="13"/>
        <v>0</v>
      </c>
      <c r="G294" s="9">
        <v>0.08</v>
      </c>
      <c r="H294" s="48"/>
      <c r="I294" s="28"/>
    </row>
    <row r="295" spans="1:9" ht="26.25" thickBot="1" x14ac:dyDescent="0.3">
      <c r="A295" s="4">
        <v>29</v>
      </c>
      <c r="B295" s="30" t="s">
        <v>53</v>
      </c>
      <c r="C295" s="30">
        <v>20</v>
      </c>
      <c r="D295" s="5" t="s">
        <v>9</v>
      </c>
      <c r="E295" s="6"/>
      <c r="F295" s="6">
        <f t="shared" si="13"/>
        <v>0</v>
      </c>
      <c r="G295" s="9">
        <v>0.08</v>
      </c>
      <c r="H295" s="48"/>
      <c r="I295" s="28"/>
    </row>
    <row r="296" spans="1:9" ht="51.75" thickBot="1" x14ac:dyDescent="0.3">
      <c r="A296" s="3">
        <v>30</v>
      </c>
      <c r="B296" s="30" t="s">
        <v>151</v>
      </c>
      <c r="C296" s="30">
        <v>20</v>
      </c>
      <c r="D296" s="5" t="s">
        <v>9</v>
      </c>
      <c r="E296" s="6"/>
      <c r="F296" s="6">
        <f t="shared" si="13"/>
        <v>0</v>
      </c>
      <c r="G296" s="9">
        <v>0.08</v>
      </c>
      <c r="H296" s="48"/>
      <c r="I296" s="28"/>
    </row>
    <row r="297" spans="1:9" ht="51" x14ac:dyDescent="0.25">
      <c r="A297" s="3">
        <v>31</v>
      </c>
      <c r="B297" s="30" t="s">
        <v>80</v>
      </c>
      <c r="C297" s="30">
        <v>20</v>
      </c>
      <c r="D297" s="5" t="s">
        <v>9</v>
      </c>
      <c r="E297" s="6"/>
      <c r="F297" s="6">
        <f t="shared" si="13"/>
        <v>0</v>
      </c>
      <c r="G297" s="9">
        <v>0.08</v>
      </c>
      <c r="H297" s="48"/>
      <c r="I297" s="28"/>
    </row>
    <row r="298" spans="1:9" ht="51.75" thickBot="1" x14ac:dyDescent="0.3">
      <c r="A298" s="4">
        <v>32</v>
      </c>
      <c r="B298" s="30" t="s">
        <v>81</v>
      </c>
      <c r="C298" s="30">
        <v>20</v>
      </c>
      <c r="D298" s="5" t="s">
        <v>9</v>
      </c>
      <c r="E298" s="6"/>
      <c r="F298" s="6">
        <f t="shared" si="13"/>
        <v>0</v>
      </c>
      <c r="G298" s="9">
        <v>0.08</v>
      </c>
      <c r="H298" s="48"/>
      <c r="I298" s="28"/>
    </row>
    <row r="299" spans="1:9" ht="51.75" thickBot="1" x14ac:dyDescent="0.3">
      <c r="A299" s="3">
        <v>33</v>
      </c>
      <c r="B299" s="30" t="s">
        <v>82</v>
      </c>
      <c r="C299" s="30">
        <v>5</v>
      </c>
      <c r="D299" s="5" t="s">
        <v>9</v>
      </c>
      <c r="E299" s="6"/>
      <c r="F299" s="6">
        <f t="shared" si="13"/>
        <v>0</v>
      </c>
      <c r="G299" s="9">
        <v>0.08</v>
      </c>
      <c r="H299" s="48"/>
      <c r="I299" s="28"/>
    </row>
    <row r="300" spans="1:9" ht="25.5" x14ac:dyDescent="0.25">
      <c r="A300" s="3">
        <v>34</v>
      </c>
      <c r="B300" s="30" t="s">
        <v>106</v>
      </c>
      <c r="C300" s="30">
        <v>30</v>
      </c>
      <c r="D300" s="5" t="s">
        <v>9</v>
      </c>
      <c r="E300" s="6"/>
      <c r="F300" s="6">
        <f t="shared" si="13"/>
        <v>0</v>
      </c>
      <c r="G300" s="9">
        <v>0.08</v>
      </c>
      <c r="H300" s="48"/>
      <c r="I300" s="28"/>
    </row>
    <row r="301" spans="1:9" ht="39" thickBot="1" x14ac:dyDescent="0.3">
      <c r="A301" s="4">
        <v>35</v>
      </c>
      <c r="B301" s="30" t="s">
        <v>152</v>
      </c>
      <c r="C301" s="30">
        <v>1</v>
      </c>
      <c r="D301" s="5" t="s">
        <v>9</v>
      </c>
      <c r="E301" s="6"/>
      <c r="F301" s="6">
        <f t="shared" si="13"/>
        <v>0</v>
      </c>
      <c r="G301" s="9">
        <v>0.08</v>
      </c>
      <c r="H301" s="48"/>
      <c r="I301" s="28"/>
    </row>
    <row r="302" spans="1:9" ht="39" thickBot="1" x14ac:dyDescent="0.3">
      <c r="A302" s="3">
        <v>36</v>
      </c>
      <c r="B302" s="30" t="s">
        <v>153</v>
      </c>
      <c r="C302" s="30">
        <v>1</v>
      </c>
      <c r="D302" s="5" t="s">
        <v>9</v>
      </c>
      <c r="E302" s="6"/>
      <c r="F302" s="6">
        <f t="shared" si="13"/>
        <v>0</v>
      </c>
      <c r="G302" s="9">
        <v>0.08</v>
      </c>
      <c r="H302" s="48"/>
      <c r="I302" s="28"/>
    </row>
    <row r="303" spans="1:9" ht="38.25" x14ac:dyDescent="0.25">
      <c r="A303" s="3">
        <v>37</v>
      </c>
      <c r="B303" s="30" t="s">
        <v>153</v>
      </c>
      <c r="C303" s="30">
        <v>1</v>
      </c>
      <c r="D303" s="5" t="s">
        <v>9</v>
      </c>
      <c r="E303" s="6"/>
      <c r="F303" s="6">
        <f t="shared" si="13"/>
        <v>0</v>
      </c>
      <c r="G303" s="9">
        <v>0.08</v>
      </c>
      <c r="H303" s="48"/>
      <c r="I303" s="28"/>
    </row>
    <row r="304" spans="1:9" ht="39" thickBot="1" x14ac:dyDescent="0.3">
      <c r="A304" s="4">
        <v>38</v>
      </c>
      <c r="B304" s="30" t="s">
        <v>154</v>
      </c>
      <c r="C304" s="30">
        <v>1</v>
      </c>
      <c r="D304" s="5" t="s">
        <v>9</v>
      </c>
      <c r="E304" s="6"/>
      <c r="F304" s="6">
        <f t="shared" si="13"/>
        <v>0</v>
      </c>
      <c r="G304" s="9">
        <v>0.08</v>
      </c>
      <c r="H304" s="48"/>
      <c r="I304" s="28"/>
    </row>
    <row r="305" spans="1:9" ht="39" thickBot="1" x14ac:dyDescent="0.3">
      <c r="A305" s="3">
        <v>39</v>
      </c>
      <c r="B305" s="30" t="s">
        <v>155</v>
      </c>
      <c r="C305" s="30">
        <v>1</v>
      </c>
      <c r="D305" s="5" t="s">
        <v>9</v>
      </c>
      <c r="E305" s="6"/>
      <c r="F305" s="6">
        <f t="shared" si="13"/>
        <v>0</v>
      </c>
      <c r="G305" s="9">
        <v>0.08</v>
      </c>
      <c r="H305" s="48"/>
      <c r="I305" s="28"/>
    </row>
    <row r="306" spans="1:9" ht="38.25" x14ac:dyDescent="0.25">
      <c r="A306" s="3">
        <v>40</v>
      </c>
      <c r="B306" s="30" t="s">
        <v>156</v>
      </c>
      <c r="C306" s="30">
        <v>1</v>
      </c>
      <c r="D306" s="5" t="s">
        <v>9</v>
      </c>
      <c r="E306" s="6"/>
      <c r="F306" s="6">
        <f t="shared" si="13"/>
        <v>0</v>
      </c>
      <c r="G306" s="9">
        <v>0.08</v>
      </c>
      <c r="H306" s="48"/>
      <c r="I306" s="28"/>
    </row>
    <row r="307" spans="1:9" ht="39" thickBot="1" x14ac:dyDescent="0.3">
      <c r="A307" s="4">
        <v>41</v>
      </c>
      <c r="B307" s="30" t="s">
        <v>157</v>
      </c>
      <c r="C307" s="30">
        <v>1</v>
      </c>
      <c r="D307" s="5" t="s">
        <v>9</v>
      </c>
      <c r="E307" s="6"/>
      <c r="F307" s="6">
        <f t="shared" si="13"/>
        <v>0</v>
      </c>
      <c r="G307" s="9">
        <v>0.08</v>
      </c>
      <c r="H307" s="48"/>
      <c r="I307" s="28"/>
    </row>
    <row r="308" spans="1:9" ht="39" thickBot="1" x14ac:dyDescent="0.3">
      <c r="A308" s="3">
        <v>42</v>
      </c>
      <c r="B308" s="30" t="s">
        <v>158</v>
      </c>
      <c r="C308" s="30">
        <v>1</v>
      </c>
      <c r="D308" s="5" t="s">
        <v>9</v>
      </c>
      <c r="E308" s="6"/>
      <c r="F308" s="6">
        <f t="shared" si="13"/>
        <v>0</v>
      </c>
      <c r="G308" s="9">
        <v>0.08</v>
      </c>
      <c r="H308" s="48"/>
      <c r="I308" s="28"/>
    </row>
    <row r="309" spans="1:9" ht="38.25" x14ac:dyDescent="0.25">
      <c r="A309" s="3">
        <v>43</v>
      </c>
      <c r="B309" s="30" t="s">
        <v>159</v>
      </c>
      <c r="C309" s="30">
        <v>1</v>
      </c>
      <c r="D309" s="5" t="s">
        <v>9</v>
      </c>
      <c r="E309" s="6"/>
      <c r="F309" s="6">
        <f t="shared" si="13"/>
        <v>0</v>
      </c>
      <c r="G309" s="9">
        <v>0.08</v>
      </c>
      <c r="H309" s="48"/>
      <c r="I309" s="28"/>
    </row>
    <row r="310" spans="1:9" ht="39" thickBot="1" x14ac:dyDescent="0.3">
      <c r="A310" s="4">
        <v>44</v>
      </c>
      <c r="B310" s="30" t="s">
        <v>160</v>
      </c>
      <c r="C310" s="30">
        <v>1</v>
      </c>
      <c r="D310" s="5" t="s">
        <v>9</v>
      </c>
      <c r="E310" s="6"/>
      <c r="F310" s="6">
        <f t="shared" si="13"/>
        <v>0</v>
      </c>
      <c r="G310" s="9">
        <v>0.08</v>
      </c>
      <c r="H310" s="48"/>
      <c r="I310" s="28"/>
    </row>
    <row r="311" spans="1:9" ht="39" thickBot="1" x14ac:dyDescent="0.3">
      <c r="A311" s="3">
        <v>45</v>
      </c>
      <c r="B311" s="30" t="s">
        <v>161</v>
      </c>
      <c r="C311" s="30">
        <v>1</v>
      </c>
      <c r="D311" s="5" t="s">
        <v>9</v>
      </c>
      <c r="E311" s="5"/>
      <c r="F311" s="6">
        <f t="shared" si="13"/>
        <v>0</v>
      </c>
      <c r="G311" s="9">
        <v>0.08</v>
      </c>
      <c r="H311" s="48"/>
      <c r="I311" s="28"/>
    </row>
    <row r="312" spans="1:9" ht="38.25" x14ac:dyDescent="0.25">
      <c r="A312" s="3">
        <v>46</v>
      </c>
      <c r="B312" s="30" t="s">
        <v>162</v>
      </c>
      <c r="C312" s="30">
        <v>1</v>
      </c>
      <c r="D312" s="5" t="s">
        <v>9</v>
      </c>
      <c r="E312" s="5"/>
      <c r="F312" s="6">
        <f t="shared" si="13"/>
        <v>0</v>
      </c>
      <c r="G312" s="9">
        <v>0.08</v>
      </c>
      <c r="H312" s="48"/>
      <c r="I312" s="28"/>
    </row>
    <row r="313" spans="1:9" ht="39" thickBot="1" x14ac:dyDescent="0.3">
      <c r="A313" s="4">
        <v>47</v>
      </c>
      <c r="B313" s="30" t="s">
        <v>163</v>
      </c>
      <c r="C313" s="30">
        <v>1</v>
      </c>
      <c r="D313" s="5" t="s">
        <v>9</v>
      </c>
      <c r="E313" s="5"/>
      <c r="F313" s="6">
        <f t="shared" si="13"/>
        <v>0</v>
      </c>
      <c r="G313" s="9">
        <v>0.08</v>
      </c>
      <c r="H313" s="48"/>
      <c r="I313" s="28"/>
    </row>
    <row r="314" spans="1:9" ht="39" thickBot="1" x14ac:dyDescent="0.3">
      <c r="A314" s="3">
        <v>48</v>
      </c>
      <c r="B314" s="30" t="s">
        <v>164</v>
      </c>
      <c r="C314" s="30">
        <v>1</v>
      </c>
      <c r="D314" s="5" t="s">
        <v>9</v>
      </c>
      <c r="E314" s="5"/>
      <c r="F314" s="6">
        <f t="shared" si="13"/>
        <v>0</v>
      </c>
      <c r="G314" s="9">
        <v>0.08</v>
      </c>
      <c r="H314" s="48"/>
      <c r="I314" s="28"/>
    </row>
    <row r="315" spans="1:9" ht="38.25" x14ac:dyDescent="0.25">
      <c r="A315" s="3">
        <v>49</v>
      </c>
      <c r="B315" s="30" t="s">
        <v>165</v>
      </c>
      <c r="C315" s="30">
        <v>1</v>
      </c>
      <c r="D315" s="5" t="s">
        <v>9</v>
      </c>
      <c r="E315" s="5"/>
      <c r="F315" s="6">
        <f t="shared" si="13"/>
        <v>0</v>
      </c>
      <c r="G315" s="9">
        <v>0.08</v>
      </c>
      <c r="H315" s="48"/>
      <c r="I315" s="28"/>
    </row>
    <row r="316" spans="1:9" ht="39" thickBot="1" x14ac:dyDescent="0.3">
      <c r="A316" s="4">
        <v>50</v>
      </c>
      <c r="B316" s="30" t="s">
        <v>166</v>
      </c>
      <c r="C316" s="30">
        <v>1</v>
      </c>
      <c r="D316" s="5" t="s">
        <v>9</v>
      </c>
      <c r="E316" s="5"/>
      <c r="F316" s="6">
        <f t="shared" si="13"/>
        <v>0</v>
      </c>
      <c r="G316" s="9">
        <v>0.08</v>
      </c>
      <c r="H316" s="48"/>
      <c r="I316" s="28"/>
    </row>
    <row r="317" spans="1:9" ht="39" thickBot="1" x14ac:dyDescent="0.3">
      <c r="A317" s="3">
        <v>51</v>
      </c>
      <c r="B317" s="30" t="s">
        <v>167</v>
      </c>
      <c r="C317" s="30">
        <v>1</v>
      </c>
      <c r="D317" s="5" t="s">
        <v>9</v>
      </c>
      <c r="E317" s="5"/>
      <c r="F317" s="6">
        <f t="shared" si="13"/>
        <v>0</v>
      </c>
      <c r="G317" s="9">
        <v>0.08</v>
      </c>
      <c r="H317" s="48"/>
      <c r="I317" s="28"/>
    </row>
    <row r="318" spans="1:9" ht="38.25" x14ac:dyDescent="0.25">
      <c r="A318" s="3">
        <v>52</v>
      </c>
      <c r="B318" s="30" t="s">
        <v>168</v>
      </c>
      <c r="C318" s="30">
        <v>1</v>
      </c>
      <c r="D318" s="5" t="s">
        <v>9</v>
      </c>
      <c r="E318" s="5"/>
      <c r="F318" s="6">
        <f t="shared" si="13"/>
        <v>0</v>
      </c>
      <c r="G318" s="9">
        <v>0.08</v>
      </c>
      <c r="H318" s="48"/>
      <c r="I318" s="28"/>
    </row>
    <row r="319" spans="1:9" ht="39" thickBot="1" x14ac:dyDescent="0.3">
      <c r="A319" s="4">
        <v>53</v>
      </c>
      <c r="B319" s="30" t="s">
        <v>169</v>
      </c>
      <c r="C319" s="30">
        <v>1</v>
      </c>
      <c r="D319" s="5" t="s">
        <v>9</v>
      </c>
      <c r="E319" s="5"/>
      <c r="F319" s="6">
        <f t="shared" si="13"/>
        <v>0</v>
      </c>
      <c r="G319" s="9">
        <v>0.08</v>
      </c>
      <c r="H319" s="48"/>
      <c r="I319" s="28"/>
    </row>
    <row r="320" spans="1:9" ht="39" thickBot="1" x14ac:dyDescent="0.3">
      <c r="A320" s="3">
        <v>54</v>
      </c>
      <c r="B320" s="30" t="s">
        <v>170</v>
      </c>
      <c r="C320" s="30">
        <v>1</v>
      </c>
      <c r="D320" s="5" t="s">
        <v>9</v>
      </c>
      <c r="E320" s="5"/>
      <c r="F320" s="6">
        <f t="shared" si="13"/>
        <v>0</v>
      </c>
      <c r="G320" s="9">
        <v>0.08</v>
      </c>
      <c r="H320" s="48"/>
      <c r="I320" s="28"/>
    </row>
    <row r="321" spans="1:9" ht="38.25" x14ac:dyDescent="0.25">
      <c r="A321" s="3">
        <v>55</v>
      </c>
      <c r="B321" s="30" t="s">
        <v>171</v>
      </c>
      <c r="C321" s="30">
        <v>1</v>
      </c>
      <c r="D321" s="5" t="s">
        <v>9</v>
      </c>
      <c r="E321" s="5"/>
      <c r="F321" s="6">
        <f t="shared" ref="F321:F324" si="14">C321*E321</f>
        <v>0</v>
      </c>
      <c r="G321" s="9">
        <v>0.08</v>
      </c>
      <c r="H321" s="48"/>
      <c r="I321" s="28"/>
    </row>
    <row r="322" spans="1:9" ht="39" thickBot="1" x14ac:dyDescent="0.3">
      <c r="A322" s="4">
        <v>56</v>
      </c>
      <c r="B322" s="30" t="s">
        <v>172</v>
      </c>
      <c r="C322" s="30">
        <v>1</v>
      </c>
      <c r="D322" s="5" t="s">
        <v>9</v>
      </c>
      <c r="E322" s="5"/>
      <c r="F322" s="6">
        <f t="shared" si="14"/>
        <v>0</v>
      </c>
      <c r="G322" s="9">
        <v>0.08</v>
      </c>
      <c r="H322" s="48"/>
      <c r="I322" s="28"/>
    </row>
    <row r="323" spans="1:9" ht="39" thickBot="1" x14ac:dyDescent="0.3">
      <c r="A323" s="3">
        <v>57</v>
      </c>
      <c r="B323" s="30" t="s">
        <v>173</v>
      </c>
      <c r="C323" s="30">
        <v>1</v>
      </c>
      <c r="D323" s="5" t="s">
        <v>9</v>
      </c>
      <c r="E323" s="5"/>
      <c r="F323" s="6">
        <f t="shared" si="14"/>
        <v>0</v>
      </c>
      <c r="G323" s="9">
        <v>0.08</v>
      </c>
      <c r="H323" s="48"/>
      <c r="I323" s="28"/>
    </row>
    <row r="324" spans="1:9" ht="51.75" thickBot="1" x14ac:dyDescent="0.3">
      <c r="A324" s="3">
        <v>58</v>
      </c>
      <c r="B324" s="30" t="s">
        <v>174</v>
      </c>
      <c r="C324" s="30">
        <v>2</v>
      </c>
      <c r="D324" s="18" t="s">
        <v>9</v>
      </c>
      <c r="E324" s="18"/>
      <c r="F324" s="19">
        <f t="shared" si="14"/>
        <v>0</v>
      </c>
      <c r="G324" s="20">
        <v>0.08</v>
      </c>
      <c r="H324" s="49"/>
      <c r="I324" s="28"/>
    </row>
    <row r="325" spans="1:9" ht="39" thickBot="1" x14ac:dyDescent="0.3">
      <c r="A325" s="4">
        <v>59</v>
      </c>
      <c r="B325" s="30" t="s">
        <v>175</v>
      </c>
      <c r="C325" s="30">
        <v>1</v>
      </c>
      <c r="D325" s="18" t="s">
        <v>9</v>
      </c>
      <c r="E325" s="18"/>
      <c r="F325" s="19">
        <f t="shared" ref="F325:F332" si="15">C325*E325</f>
        <v>0</v>
      </c>
      <c r="G325" s="9">
        <v>0.08</v>
      </c>
      <c r="H325" s="49"/>
      <c r="I325" s="28"/>
    </row>
    <row r="326" spans="1:9" ht="39" thickBot="1" x14ac:dyDescent="0.3">
      <c r="A326" s="3">
        <v>60</v>
      </c>
      <c r="B326" s="30" t="s">
        <v>176</v>
      </c>
      <c r="C326" s="30">
        <v>2</v>
      </c>
      <c r="D326" s="18" t="s">
        <v>9</v>
      </c>
      <c r="E326" s="18"/>
      <c r="F326" s="19">
        <f t="shared" si="15"/>
        <v>0</v>
      </c>
      <c r="G326" s="20">
        <v>0.08</v>
      </c>
      <c r="H326" s="49"/>
      <c r="I326" s="28"/>
    </row>
    <row r="327" spans="1:9" ht="39" thickBot="1" x14ac:dyDescent="0.3">
      <c r="A327" s="3">
        <v>61</v>
      </c>
      <c r="B327" s="30" t="s">
        <v>177</v>
      </c>
      <c r="C327" s="30">
        <v>6</v>
      </c>
      <c r="D327" s="18" t="s">
        <v>9</v>
      </c>
      <c r="E327" s="18"/>
      <c r="F327" s="19">
        <f t="shared" si="15"/>
        <v>0</v>
      </c>
      <c r="G327" s="9">
        <v>0.08</v>
      </c>
      <c r="H327" s="49"/>
      <c r="I327" s="28"/>
    </row>
    <row r="328" spans="1:9" ht="26.25" thickBot="1" x14ac:dyDescent="0.3">
      <c r="A328" s="4">
        <v>62</v>
      </c>
      <c r="B328" s="30" t="s">
        <v>251</v>
      </c>
      <c r="C328" s="30">
        <v>1</v>
      </c>
      <c r="D328" s="18" t="s">
        <v>9</v>
      </c>
      <c r="E328" s="18"/>
      <c r="F328" s="19">
        <f t="shared" si="15"/>
        <v>0</v>
      </c>
      <c r="G328" s="20">
        <v>0.08</v>
      </c>
      <c r="H328" s="49"/>
      <c r="I328" s="28"/>
    </row>
    <row r="329" spans="1:9" ht="115.5" thickBot="1" x14ac:dyDescent="0.3">
      <c r="A329" s="3">
        <v>63</v>
      </c>
      <c r="B329" s="30" t="s">
        <v>252</v>
      </c>
      <c r="C329" s="30">
        <v>1</v>
      </c>
      <c r="D329" s="18" t="s">
        <v>9</v>
      </c>
      <c r="E329" s="18"/>
      <c r="F329" s="19">
        <f t="shared" si="15"/>
        <v>0</v>
      </c>
      <c r="G329" s="9">
        <v>0.08</v>
      </c>
      <c r="H329" s="52"/>
      <c r="I329" s="104"/>
    </row>
    <row r="330" spans="1:9" ht="40.15" customHeight="1" thickBot="1" x14ac:dyDescent="0.3">
      <c r="A330" s="3">
        <v>64</v>
      </c>
      <c r="B330" s="30" t="s">
        <v>178</v>
      </c>
      <c r="C330" s="30">
        <v>2</v>
      </c>
      <c r="D330" s="18" t="s">
        <v>9</v>
      </c>
      <c r="E330" s="18"/>
      <c r="F330" s="19">
        <f t="shared" si="15"/>
        <v>0</v>
      </c>
      <c r="G330" s="20">
        <v>0.08</v>
      </c>
      <c r="H330" s="48"/>
      <c r="I330" s="28"/>
    </row>
    <row r="331" spans="1:9" ht="25.5" x14ac:dyDescent="0.25">
      <c r="A331" s="37">
        <v>65</v>
      </c>
      <c r="B331" s="38" t="s">
        <v>179</v>
      </c>
      <c r="C331" s="35">
        <v>1</v>
      </c>
      <c r="D331" s="39" t="s">
        <v>9</v>
      </c>
      <c r="E331" s="39"/>
      <c r="F331" s="40">
        <f t="shared" si="15"/>
        <v>0</v>
      </c>
      <c r="G331" s="36">
        <v>0.08</v>
      </c>
      <c r="H331" s="48"/>
      <c r="I331" s="28"/>
    </row>
    <row r="332" spans="1:9" ht="38.25" x14ac:dyDescent="0.25">
      <c r="A332" s="5">
        <v>66</v>
      </c>
      <c r="B332" s="34" t="s">
        <v>255</v>
      </c>
      <c r="C332" s="30">
        <v>2</v>
      </c>
      <c r="D332" s="5" t="s">
        <v>9</v>
      </c>
      <c r="E332" s="5"/>
      <c r="F332" s="6">
        <f t="shared" si="15"/>
        <v>0</v>
      </c>
      <c r="G332" s="9">
        <v>0.08</v>
      </c>
      <c r="H332" s="48"/>
      <c r="I332" s="105"/>
    </row>
    <row r="333" spans="1:9" x14ac:dyDescent="0.25">
      <c r="D333" s="67" t="s">
        <v>10</v>
      </c>
      <c r="E333" s="68"/>
      <c r="F333" s="70">
        <f>SUM(F273:F331)</f>
        <v>0</v>
      </c>
    </row>
    <row r="334" spans="1:9" ht="16.5" thickBot="1" x14ac:dyDescent="0.3">
      <c r="D334" s="62"/>
      <c r="E334" s="69"/>
      <c r="F334" s="71"/>
    </row>
    <row r="335" spans="1:9" x14ac:dyDescent="0.25">
      <c r="D335" s="32"/>
      <c r="E335" s="32"/>
      <c r="F335" s="33"/>
    </row>
    <row r="336" spans="1:9" ht="16.5" thickBot="1" x14ac:dyDescent="0.3">
      <c r="D336" s="32"/>
      <c r="E336" s="32"/>
      <c r="F336" s="33"/>
    </row>
    <row r="337" spans="1:9" ht="16.5" thickBot="1" x14ac:dyDescent="0.3">
      <c r="A337" s="64" t="s">
        <v>244</v>
      </c>
      <c r="B337" s="65"/>
      <c r="C337" s="65"/>
      <c r="D337" s="65"/>
      <c r="E337" s="65"/>
      <c r="F337" s="65"/>
      <c r="G337" s="65"/>
      <c r="H337" s="65"/>
      <c r="I337" s="66"/>
    </row>
    <row r="338" spans="1:9" ht="72.75" thickBot="1" x14ac:dyDescent="0.3">
      <c r="A338" s="23" t="s">
        <v>0</v>
      </c>
      <c r="B338" s="24" t="s">
        <v>3</v>
      </c>
      <c r="C338" s="24" t="s">
        <v>2</v>
      </c>
      <c r="D338" s="24" t="s">
        <v>1</v>
      </c>
      <c r="E338" s="25" t="s">
        <v>4</v>
      </c>
      <c r="F338" s="25" t="s">
        <v>5</v>
      </c>
      <c r="G338" s="26" t="s">
        <v>6</v>
      </c>
      <c r="H338" s="101" t="s">
        <v>7</v>
      </c>
      <c r="I338" s="25" t="s">
        <v>8</v>
      </c>
    </row>
    <row r="339" spans="1:9" ht="38.25" x14ac:dyDescent="0.25">
      <c r="A339" s="3">
        <v>1</v>
      </c>
      <c r="B339" s="29" t="s">
        <v>180</v>
      </c>
      <c r="C339" s="29">
        <v>2</v>
      </c>
      <c r="D339" s="12" t="s">
        <v>9</v>
      </c>
      <c r="E339" s="13"/>
      <c r="F339" s="13">
        <f>C339*E339</f>
        <v>0</v>
      </c>
      <c r="G339" s="14">
        <v>0.08</v>
      </c>
      <c r="H339" s="47"/>
      <c r="I339" s="54"/>
    </row>
    <row r="340" spans="1:9" ht="39.6" customHeight="1" x14ac:dyDescent="0.25">
      <c r="A340" s="4">
        <f>SUM(A339)+1</f>
        <v>2</v>
      </c>
      <c r="B340" s="30" t="s">
        <v>181</v>
      </c>
      <c r="C340" s="30">
        <v>2</v>
      </c>
      <c r="D340" s="5" t="s">
        <v>9</v>
      </c>
      <c r="E340" s="6"/>
      <c r="F340" s="6">
        <f t="shared" ref="F340:F368" si="16">C340*E340</f>
        <v>0</v>
      </c>
      <c r="G340" s="9">
        <v>0.08</v>
      </c>
      <c r="H340" s="48"/>
      <c r="I340" s="28"/>
    </row>
    <row r="341" spans="1:9" ht="51" x14ac:dyDescent="0.25">
      <c r="A341" s="4">
        <f t="shared" ref="A341:A368" si="17">SUM(A340)+1</f>
        <v>3</v>
      </c>
      <c r="B341" s="30" t="s">
        <v>182</v>
      </c>
      <c r="C341" s="30">
        <v>2</v>
      </c>
      <c r="D341" s="5" t="s">
        <v>9</v>
      </c>
      <c r="E341" s="6"/>
      <c r="F341" s="6">
        <f t="shared" si="16"/>
        <v>0</v>
      </c>
      <c r="G341" s="9">
        <v>0.08</v>
      </c>
      <c r="H341" s="48"/>
      <c r="I341" s="28"/>
    </row>
    <row r="342" spans="1:9" ht="51" x14ac:dyDescent="0.25">
      <c r="A342" s="4">
        <f t="shared" si="17"/>
        <v>4</v>
      </c>
      <c r="B342" s="30" t="s">
        <v>183</v>
      </c>
      <c r="C342" s="30">
        <v>2</v>
      </c>
      <c r="D342" s="5" t="s">
        <v>9</v>
      </c>
      <c r="E342" s="6"/>
      <c r="F342" s="6">
        <f t="shared" si="16"/>
        <v>0</v>
      </c>
      <c r="G342" s="9">
        <v>0.08</v>
      </c>
      <c r="H342" s="48"/>
      <c r="I342" s="28"/>
    </row>
    <row r="343" spans="1:9" ht="38.25" x14ac:dyDescent="0.25">
      <c r="A343" s="4">
        <f t="shared" si="17"/>
        <v>5</v>
      </c>
      <c r="B343" s="30" t="s">
        <v>184</v>
      </c>
      <c r="C343" s="30">
        <v>2</v>
      </c>
      <c r="D343" s="5" t="s">
        <v>9</v>
      </c>
      <c r="E343" s="6"/>
      <c r="F343" s="6">
        <f t="shared" si="16"/>
        <v>0</v>
      </c>
      <c r="G343" s="9">
        <v>0.08</v>
      </c>
      <c r="H343" s="48"/>
      <c r="I343" s="28"/>
    </row>
    <row r="344" spans="1:9" ht="38.25" x14ac:dyDescent="0.25">
      <c r="A344" s="4">
        <f t="shared" si="17"/>
        <v>6</v>
      </c>
      <c r="B344" s="41" t="s">
        <v>185</v>
      </c>
      <c r="C344" s="30">
        <v>2</v>
      </c>
      <c r="D344" s="5" t="s">
        <v>9</v>
      </c>
      <c r="E344" s="6"/>
      <c r="F344" s="6">
        <f t="shared" si="16"/>
        <v>0</v>
      </c>
      <c r="G344" s="9">
        <v>0.08</v>
      </c>
      <c r="H344" s="48"/>
      <c r="I344" s="28"/>
    </row>
    <row r="345" spans="1:9" ht="38.25" x14ac:dyDescent="0.25">
      <c r="A345" s="4">
        <f t="shared" si="17"/>
        <v>7</v>
      </c>
      <c r="B345" s="41" t="s">
        <v>186</v>
      </c>
      <c r="C345" s="30">
        <v>4</v>
      </c>
      <c r="D345" s="5" t="s">
        <v>9</v>
      </c>
      <c r="E345" s="6"/>
      <c r="F345" s="6">
        <f t="shared" si="16"/>
        <v>0</v>
      </c>
      <c r="G345" s="9">
        <v>0.08</v>
      </c>
      <c r="H345" s="48"/>
      <c r="I345" s="28"/>
    </row>
    <row r="346" spans="1:9" ht="25.5" x14ac:dyDescent="0.25">
      <c r="A346" s="4">
        <f t="shared" si="17"/>
        <v>8</v>
      </c>
      <c r="B346" s="41" t="s">
        <v>187</v>
      </c>
      <c r="C346" s="30">
        <v>1</v>
      </c>
      <c r="D346" s="5" t="s">
        <v>9</v>
      </c>
      <c r="E346" s="6"/>
      <c r="F346" s="6">
        <f t="shared" si="16"/>
        <v>0</v>
      </c>
      <c r="G346" s="9">
        <v>0.08</v>
      </c>
      <c r="H346" s="48"/>
      <c r="I346" s="28"/>
    </row>
    <row r="347" spans="1:9" ht="25.5" x14ac:dyDescent="0.25">
      <c r="A347" s="4">
        <f t="shared" si="17"/>
        <v>9</v>
      </c>
      <c r="B347" s="30" t="s">
        <v>188</v>
      </c>
      <c r="C347" s="30">
        <v>2</v>
      </c>
      <c r="D347" s="5" t="s">
        <v>9</v>
      </c>
      <c r="E347" s="6"/>
      <c r="F347" s="6">
        <f t="shared" si="16"/>
        <v>0</v>
      </c>
      <c r="G347" s="9">
        <v>0.08</v>
      </c>
      <c r="H347" s="48"/>
      <c r="I347" s="28"/>
    </row>
    <row r="348" spans="1:9" ht="38.25" x14ac:dyDescent="0.25">
      <c r="A348" s="4">
        <f t="shared" si="17"/>
        <v>10</v>
      </c>
      <c r="B348" s="30" t="s">
        <v>189</v>
      </c>
      <c r="C348" s="30">
        <v>2</v>
      </c>
      <c r="D348" s="5" t="s">
        <v>9</v>
      </c>
      <c r="E348" s="6"/>
      <c r="F348" s="6">
        <f t="shared" si="16"/>
        <v>0</v>
      </c>
      <c r="G348" s="9">
        <v>0.08</v>
      </c>
      <c r="H348" s="48"/>
      <c r="I348" s="28"/>
    </row>
    <row r="349" spans="1:9" ht="25.5" x14ac:dyDescent="0.25">
      <c r="A349" s="4">
        <f t="shared" si="17"/>
        <v>11</v>
      </c>
      <c r="B349" s="34" t="s">
        <v>179</v>
      </c>
      <c r="C349" s="30">
        <v>1</v>
      </c>
      <c r="D349" s="5" t="s">
        <v>9</v>
      </c>
      <c r="E349" s="6"/>
      <c r="F349" s="6">
        <f t="shared" si="16"/>
        <v>0</v>
      </c>
      <c r="G349" s="9">
        <v>0.08</v>
      </c>
      <c r="H349" s="48"/>
      <c r="I349" s="28"/>
    </row>
    <row r="350" spans="1:9" ht="25.5" x14ac:dyDescent="0.25">
      <c r="A350" s="4">
        <f t="shared" si="17"/>
        <v>12</v>
      </c>
      <c r="B350" s="34" t="s">
        <v>190</v>
      </c>
      <c r="C350" s="30">
        <v>1</v>
      </c>
      <c r="D350" s="5" t="s">
        <v>9</v>
      </c>
      <c r="E350" s="6"/>
      <c r="F350" s="6">
        <f t="shared" si="16"/>
        <v>0</v>
      </c>
      <c r="G350" s="9">
        <v>0.08</v>
      </c>
      <c r="H350" s="48"/>
      <c r="I350" s="28"/>
    </row>
    <row r="351" spans="1:9" ht="51" x14ac:dyDescent="0.25">
      <c r="A351" s="4">
        <f t="shared" si="17"/>
        <v>13</v>
      </c>
      <c r="B351" s="30" t="s">
        <v>278</v>
      </c>
      <c r="C351" s="30">
        <v>1</v>
      </c>
      <c r="D351" s="5" t="s">
        <v>9</v>
      </c>
      <c r="E351" s="6"/>
      <c r="F351" s="6">
        <f t="shared" si="16"/>
        <v>0</v>
      </c>
      <c r="G351" s="9">
        <v>0.08</v>
      </c>
      <c r="H351" s="48"/>
      <c r="I351" s="28"/>
    </row>
    <row r="352" spans="1:9" ht="25.5" x14ac:dyDescent="0.25">
      <c r="A352" s="4">
        <f t="shared" si="17"/>
        <v>14</v>
      </c>
      <c r="B352" s="30" t="s">
        <v>191</v>
      </c>
      <c r="C352" s="30">
        <v>2</v>
      </c>
      <c r="D352" s="5" t="s">
        <v>9</v>
      </c>
      <c r="E352" s="6"/>
      <c r="F352" s="6">
        <f t="shared" si="16"/>
        <v>0</v>
      </c>
      <c r="G352" s="9">
        <v>0.08</v>
      </c>
      <c r="H352" s="48"/>
      <c r="I352" s="28"/>
    </row>
    <row r="353" spans="1:9" ht="63.75" x14ac:dyDescent="0.25">
      <c r="A353" s="4">
        <f t="shared" si="17"/>
        <v>15</v>
      </c>
      <c r="B353" s="30" t="s">
        <v>271</v>
      </c>
      <c r="C353" s="30">
        <v>2</v>
      </c>
      <c r="D353" s="5" t="s">
        <v>9</v>
      </c>
      <c r="E353" s="6"/>
      <c r="F353" s="6">
        <f t="shared" si="16"/>
        <v>0</v>
      </c>
      <c r="G353" s="9">
        <v>0.08</v>
      </c>
      <c r="H353" s="48"/>
      <c r="I353" s="28"/>
    </row>
    <row r="354" spans="1:9" ht="63.75" x14ac:dyDescent="0.25">
      <c r="A354" s="4">
        <f t="shared" si="17"/>
        <v>16</v>
      </c>
      <c r="B354" s="30" t="s">
        <v>76</v>
      </c>
      <c r="C354" s="30">
        <v>2</v>
      </c>
      <c r="D354" s="5" t="s">
        <v>9</v>
      </c>
      <c r="E354" s="6"/>
      <c r="F354" s="6">
        <f t="shared" si="16"/>
        <v>0</v>
      </c>
      <c r="G354" s="9">
        <v>0.08</v>
      </c>
      <c r="H354" s="48"/>
      <c r="I354" s="28"/>
    </row>
    <row r="355" spans="1:9" ht="38.25" x14ac:dyDescent="0.25">
      <c r="A355" s="4">
        <f t="shared" si="17"/>
        <v>17</v>
      </c>
      <c r="B355" s="30" t="s">
        <v>192</v>
      </c>
      <c r="C355" s="30">
        <v>10</v>
      </c>
      <c r="D355" s="5" t="s">
        <v>9</v>
      </c>
      <c r="E355" s="6"/>
      <c r="F355" s="6">
        <f t="shared" si="16"/>
        <v>0</v>
      </c>
      <c r="G355" s="9">
        <v>0.08</v>
      </c>
      <c r="H355" s="48"/>
      <c r="I355" s="28"/>
    </row>
    <row r="356" spans="1:9" ht="114.75" x14ac:dyDescent="0.25">
      <c r="A356" s="4">
        <f t="shared" si="17"/>
        <v>18</v>
      </c>
      <c r="B356" s="30" t="s">
        <v>193</v>
      </c>
      <c r="C356" s="30">
        <v>1</v>
      </c>
      <c r="D356" s="5" t="s">
        <v>9</v>
      </c>
      <c r="E356" s="6"/>
      <c r="F356" s="6">
        <f t="shared" si="16"/>
        <v>0</v>
      </c>
      <c r="G356" s="9">
        <v>0.08</v>
      </c>
      <c r="H356" s="48"/>
      <c r="I356" s="28"/>
    </row>
    <row r="357" spans="1:9" ht="38.25" x14ac:dyDescent="0.25">
      <c r="A357" s="4">
        <f t="shared" si="17"/>
        <v>19</v>
      </c>
      <c r="B357" s="30" t="s">
        <v>194</v>
      </c>
      <c r="C357" s="30">
        <v>1</v>
      </c>
      <c r="D357" s="5" t="s">
        <v>9</v>
      </c>
      <c r="E357" s="6"/>
      <c r="F357" s="6">
        <f t="shared" si="16"/>
        <v>0</v>
      </c>
      <c r="G357" s="9">
        <v>0.08</v>
      </c>
      <c r="H357" s="48"/>
      <c r="I357" s="28"/>
    </row>
    <row r="358" spans="1:9" ht="63.75" x14ac:dyDescent="0.25">
      <c r="A358" s="4">
        <f t="shared" si="17"/>
        <v>20</v>
      </c>
      <c r="B358" s="30" t="s">
        <v>195</v>
      </c>
      <c r="C358" s="30">
        <v>1</v>
      </c>
      <c r="D358" s="5" t="s">
        <v>9</v>
      </c>
      <c r="E358" s="6"/>
      <c r="F358" s="6">
        <f t="shared" si="16"/>
        <v>0</v>
      </c>
      <c r="G358" s="9">
        <v>0.08</v>
      </c>
      <c r="H358" s="48"/>
      <c r="I358" s="28"/>
    </row>
    <row r="359" spans="1:9" ht="38.25" x14ac:dyDescent="0.25">
      <c r="A359" s="4">
        <f t="shared" si="17"/>
        <v>21</v>
      </c>
      <c r="B359" s="30" t="s">
        <v>196</v>
      </c>
      <c r="C359" s="30">
        <v>1</v>
      </c>
      <c r="D359" s="5" t="s">
        <v>9</v>
      </c>
      <c r="E359" s="6"/>
      <c r="F359" s="6">
        <f t="shared" si="16"/>
        <v>0</v>
      </c>
      <c r="G359" s="9">
        <v>0.08</v>
      </c>
      <c r="H359" s="48"/>
      <c r="I359" s="28"/>
    </row>
    <row r="360" spans="1:9" ht="63.75" x14ac:dyDescent="0.25">
      <c r="A360" s="4">
        <f t="shared" si="17"/>
        <v>22</v>
      </c>
      <c r="B360" s="30" t="s">
        <v>197</v>
      </c>
      <c r="C360" s="30">
        <v>4</v>
      </c>
      <c r="D360" s="5" t="s">
        <v>9</v>
      </c>
      <c r="E360" s="6"/>
      <c r="F360" s="6">
        <f t="shared" si="16"/>
        <v>0</v>
      </c>
      <c r="G360" s="9">
        <v>0.08</v>
      </c>
      <c r="H360" s="48"/>
      <c r="I360" s="28"/>
    </row>
    <row r="361" spans="1:9" ht="38.25" x14ac:dyDescent="0.25">
      <c r="A361" s="4">
        <f t="shared" si="17"/>
        <v>23</v>
      </c>
      <c r="B361" s="30" t="s">
        <v>198</v>
      </c>
      <c r="C361" s="30">
        <v>1</v>
      </c>
      <c r="D361" s="5" t="s">
        <v>9</v>
      </c>
      <c r="E361" s="6"/>
      <c r="F361" s="6">
        <f t="shared" si="16"/>
        <v>0</v>
      </c>
      <c r="G361" s="9">
        <v>0.08</v>
      </c>
      <c r="H361" s="48"/>
      <c r="I361" s="28"/>
    </row>
    <row r="362" spans="1:9" ht="25.5" x14ac:dyDescent="0.25">
      <c r="A362" s="4">
        <f t="shared" si="17"/>
        <v>24</v>
      </c>
      <c r="B362" s="30" t="s">
        <v>199</v>
      </c>
      <c r="C362" s="30">
        <v>1</v>
      </c>
      <c r="D362" s="5" t="s">
        <v>9</v>
      </c>
      <c r="E362" s="6"/>
      <c r="F362" s="6">
        <f t="shared" si="16"/>
        <v>0</v>
      </c>
      <c r="G362" s="9">
        <v>0.08</v>
      </c>
      <c r="H362" s="48"/>
      <c r="I362" s="28"/>
    </row>
    <row r="363" spans="1:9" ht="25.5" x14ac:dyDescent="0.25">
      <c r="A363" s="4">
        <f t="shared" si="17"/>
        <v>25</v>
      </c>
      <c r="B363" s="30" t="s">
        <v>200</v>
      </c>
      <c r="C363" s="30">
        <v>1</v>
      </c>
      <c r="D363" s="5" t="s">
        <v>9</v>
      </c>
      <c r="E363" s="6"/>
      <c r="F363" s="6">
        <f t="shared" si="16"/>
        <v>0</v>
      </c>
      <c r="G363" s="9">
        <v>0.08</v>
      </c>
      <c r="H363" s="48"/>
      <c r="I363" s="28"/>
    </row>
    <row r="364" spans="1:9" ht="25.5" x14ac:dyDescent="0.25">
      <c r="A364" s="4">
        <f t="shared" si="17"/>
        <v>26</v>
      </c>
      <c r="B364" s="30" t="s">
        <v>201</v>
      </c>
      <c r="C364" s="30">
        <v>1</v>
      </c>
      <c r="D364" s="5" t="s">
        <v>9</v>
      </c>
      <c r="E364" s="6"/>
      <c r="F364" s="6">
        <f t="shared" si="16"/>
        <v>0</v>
      </c>
      <c r="G364" s="9">
        <v>0.08</v>
      </c>
      <c r="H364" s="48"/>
      <c r="I364" s="28"/>
    </row>
    <row r="365" spans="1:9" ht="38.25" x14ac:dyDescent="0.25">
      <c r="A365" s="4">
        <f>SUM(A364)+1</f>
        <v>27</v>
      </c>
      <c r="B365" s="30" t="s">
        <v>202</v>
      </c>
      <c r="C365" s="30">
        <v>1</v>
      </c>
      <c r="D365" s="5" t="s">
        <v>9</v>
      </c>
      <c r="E365" s="6"/>
      <c r="F365" s="6">
        <f t="shared" si="16"/>
        <v>0</v>
      </c>
      <c r="G365" s="9">
        <v>0.08</v>
      </c>
      <c r="H365" s="48"/>
      <c r="I365" s="28"/>
    </row>
    <row r="366" spans="1:9" ht="63.75" x14ac:dyDescent="0.25">
      <c r="A366" s="4">
        <v>28</v>
      </c>
      <c r="B366" s="30" t="s">
        <v>225</v>
      </c>
      <c r="C366" s="30">
        <v>1</v>
      </c>
      <c r="D366" s="5" t="s">
        <v>9</v>
      </c>
      <c r="E366" s="6"/>
      <c r="F366" s="6">
        <f t="shared" ref="F366" si="18">C366*E366</f>
        <v>0</v>
      </c>
      <c r="G366" s="9">
        <v>0.08</v>
      </c>
      <c r="H366" s="48"/>
      <c r="I366" s="28"/>
    </row>
    <row r="367" spans="1:9" ht="140.25" x14ac:dyDescent="0.25">
      <c r="A367" s="4">
        <v>29</v>
      </c>
      <c r="B367" s="30" t="s">
        <v>89</v>
      </c>
      <c r="C367" s="30">
        <v>1</v>
      </c>
      <c r="D367" s="5" t="s">
        <v>9</v>
      </c>
      <c r="E367" s="6"/>
      <c r="F367" s="6">
        <f t="shared" si="16"/>
        <v>0</v>
      </c>
      <c r="G367" s="9">
        <v>0.08</v>
      </c>
      <c r="H367" s="48"/>
      <c r="I367" s="28"/>
    </row>
    <row r="368" spans="1:9" ht="26.25" thickBot="1" x14ac:dyDescent="0.3">
      <c r="A368" s="15">
        <f t="shared" si="17"/>
        <v>30</v>
      </c>
      <c r="B368" s="31" t="s">
        <v>90</v>
      </c>
      <c r="C368" s="31">
        <v>1</v>
      </c>
      <c r="D368" s="18" t="s">
        <v>9</v>
      </c>
      <c r="E368" s="19"/>
      <c r="F368" s="19">
        <f t="shared" si="16"/>
        <v>0</v>
      </c>
      <c r="G368" s="20">
        <v>0.08</v>
      </c>
      <c r="H368" s="49"/>
      <c r="I368" s="53"/>
    </row>
    <row r="369" spans="1:9" ht="16.5" thickBot="1" x14ac:dyDescent="0.3">
      <c r="D369" s="60" t="s">
        <v>10</v>
      </c>
      <c r="E369" s="61"/>
      <c r="F369" s="22">
        <f>SUM(F339:F368)</f>
        <v>0</v>
      </c>
    </row>
    <row r="375" spans="1:9" ht="16.5" thickBot="1" x14ac:dyDescent="0.3"/>
    <row r="376" spans="1:9" ht="16.5" thickBot="1" x14ac:dyDescent="0.3">
      <c r="A376" s="64" t="s">
        <v>245</v>
      </c>
      <c r="B376" s="65"/>
      <c r="C376" s="65"/>
      <c r="D376" s="65"/>
      <c r="E376" s="65"/>
      <c r="F376" s="65"/>
      <c r="G376" s="65"/>
      <c r="H376" s="65"/>
      <c r="I376" s="66"/>
    </row>
    <row r="377" spans="1:9" ht="72.75" thickBot="1" x14ac:dyDescent="0.3">
      <c r="A377" s="23" t="s">
        <v>0</v>
      </c>
      <c r="B377" s="24" t="s">
        <v>3</v>
      </c>
      <c r="C377" s="24" t="s">
        <v>2</v>
      </c>
      <c r="D377" s="24" t="s">
        <v>1</v>
      </c>
      <c r="E377" s="25" t="s">
        <v>4</v>
      </c>
      <c r="F377" s="25" t="s">
        <v>5</v>
      </c>
      <c r="G377" s="26" t="s">
        <v>6</v>
      </c>
      <c r="H377" s="101" t="s">
        <v>7</v>
      </c>
      <c r="I377" s="25" t="s">
        <v>8</v>
      </c>
    </row>
    <row r="378" spans="1:9" ht="76.5" x14ac:dyDescent="0.25">
      <c r="A378" s="3">
        <v>1</v>
      </c>
      <c r="B378" s="29" t="s">
        <v>253</v>
      </c>
      <c r="C378" s="29">
        <v>2</v>
      </c>
      <c r="D378" s="12" t="s">
        <v>9</v>
      </c>
      <c r="E378" s="13"/>
      <c r="F378" s="13">
        <f>C378*E378</f>
        <v>0</v>
      </c>
      <c r="G378" s="14">
        <v>0.08</v>
      </c>
      <c r="H378" s="47"/>
      <c r="I378" s="54"/>
    </row>
    <row r="379" spans="1:9" ht="51" x14ac:dyDescent="0.25">
      <c r="A379" s="4">
        <v>2</v>
      </c>
      <c r="B379" s="30" t="s">
        <v>272</v>
      </c>
      <c r="C379" s="30">
        <v>4</v>
      </c>
      <c r="D379" s="5" t="s">
        <v>9</v>
      </c>
      <c r="E379" s="6"/>
      <c r="F379" s="6">
        <f t="shared" ref="F379:F416" si="19">C379*E379</f>
        <v>0</v>
      </c>
      <c r="G379" s="9">
        <v>0.08</v>
      </c>
      <c r="H379" s="48"/>
      <c r="I379" s="28"/>
    </row>
    <row r="380" spans="1:9" ht="26.25" thickBot="1" x14ac:dyDescent="0.3">
      <c r="A380" s="4">
        <v>3</v>
      </c>
      <c r="B380" s="30" t="s">
        <v>187</v>
      </c>
      <c r="C380" s="30">
        <v>1</v>
      </c>
      <c r="D380" s="5" t="s">
        <v>9</v>
      </c>
      <c r="E380" s="6"/>
      <c r="F380" s="6">
        <f t="shared" si="19"/>
        <v>0</v>
      </c>
      <c r="G380" s="9">
        <v>0.08</v>
      </c>
      <c r="H380" s="48"/>
      <c r="I380" s="28"/>
    </row>
    <row r="381" spans="1:9" ht="25.5" x14ac:dyDescent="0.25">
      <c r="A381" s="3">
        <v>4</v>
      </c>
      <c r="B381" s="30" t="s">
        <v>203</v>
      </c>
      <c r="C381" s="30">
        <v>1</v>
      </c>
      <c r="D381" s="5" t="s">
        <v>9</v>
      </c>
      <c r="E381" s="6"/>
      <c r="F381" s="6">
        <f t="shared" si="19"/>
        <v>0</v>
      </c>
      <c r="G381" s="9">
        <v>0.08</v>
      </c>
      <c r="H381" s="48"/>
      <c r="I381" s="28"/>
    </row>
    <row r="382" spans="1:9" ht="63.75" x14ac:dyDescent="0.25">
      <c r="A382" s="4">
        <v>5</v>
      </c>
      <c r="B382" s="30" t="s">
        <v>204</v>
      </c>
      <c r="C382" s="30">
        <v>1</v>
      </c>
      <c r="D382" s="5" t="s">
        <v>9</v>
      </c>
      <c r="E382" s="6"/>
      <c r="F382" s="6">
        <f t="shared" si="19"/>
        <v>0</v>
      </c>
      <c r="G382" s="9">
        <v>0.08</v>
      </c>
      <c r="H382" s="48"/>
      <c r="I382" s="28"/>
    </row>
    <row r="383" spans="1:9" ht="39" thickBot="1" x14ac:dyDescent="0.3">
      <c r="A383" s="4">
        <v>6</v>
      </c>
      <c r="B383" s="30" t="s">
        <v>79</v>
      </c>
      <c r="C383" s="30">
        <v>1</v>
      </c>
      <c r="D383" s="5" t="s">
        <v>9</v>
      </c>
      <c r="E383" s="6"/>
      <c r="F383" s="6">
        <f t="shared" si="19"/>
        <v>0</v>
      </c>
      <c r="G383" s="9">
        <v>0.08</v>
      </c>
      <c r="H383" s="48"/>
      <c r="I383" s="28"/>
    </row>
    <row r="384" spans="1:9" ht="38.25" x14ac:dyDescent="0.25">
      <c r="A384" s="3">
        <v>7</v>
      </c>
      <c r="B384" s="30" t="s">
        <v>205</v>
      </c>
      <c r="C384" s="30">
        <v>1</v>
      </c>
      <c r="D384" s="5" t="s">
        <v>9</v>
      </c>
      <c r="E384" s="6"/>
      <c r="F384" s="6">
        <f t="shared" si="19"/>
        <v>0</v>
      </c>
      <c r="G384" s="9">
        <v>0.08</v>
      </c>
      <c r="H384" s="48"/>
      <c r="I384" s="28"/>
    </row>
    <row r="385" spans="1:9" ht="51" x14ac:dyDescent="0.25">
      <c r="A385" s="4">
        <v>8</v>
      </c>
      <c r="B385" s="30" t="s">
        <v>206</v>
      </c>
      <c r="C385" s="30">
        <v>1</v>
      </c>
      <c r="D385" s="5" t="s">
        <v>9</v>
      </c>
      <c r="E385" s="6"/>
      <c r="F385" s="6">
        <f t="shared" si="19"/>
        <v>0</v>
      </c>
      <c r="G385" s="9">
        <v>0.08</v>
      </c>
      <c r="H385" s="48"/>
      <c r="I385" s="28"/>
    </row>
    <row r="386" spans="1:9" ht="26.25" thickBot="1" x14ac:dyDescent="0.3">
      <c r="A386" s="4">
        <v>9</v>
      </c>
      <c r="B386" s="30" t="s">
        <v>207</v>
      </c>
      <c r="C386" s="30">
        <v>1</v>
      </c>
      <c r="D386" s="5" t="s">
        <v>9</v>
      </c>
      <c r="E386" s="6"/>
      <c r="F386" s="6">
        <f t="shared" si="19"/>
        <v>0</v>
      </c>
      <c r="G386" s="9">
        <v>0.08</v>
      </c>
      <c r="H386" s="48"/>
      <c r="I386" s="28"/>
    </row>
    <row r="387" spans="1:9" ht="38.25" x14ac:dyDescent="0.25">
      <c r="A387" s="3">
        <v>10</v>
      </c>
      <c r="B387" s="30" t="s">
        <v>56</v>
      </c>
      <c r="C387" s="30">
        <v>2</v>
      </c>
      <c r="D387" s="5" t="s">
        <v>9</v>
      </c>
      <c r="E387" s="6"/>
      <c r="F387" s="6">
        <f t="shared" si="19"/>
        <v>0</v>
      </c>
      <c r="G387" s="9">
        <v>0.08</v>
      </c>
      <c r="H387" s="48"/>
      <c r="I387" s="28"/>
    </row>
    <row r="388" spans="1:9" ht="39.6" customHeight="1" x14ac:dyDescent="0.25">
      <c r="A388" s="4">
        <v>11</v>
      </c>
      <c r="B388" s="30" t="s">
        <v>208</v>
      </c>
      <c r="C388" s="30">
        <v>1</v>
      </c>
      <c r="D388" s="5" t="s">
        <v>9</v>
      </c>
      <c r="E388" s="6"/>
      <c r="F388" s="6">
        <f t="shared" si="19"/>
        <v>0</v>
      </c>
      <c r="G388" s="9">
        <v>0.08</v>
      </c>
      <c r="H388" s="48"/>
      <c r="I388" s="28"/>
    </row>
    <row r="389" spans="1:9" ht="39" thickBot="1" x14ac:dyDescent="0.3">
      <c r="A389" s="4">
        <v>12</v>
      </c>
      <c r="B389" s="30" t="s">
        <v>273</v>
      </c>
      <c r="C389" s="30">
        <v>1</v>
      </c>
      <c r="D389" s="5" t="s">
        <v>9</v>
      </c>
      <c r="E389" s="6"/>
      <c r="F389" s="6">
        <f t="shared" si="19"/>
        <v>0</v>
      </c>
      <c r="G389" s="9">
        <v>0.08</v>
      </c>
      <c r="H389" s="48"/>
      <c r="I389" s="28"/>
    </row>
    <row r="390" spans="1:9" ht="51" x14ac:dyDescent="0.25">
      <c r="A390" s="3">
        <v>13</v>
      </c>
      <c r="B390" s="30" t="s">
        <v>209</v>
      </c>
      <c r="C390" s="30">
        <v>2</v>
      </c>
      <c r="D390" s="5" t="s">
        <v>9</v>
      </c>
      <c r="E390" s="6"/>
      <c r="F390" s="6">
        <f t="shared" si="19"/>
        <v>0</v>
      </c>
      <c r="G390" s="9">
        <v>0.08</v>
      </c>
      <c r="H390" s="48"/>
      <c r="I390" s="28"/>
    </row>
    <row r="391" spans="1:9" ht="38.25" x14ac:dyDescent="0.25">
      <c r="A391" s="4">
        <v>14</v>
      </c>
      <c r="B391" s="30" t="s">
        <v>210</v>
      </c>
      <c r="C391" s="30">
        <v>4</v>
      </c>
      <c r="D391" s="5" t="s">
        <v>9</v>
      </c>
      <c r="E391" s="6"/>
      <c r="F391" s="6">
        <f t="shared" si="19"/>
        <v>0</v>
      </c>
      <c r="G391" s="9">
        <v>0.08</v>
      </c>
      <c r="H391" s="48"/>
      <c r="I391" s="28"/>
    </row>
    <row r="392" spans="1:9" ht="39" thickBot="1" x14ac:dyDescent="0.3">
      <c r="A392" s="4">
        <v>15</v>
      </c>
      <c r="B392" s="30" t="s">
        <v>211</v>
      </c>
      <c r="C392" s="30">
        <v>2</v>
      </c>
      <c r="D392" s="5" t="s">
        <v>9</v>
      </c>
      <c r="E392" s="6"/>
      <c r="F392" s="6">
        <f t="shared" si="19"/>
        <v>0</v>
      </c>
      <c r="G392" s="9">
        <v>0.08</v>
      </c>
      <c r="H392" s="48"/>
      <c r="I392" s="28"/>
    </row>
    <row r="393" spans="1:9" ht="38.25" x14ac:dyDescent="0.25">
      <c r="A393" s="3">
        <v>16</v>
      </c>
      <c r="B393" s="30" t="s">
        <v>212</v>
      </c>
      <c r="C393" s="30">
        <v>1</v>
      </c>
      <c r="D393" s="5" t="s">
        <v>9</v>
      </c>
      <c r="E393" s="6"/>
      <c r="F393" s="6">
        <f t="shared" si="19"/>
        <v>0</v>
      </c>
      <c r="G393" s="9">
        <v>0.08</v>
      </c>
      <c r="H393" s="48"/>
      <c r="I393" s="28"/>
    </row>
    <row r="394" spans="1:9" ht="51" x14ac:dyDescent="0.25">
      <c r="A394" s="4">
        <v>17</v>
      </c>
      <c r="B394" s="30" t="s">
        <v>58</v>
      </c>
      <c r="C394" s="30">
        <v>2</v>
      </c>
      <c r="D394" s="5" t="s">
        <v>9</v>
      </c>
      <c r="E394" s="6"/>
      <c r="F394" s="6">
        <f t="shared" si="19"/>
        <v>0</v>
      </c>
      <c r="G394" s="9">
        <v>0.08</v>
      </c>
      <c r="H394" s="48"/>
      <c r="I394" s="28"/>
    </row>
    <row r="395" spans="1:9" ht="39" thickBot="1" x14ac:dyDescent="0.3">
      <c r="A395" s="4">
        <v>18</v>
      </c>
      <c r="B395" s="30" t="s">
        <v>213</v>
      </c>
      <c r="C395" s="30">
        <v>1</v>
      </c>
      <c r="D395" s="5" t="s">
        <v>9</v>
      </c>
      <c r="E395" s="6"/>
      <c r="F395" s="6">
        <f t="shared" si="19"/>
        <v>0</v>
      </c>
      <c r="G395" s="9">
        <v>0.08</v>
      </c>
      <c r="H395" s="48"/>
      <c r="I395" s="28"/>
    </row>
    <row r="396" spans="1:9" ht="38.25" x14ac:dyDescent="0.25">
      <c r="A396" s="3">
        <v>19</v>
      </c>
      <c r="B396" s="30" t="s">
        <v>66</v>
      </c>
      <c r="C396" s="30">
        <v>1</v>
      </c>
      <c r="D396" s="5" t="s">
        <v>9</v>
      </c>
      <c r="E396" s="6"/>
      <c r="F396" s="6">
        <f t="shared" si="19"/>
        <v>0</v>
      </c>
      <c r="G396" s="9">
        <v>0.08</v>
      </c>
      <c r="H396" s="48"/>
      <c r="I396" s="28"/>
    </row>
    <row r="397" spans="1:9" ht="38.25" x14ac:dyDescent="0.25">
      <c r="A397" s="4">
        <v>20</v>
      </c>
      <c r="B397" s="30" t="s">
        <v>214</v>
      </c>
      <c r="C397" s="30">
        <v>1</v>
      </c>
      <c r="D397" s="5" t="s">
        <v>9</v>
      </c>
      <c r="E397" s="6"/>
      <c r="F397" s="6">
        <f t="shared" si="19"/>
        <v>0</v>
      </c>
      <c r="G397" s="9">
        <v>0.08</v>
      </c>
      <c r="H397" s="48"/>
      <c r="I397" s="28"/>
    </row>
    <row r="398" spans="1:9" ht="39" thickBot="1" x14ac:dyDescent="0.3">
      <c r="A398" s="4">
        <v>21</v>
      </c>
      <c r="B398" s="30" t="s">
        <v>215</v>
      </c>
      <c r="C398" s="30">
        <v>1</v>
      </c>
      <c r="D398" s="5" t="s">
        <v>9</v>
      </c>
      <c r="E398" s="6"/>
      <c r="F398" s="6">
        <f t="shared" si="19"/>
        <v>0</v>
      </c>
      <c r="G398" s="9">
        <v>0.08</v>
      </c>
      <c r="H398" s="48"/>
      <c r="I398" s="28"/>
    </row>
    <row r="399" spans="1:9" ht="63.75" x14ac:dyDescent="0.25">
      <c r="A399" s="3">
        <v>22</v>
      </c>
      <c r="B399" s="30" t="s">
        <v>274</v>
      </c>
      <c r="C399" s="30">
        <v>1</v>
      </c>
      <c r="D399" s="5" t="s">
        <v>9</v>
      </c>
      <c r="E399" s="6"/>
      <c r="F399" s="6">
        <f t="shared" si="19"/>
        <v>0</v>
      </c>
      <c r="G399" s="9">
        <v>0.08</v>
      </c>
      <c r="H399" s="48"/>
      <c r="I399" s="28"/>
    </row>
    <row r="400" spans="1:9" ht="63.75" x14ac:dyDescent="0.25">
      <c r="A400" s="4">
        <v>23</v>
      </c>
      <c r="B400" s="30" t="s">
        <v>76</v>
      </c>
      <c r="C400" s="30">
        <v>1</v>
      </c>
      <c r="D400" s="5" t="s">
        <v>9</v>
      </c>
      <c r="E400" s="6"/>
      <c r="F400" s="6">
        <f t="shared" si="19"/>
        <v>0</v>
      </c>
      <c r="G400" s="9">
        <v>0.08</v>
      </c>
      <c r="H400" s="48"/>
      <c r="I400" s="28"/>
    </row>
    <row r="401" spans="1:9" ht="51.75" thickBot="1" x14ac:dyDescent="0.3">
      <c r="A401" s="4">
        <v>24</v>
      </c>
      <c r="B401" s="30" t="s">
        <v>275</v>
      </c>
      <c r="C401" s="30">
        <v>1</v>
      </c>
      <c r="D401" s="5" t="s">
        <v>9</v>
      </c>
      <c r="E401" s="6"/>
      <c r="F401" s="6">
        <f t="shared" si="19"/>
        <v>0</v>
      </c>
      <c r="G401" s="9">
        <v>0.08</v>
      </c>
      <c r="H401" s="48"/>
      <c r="I401" s="28"/>
    </row>
    <row r="402" spans="1:9" ht="51" x14ac:dyDescent="0.25">
      <c r="A402" s="3">
        <v>25</v>
      </c>
      <c r="B402" s="30" t="s">
        <v>276</v>
      </c>
      <c r="C402" s="30">
        <v>2</v>
      </c>
      <c r="D402" s="5" t="s">
        <v>9</v>
      </c>
      <c r="E402" s="6"/>
      <c r="F402" s="6">
        <f t="shared" si="19"/>
        <v>0</v>
      </c>
      <c r="G402" s="9">
        <v>0.08</v>
      </c>
      <c r="H402" s="48"/>
      <c r="I402" s="28"/>
    </row>
    <row r="403" spans="1:9" x14ac:dyDescent="0.25">
      <c r="A403" s="4">
        <v>26</v>
      </c>
      <c r="B403" s="30" t="s">
        <v>216</v>
      </c>
      <c r="C403" s="30">
        <v>2</v>
      </c>
      <c r="D403" s="5" t="s">
        <v>9</v>
      </c>
      <c r="E403" s="6"/>
      <c r="F403" s="6">
        <f t="shared" si="19"/>
        <v>0</v>
      </c>
      <c r="G403" s="9">
        <v>0.08</v>
      </c>
      <c r="H403" s="48"/>
      <c r="I403" s="28"/>
    </row>
    <row r="404" spans="1:9" ht="39" thickBot="1" x14ac:dyDescent="0.3">
      <c r="A404" s="4">
        <v>27</v>
      </c>
      <c r="B404" s="30" t="s">
        <v>46</v>
      </c>
      <c r="C404" s="30">
        <v>1</v>
      </c>
      <c r="D404" s="5" t="s">
        <v>9</v>
      </c>
      <c r="E404" s="6"/>
      <c r="F404" s="6">
        <f t="shared" si="19"/>
        <v>0</v>
      </c>
      <c r="G404" s="9">
        <v>0.08</v>
      </c>
      <c r="H404" s="48"/>
      <c r="I404" s="28"/>
    </row>
    <row r="405" spans="1:9" ht="25.5" x14ac:dyDescent="0.25">
      <c r="A405" s="3">
        <v>28</v>
      </c>
      <c r="B405" s="30" t="s">
        <v>217</v>
      </c>
      <c r="C405" s="30">
        <v>2</v>
      </c>
      <c r="D405" s="5" t="s">
        <v>9</v>
      </c>
      <c r="E405" s="6"/>
      <c r="F405" s="6">
        <f t="shared" si="19"/>
        <v>0</v>
      </c>
      <c r="G405" s="9">
        <v>0.08</v>
      </c>
      <c r="H405" s="48"/>
      <c r="I405" s="28"/>
    </row>
    <row r="406" spans="1:9" ht="25.5" x14ac:dyDescent="0.25">
      <c r="A406" s="4">
        <v>29</v>
      </c>
      <c r="B406" s="30" t="s">
        <v>107</v>
      </c>
      <c r="C406" s="30">
        <v>1</v>
      </c>
      <c r="D406" s="5" t="s">
        <v>9</v>
      </c>
      <c r="E406" s="6"/>
      <c r="F406" s="6">
        <f t="shared" si="19"/>
        <v>0</v>
      </c>
      <c r="G406" s="9">
        <v>0.08</v>
      </c>
      <c r="H406" s="48"/>
      <c r="I406" s="28"/>
    </row>
    <row r="407" spans="1:9" ht="26.25" thickBot="1" x14ac:dyDescent="0.3">
      <c r="A407" s="4">
        <v>30</v>
      </c>
      <c r="B407" s="30" t="s">
        <v>218</v>
      </c>
      <c r="C407" s="30">
        <v>1</v>
      </c>
      <c r="D407" s="5" t="s">
        <v>9</v>
      </c>
      <c r="E407" s="6"/>
      <c r="F407" s="6">
        <f t="shared" si="19"/>
        <v>0</v>
      </c>
      <c r="G407" s="9">
        <v>0.08</v>
      </c>
      <c r="H407" s="48"/>
      <c r="I407" s="28"/>
    </row>
    <row r="408" spans="1:9" ht="25.5" x14ac:dyDescent="0.25">
      <c r="A408" s="3">
        <v>31</v>
      </c>
      <c r="B408" s="30" t="s">
        <v>179</v>
      </c>
      <c r="C408" s="30">
        <v>1</v>
      </c>
      <c r="D408" s="5" t="s">
        <v>9</v>
      </c>
      <c r="E408" s="6"/>
      <c r="F408" s="6">
        <f t="shared" si="19"/>
        <v>0</v>
      </c>
      <c r="G408" s="9">
        <v>0.08</v>
      </c>
      <c r="H408" s="48"/>
      <c r="I408" s="28"/>
    </row>
    <row r="409" spans="1:9" ht="38.25" x14ac:dyDescent="0.25">
      <c r="A409" s="4">
        <v>32</v>
      </c>
      <c r="B409" s="30" t="s">
        <v>219</v>
      </c>
      <c r="C409" s="30">
        <v>1</v>
      </c>
      <c r="D409" s="5" t="s">
        <v>9</v>
      </c>
      <c r="E409" s="6"/>
      <c r="F409" s="6">
        <f t="shared" si="19"/>
        <v>0</v>
      </c>
      <c r="G409" s="9">
        <v>0.08</v>
      </c>
      <c r="H409" s="48"/>
      <c r="I409" s="28"/>
    </row>
    <row r="410" spans="1:9" ht="16.5" thickBot="1" x14ac:dyDescent="0.3">
      <c r="A410" s="4">
        <v>33</v>
      </c>
      <c r="B410" s="30" t="s">
        <v>220</v>
      </c>
      <c r="C410" s="30">
        <v>1</v>
      </c>
      <c r="D410" s="5" t="s">
        <v>9</v>
      </c>
      <c r="E410" s="6"/>
      <c r="F410" s="6">
        <f t="shared" si="19"/>
        <v>0</v>
      </c>
      <c r="G410" s="9">
        <v>0.08</v>
      </c>
      <c r="H410" s="48"/>
      <c r="I410" s="28"/>
    </row>
    <row r="411" spans="1:9" x14ac:dyDescent="0.25">
      <c r="A411" s="3">
        <v>34</v>
      </c>
      <c r="B411" s="30" t="s">
        <v>221</v>
      </c>
      <c r="C411" s="30">
        <v>1</v>
      </c>
      <c r="D411" s="5" t="s">
        <v>9</v>
      </c>
      <c r="E411" s="6"/>
      <c r="F411" s="6">
        <f t="shared" si="19"/>
        <v>0</v>
      </c>
      <c r="G411" s="9">
        <v>0.08</v>
      </c>
      <c r="H411" s="48"/>
      <c r="I411" s="28"/>
    </row>
    <row r="412" spans="1:9" ht="38.25" x14ac:dyDescent="0.25">
      <c r="A412" s="4">
        <v>35</v>
      </c>
      <c r="B412" s="30" t="s">
        <v>226</v>
      </c>
      <c r="C412" s="30">
        <v>1</v>
      </c>
      <c r="D412" s="5" t="s">
        <v>9</v>
      </c>
      <c r="E412" s="6"/>
      <c r="F412" s="6">
        <f t="shared" si="19"/>
        <v>0</v>
      </c>
      <c r="G412" s="9">
        <v>0.08</v>
      </c>
      <c r="H412" s="48"/>
      <c r="I412" s="28"/>
    </row>
    <row r="413" spans="1:9" ht="39" thickBot="1" x14ac:dyDescent="0.3">
      <c r="A413" s="4">
        <v>36</v>
      </c>
      <c r="B413" s="30" t="s">
        <v>227</v>
      </c>
      <c r="C413" s="30">
        <v>1</v>
      </c>
      <c r="D413" s="5" t="s">
        <v>9</v>
      </c>
      <c r="E413" s="6"/>
      <c r="F413" s="6">
        <f t="shared" si="19"/>
        <v>0</v>
      </c>
      <c r="G413" s="9">
        <v>0.08</v>
      </c>
      <c r="H413" s="48"/>
      <c r="I413" s="28"/>
    </row>
    <row r="414" spans="1:9" ht="38.25" x14ac:dyDescent="0.25">
      <c r="A414" s="3">
        <v>37</v>
      </c>
      <c r="B414" s="30" t="s">
        <v>228</v>
      </c>
      <c r="C414" s="30">
        <v>1</v>
      </c>
      <c r="D414" s="5" t="s">
        <v>9</v>
      </c>
      <c r="E414" s="6"/>
      <c r="F414" s="6">
        <f t="shared" si="19"/>
        <v>0</v>
      </c>
      <c r="G414" s="9">
        <v>0.08</v>
      </c>
      <c r="H414" s="48"/>
      <c r="I414" s="28"/>
    </row>
    <row r="415" spans="1:9" ht="140.25" x14ac:dyDescent="0.25">
      <c r="A415" s="4">
        <v>38</v>
      </c>
      <c r="B415" s="30" t="s">
        <v>89</v>
      </c>
      <c r="C415" s="30">
        <v>1</v>
      </c>
      <c r="D415" s="5" t="s">
        <v>9</v>
      </c>
      <c r="E415" s="6"/>
      <c r="F415" s="6">
        <f t="shared" si="19"/>
        <v>0</v>
      </c>
      <c r="G415" s="9">
        <v>0.08</v>
      </c>
      <c r="H415" s="48"/>
      <c r="I415" s="28"/>
    </row>
    <row r="416" spans="1:9" ht="26.25" thickBot="1" x14ac:dyDescent="0.3">
      <c r="A416" s="4">
        <v>39</v>
      </c>
      <c r="B416" s="31" t="s">
        <v>90</v>
      </c>
      <c r="C416" s="31">
        <v>1</v>
      </c>
      <c r="D416" s="18" t="s">
        <v>9</v>
      </c>
      <c r="E416" s="19"/>
      <c r="F416" s="19">
        <f t="shared" si="19"/>
        <v>0</v>
      </c>
      <c r="G416" s="20">
        <v>0.08</v>
      </c>
      <c r="H416" s="49"/>
      <c r="I416" s="53"/>
    </row>
    <row r="417" spans="2:6" ht="16.5" thickBot="1" x14ac:dyDescent="0.3">
      <c r="D417" s="60" t="s">
        <v>10</v>
      </c>
      <c r="E417" s="61"/>
      <c r="F417" s="22">
        <f>SUM(F378:F416)</f>
        <v>0</v>
      </c>
    </row>
    <row r="418" spans="2:6" ht="16.5" thickBot="1" x14ac:dyDescent="0.3">
      <c r="D418" s="60" t="s">
        <v>19</v>
      </c>
      <c r="E418" s="61"/>
      <c r="F418" s="22">
        <f>SUM(F417)*2</f>
        <v>0</v>
      </c>
    </row>
    <row r="422" spans="2:6" x14ac:dyDescent="0.25">
      <c r="B422" s="97" t="s">
        <v>232</v>
      </c>
      <c r="C422" s="97"/>
      <c r="D422" s="97"/>
      <c r="E422" s="97"/>
      <c r="F422" s="97"/>
    </row>
  </sheetData>
  <mergeCells count="76">
    <mergeCell ref="C7:F7"/>
    <mergeCell ref="A38:I38"/>
    <mergeCell ref="A100:I100"/>
    <mergeCell ref="A113:I113"/>
    <mergeCell ref="A128:I128"/>
    <mergeCell ref="E31:H31"/>
    <mergeCell ref="B31:D31"/>
    <mergeCell ref="E26:H26"/>
    <mergeCell ref="E27:H27"/>
    <mergeCell ref="E28:H28"/>
    <mergeCell ref="E29:H29"/>
    <mergeCell ref="E30:H3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B26:D26"/>
    <mergeCell ref="B27:D27"/>
    <mergeCell ref="B28:D28"/>
    <mergeCell ref="B29:D29"/>
    <mergeCell ref="B30:D30"/>
    <mergeCell ref="B21:D21"/>
    <mergeCell ref="B22:D22"/>
    <mergeCell ref="B23:D23"/>
    <mergeCell ref="B24:D24"/>
    <mergeCell ref="B25:D25"/>
    <mergeCell ref="B18:D18"/>
    <mergeCell ref="B19:D19"/>
    <mergeCell ref="B11:D11"/>
    <mergeCell ref="B12:D12"/>
    <mergeCell ref="B20:D20"/>
    <mergeCell ref="B13:D13"/>
    <mergeCell ref="B14:D14"/>
    <mergeCell ref="B15:D15"/>
    <mergeCell ref="B16:D16"/>
    <mergeCell ref="B17:D17"/>
    <mergeCell ref="D417:E417"/>
    <mergeCell ref="D418:E418"/>
    <mergeCell ref="D333:E334"/>
    <mergeCell ref="F333:F334"/>
    <mergeCell ref="A337:I337"/>
    <mergeCell ref="A376:I376"/>
    <mergeCell ref="A147:I147"/>
    <mergeCell ref="A180:I180"/>
    <mergeCell ref="A232:I232"/>
    <mergeCell ref="A265:I265"/>
    <mergeCell ref="D172:E172"/>
    <mergeCell ref="D228:E228"/>
    <mergeCell ref="D257:E257"/>
    <mergeCell ref="B422:F422"/>
    <mergeCell ref="A1:B3"/>
    <mergeCell ref="G1:I3"/>
    <mergeCell ref="H4:I5"/>
    <mergeCell ref="C4:F6"/>
    <mergeCell ref="C8:F9"/>
    <mergeCell ref="D108:E108"/>
    <mergeCell ref="D109:E109"/>
    <mergeCell ref="D122:E122"/>
    <mergeCell ref="D123:E123"/>
    <mergeCell ref="D173:E173"/>
    <mergeCell ref="D141:E141"/>
    <mergeCell ref="D258:E258"/>
    <mergeCell ref="D95:E95"/>
    <mergeCell ref="D96:E96"/>
    <mergeCell ref="D369:E36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18bfc8a-bf33-4875-b0fc-ab121a7aaba7">PFAX22JPUVXR-1-22210</_dlc_DocId>
    <_dlc_DocIdUrl xmlns="618bfc8a-bf33-4875-b0fc-ab121a7aaba7">
      <Url>https://intranet.local.umed.pl/bpm/app05_medicalapparatus/_layouts/15/DocIdRedir.aspx?ID=PFAX22JPUVXR-1-22210</Url>
      <Description>PFAX22JPUVXR-1-22210</Description>
    </_dlc_DocIdUrl>
    <archiveCategoryId xmlns="618bfc8a-bf33-4875-b0fc-ab121a7aaba7">"B10"</archiveCategoryId>
    <purchaseCategory xmlns="618bfc8a-bf33-4875-b0fc-ab121a7aaba7">"Aparatura"</purchaseCategory>
    <fileType xmlns="618bfc8a-bf33-4875-b0fc-ab121a7aaba7">"Załącznik"</fileType>
    <classificationKeywordName xmlns="618bfc8a-bf33-4875-b0fc-ab121a7aaba7">"Zaopatrzenie w sprzęt, materiały biurowe i inne"</classificationKeywordName>
    <Typ_x0020_pliku xmlns="618bfc8a-bf33-4875-b0fc-ab121a7aaba7">"Załącznik do zapotrzebowania"</Typ_x0020_pliku>
    <dateOfGenerated xmlns="618bfc8a-bf33-4875-b0fc-ab121a7aaba7">2024-10-04T08:54:24+00:00</dateOfGenerated>
    <Autor xmlns="618bfc8a-bf33-4875-b0fc-ab121a7aaba7">"Justyna Cisło"</Autor>
    <idProcessBPM xmlns="618bfc8a-bf33-4875-b0fc-ab121a7aaba7">"1679003"</idProcessBPM>
    <permissionGroup xmlns="618bfc8a-bf33-4875-b0fc-ab121a7aaba7">";KCKF_Team;KCKF_Manager;KCKK_Team;KCKK_Manager;KCK_Manager;RKC_Manager;ZKOR_Manager;ZKIT_Manager;BCKP_Team;KBKP_Manager;BDA_Manager;BDA_Team;BDZ_Manager;BDZ_Team;BDZP_Manager;BDZP_Team;KBZP_Manager;BDAS_ManagerBDAS_Manager;KBP_Team;KBP_Manager;BCKP_Manager;BDAS_Manager;BDAS_Team;"</permissionGroup>
    <permissionUser xmlns="618bfc8a-bf33-4875-b0fc-ab121a7aaba7">";73018;16899;"</permissionUser>
    <applicant xmlns="618bfc8a-bf33-4875-b0fc-ab121a7aaba7">"Justyna Cisło"</applicant>
    <classificationKeywordId xmlns="618bfc8a-bf33-4875-b0fc-ab121a7aaba7">"230"</classificationKeywordId>
    <organizationalUnitApplicant xmlns="618bfc8a-bf33-4875-b0fc-ab121a7aaba7">"Dział Aparatury i Serwisu"</organizationalUnitApplicant>
    <closure xmlns="618bfc8a-bf33-4875-b0fc-ab121a7aaba7" xsi:nil="true"/>
    <orderNumber xmlns="618bfc8a-bf33-4875-b0fc-ab121a7aaba7" xsi:nil="true"/>
    <otDocumentNumber xmlns="618bfc8a-bf33-4875-b0fc-ab121a7aaba7" xsi:nil="true"/>
    <subsystem xmlns="618bfc8a-bf33-4875-b0fc-ab121a7aaba7" xsi:nil="true"/>
    <systemInvoiceNumber xmlns="618bfc8a-bf33-4875-b0fc-ab121a7aaba7" xsi:nil="true"/>
    <typeOfAdmission xmlns="618bfc8a-bf33-4875-b0fc-ab121a7aaba7" xsi:nil="true"/>
    <scanNumber xmlns="618bfc8a-bf33-4875-b0fc-ab121a7aaba7" xsi:nil="true"/>
    <documentTypeInFix xmlns="618bfc8a-bf33-4875-b0fc-ab121a7aaba7" xsi:nil="true"/>
    <dateOfInvoice xmlns="618bfc8a-bf33-4875-b0fc-ab121a7aaba7" xsi:nil="true"/>
    <Podpisane_x0020_przez xmlns="618bfc8a-bf33-4875-b0fc-ab121a7aaba7" xsi:nil="true"/>
    <contractorNipPesel xmlns="618bfc8a-bf33-4875-b0fc-ab121a7aaba7">";7880008829;"</contractorNipPesel>
    <purchaseRequestNumber xmlns="618bfc8a-bf33-4875-b0fc-ab121a7aaba7">";AP/2024/10/00004;"</purchaseRequestNumber>
    <dateOfAccounting xmlns="618bfc8a-bf33-4875-b0fc-ab121a7aaba7" xsi:nil="true"/>
    <responsiblePerson xmlns="618bfc8a-bf33-4875-b0fc-ab121a7aaba7" xsi:nil="true"/>
    <status xmlns="618bfc8a-bf33-4875-b0fc-ab121a7aaba7">"Zaakceptowano formalnie w ramach PZP"</status>
    <account xmlns="618bfc8a-bf33-4875-b0fc-ab121a7aaba7">";085-05-001-07-11/9-716-26//401-02-0-08;085-05-001-07-11/9-716-22//401-02-0-08;"</account>
    <gusGroup xmlns="618bfc8a-bf33-4875-b0fc-ab121a7aaba7" xsi:nil="true"/>
    <hardwareType xmlns="618bfc8a-bf33-4875-b0fc-ab121a7aaba7" xsi:nil="true"/>
    <serviceCategory xmlns="618bfc8a-bf33-4875-b0fc-ab121a7aaba7" xsi:nil="true"/>
    <register xmlns="618bfc8a-bf33-4875-b0fc-ab121a7aaba7" xsi:nil="true"/>
    <contractorName xmlns="618bfc8a-bf33-4875-b0fc-ab121a7aaba7">";AESCULAP CHIFA SP.Z O.O.;"</contractorName>
    <location xmlns="618bfc8a-bf33-4875-b0fc-ab121a7aaba7" xsi:nil="true"/>
    <contractEndDate xmlns="618bfc8a-bf33-4875-b0fc-ab121a7aaba7" xsi:nil="true"/>
    <contractorInvoiceNumber xmlns="618bfc8a-bf33-4875-b0fc-ab121a7aaba7" xsi:nil="true"/>
    <orderSubnumber xmlns="618bfc8a-bf33-4875-b0fc-ab121a7aaba7" xsi:nil="true"/>
    <otDocumentDate xmlns="618bfc8a-bf33-4875-b0fc-ab121a7aaba7" xsi:nil="true"/>
    <assortment xmlns="618bfc8a-bf33-4875-b0fc-ab121a7aaba7" xsi:nil="true"/>
    <documentNumberInFix xmlns="618bfc8a-bf33-4875-b0fc-ab121a7aaba7" xsi:nil="true"/>
    <contractStartDate xmlns="618bfc8a-bf33-4875-b0fc-ab121a7aaba7" xsi:nil="true"/>
    <contractNumber xmlns="618bfc8a-bf33-4875-b0fc-ab121a7aaba7" xsi:nil="true"/>
    <inventoryNumber xmlns="618bfc8a-bf33-4875-b0fc-ab121a7aab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hopping" ma:contentTypeID="0x010100E2FA2A3B09DA084690E019E1EF1A5A4A006DED2E5F37B1BD41B54ADEC8A50F110F" ma:contentTypeVersion="45" ma:contentTypeDescription="Utwórz nowy dokument." ma:contentTypeScope="" ma:versionID="4486a29b06b698e8cbd4d3d3a29b94c0">
  <xsd:schema xmlns:xsd="http://www.w3.org/2001/XMLSchema" xmlns:xs="http://www.w3.org/2001/XMLSchema" xmlns:p="http://schemas.microsoft.com/office/2006/metadata/properties" xmlns:ns2="618bfc8a-bf33-4875-b0fc-ab121a7aaba7" targetNamespace="http://schemas.microsoft.com/office/2006/metadata/properties" ma:root="true" ma:fieldsID="1b71b403628d1126a6aba508bbaaec86" ns2:_="">
    <xsd:import namespace="618bfc8a-bf33-4875-b0fc-ab121a7aaba7"/>
    <xsd:element name="properties">
      <xsd:complexType>
        <xsd:sequence>
          <xsd:element name="documentManagement">
            <xsd:complexType>
              <xsd:all>
                <xsd:element ref="ns2:_dlc_DocId" minOccurs="0"/>
                <xsd:element ref="ns2:_dlc_DocIdUrl" minOccurs="0"/>
                <xsd:element ref="ns2:_dlc_DocIdPersistId" minOccurs="0"/>
                <xsd:element ref="ns2:Autor" minOccurs="0"/>
                <xsd:element ref="ns2:dateOfGenerated" minOccurs="0"/>
                <xsd:element ref="ns2:Typ_x0020_pliku" minOccurs="0"/>
                <xsd:element ref="ns2:fileType" minOccurs="0"/>
                <xsd:element ref="ns2:idProcessBPM" minOccurs="0"/>
                <xsd:element ref="ns2:permissionGroup" minOccurs="0"/>
                <xsd:element ref="ns2:permissionUser" minOccurs="0"/>
                <xsd:element ref="ns2:Podpisane_x0020_przez" minOccurs="0"/>
                <xsd:element ref="ns2:closure" minOccurs="0"/>
                <xsd:element ref="ns2:classificationKeywordId" minOccurs="0"/>
                <xsd:element ref="ns2:classificationKeywordName" minOccurs="0"/>
                <xsd:element ref="ns2:archiveCategoryId" minOccurs="0"/>
                <xsd:element ref="ns2:applicant" minOccurs="0"/>
                <xsd:element ref="ns2:organizationalUnitApplicant" minOccurs="0"/>
                <xsd:element ref="ns2:status" minOccurs="0"/>
                <xsd:element ref="ns2:contractStartDate" minOccurs="0"/>
                <xsd:element ref="ns2:contractEndDate" minOccurs="0"/>
                <xsd:element ref="ns2:dateOfInvoice" minOccurs="0"/>
                <xsd:element ref="ns2:purchaseCategory" minOccurs="0"/>
                <xsd:element ref="ns2:account" minOccurs="0"/>
                <xsd:element ref="ns2:contractorNipPesel" minOccurs="0"/>
                <xsd:element ref="ns2:scanNumber" minOccurs="0"/>
                <xsd:element ref="ns2:contractNumber" minOccurs="0"/>
                <xsd:element ref="ns2:contractorInvoiceNumber" minOccurs="0"/>
                <xsd:element ref="ns2:orderNumber" minOccurs="0"/>
                <xsd:element ref="ns2:purchaseRequestNumber" minOccurs="0"/>
                <xsd:element ref="ns2:contractorName" minOccurs="0"/>
                <xsd:element ref="ns2:systemInvoiceNumber" minOccurs="0"/>
                <xsd:element ref="ns2:dateOfAccounting" minOccurs="0"/>
                <xsd:element ref="ns2:documentNumberInFix" minOccurs="0"/>
                <xsd:element ref="ns2:documentTypeInFix" minOccurs="0"/>
                <xsd:element ref="ns2:orderSubnumber" minOccurs="0"/>
                <xsd:element ref="ns2:otDocumentDate" minOccurs="0"/>
                <xsd:element ref="ns2:otDocumentNumber" minOccurs="0"/>
                <xsd:element ref="ns2:assortment" minOccurs="0"/>
                <xsd:element ref="ns2:gusGroup" minOccurs="0"/>
                <xsd:element ref="ns2:location" minOccurs="0"/>
                <xsd:element ref="ns2:inventoryNumber" minOccurs="0"/>
                <xsd:element ref="ns2:responsiblePerson" minOccurs="0"/>
                <xsd:element ref="ns2:subsystem" minOccurs="0"/>
                <xsd:element ref="ns2:typeOfAdmission" minOccurs="0"/>
                <xsd:element ref="ns2:hardwareType" minOccurs="0"/>
                <xsd:element ref="ns2:serviceCategory" minOccurs="0"/>
                <xsd:element ref="ns2:regi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fc8a-bf33-4875-b0fc-ab121a7aaba7"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yfikator trwały" ma:description="Zachowaj identyfikator podczas dodawania." ma:hidden="true" ma:internalName="_dlc_DocIdPersistId" ma:readOnly="true">
      <xsd:simpleType>
        <xsd:restriction base="dms:Boolean"/>
      </xsd:simpleType>
    </xsd:element>
    <xsd:element name="Autor" ma:index="11" nillable="true" ma:displayName="Autor" ma:internalName="Autor">
      <xsd:simpleType>
        <xsd:restriction base="dms:Text"/>
      </xsd:simpleType>
    </xsd:element>
    <xsd:element name="dateOfGenerated" ma:index="12" nillable="true" ma:displayName="Data wygenerowania" ma:format="DateOnly" ma:internalName="dateOfGenerated">
      <xsd:simpleType>
        <xsd:restriction base="dms:DateTime"/>
      </xsd:simpleType>
    </xsd:element>
    <xsd:element name="Typ_x0020_pliku" ma:index="13" nillable="true" ma:displayName="Typ pliku" ma:internalName="Typ_x0020_pliku">
      <xsd:simpleType>
        <xsd:restriction base="dms:Text"/>
      </xsd:simpleType>
    </xsd:element>
    <xsd:element name="fileType" ma:index="14" nillable="true" ma:displayName="Rodzaj pliku" ma:internalName="fileType">
      <xsd:simpleType>
        <xsd:restriction base="dms:Text"/>
      </xsd:simpleType>
    </xsd:element>
    <xsd:element name="idProcessBPM" ma:index="15" nillable="true" ma:displayName="Id instancji procesu" ma:internalName="idProcessBPM">
      <xsd:simpleType>
        <xsd:restriction base="dms:Text"/>
      </xsd:simpleType>
    </xsd:element>
    <xsd:element name="permissionGroup" ma:index="16" nillable="true" ma:displayName="Uprawnienia grupa" ma:internalName="permissionGroup">
      <xsd:simpleType>
        <xsd:restriction base="dms:Note"/>
      </xsd:simpleType>
    </xsd:element>
    <xsd:element name="permissionUser" ma:index="17" nillable="true" ma:displayName="Uprawnienia użytkownik" ma:internalName="permissionUser">
      <xsd:simpleType>
        <xsd:restriction base="dms:Note"/>
      </xsd:simpleType>
    </xsd:element>
    <xsd:element name="Podpisane_x0020_przez" ma:index="18" nillable="true" ma:displayName="Podpisane przez" ma:internalName="Podpisane_x0020_przez">
      <xsd:simpleType>
        <xsd:restriction base="dms:Text"/>
      </xsd:simpleType>
    </xsd:element>
    <xsd:element name="closure" ma:index="19" nillable="true" ma:displayName="Zakończenie sprawy" ma:format="DateOnly" ma:internalName="closure">
      <xsd:simpleType>
        <xsd:restriction base="dms:DateTime"/>
      </xsd:simpleType>
    </xsd:element>
    <xsd:element name="classificationKeywordId" ma:index="20" nillable="true" ma:displayName="Hasło klasyfikacyjne - id" ma:internalName="classificationKeywordId">
      <xsd:simpleType>
        <xsd:restriction base="dms:Text"/>
      </xsd:simpleType>
    </xsd:element>
    <xsd:element name="classificationKeywordName" ma:index="21" nillable="true" ma:displayName="Hasło klasyfikacyjne - nazwa" ma:internalName="classificationKeywordName">
      <xsd:simpleType>
        <xsd:restriction base="dms:Text"/>
      </xsd:simpleType>
    </xsd:element>
    <xsd:element name="archiveCategoryId" ma:index="22" nillable="true" ma:displayName="Kategoria archiwalna - id" ma:internalName="archiveCategoryId">
      <xsd:simpleType>
        <xsd:restriction base="dms:Text"/>
      </xsd:simpleType>
    </xsd:element>
    <xsd:element name="applicant" ma:index="23" nillable="true" ma:displayName="Procedujący" ma:internalName="applicant">
      <xsd:simpleType>
        <xsd:restriction base="dms:Text">
          <xsd:maxLength value="255"/>
        </xsd:restriction>
      </xsd:simpleType>
    </xsd:element>
    <xsd:element name="organizationalUnitApplicant" ma:index="24" nillable="true" ma:displayName="Jednostka procedującego" ma:internalName="organizationalUnitApplicant">
      <xsd:simpleType>
        <xsd:restriction base="dms:Text"/>
      </xsd:simpleType>
    </xsd:element>
    <xsd:element name="status" ma:index="25" nillable="true" ma:displayName="Status" ma:internalName="status">
      <xsd:simpleType>
        <xsd:restriction base="dms:Text"/>
      </xsd:simpleType>
    </xsd:element>
    <xsd:element name="contractStartDate" ma:index="26" nillable="true" ma:displayName="Data początku umowy" ma:format="DateOnly" ma:internalName="contractStartDate">
      <xsd:simpleType>
        <xsd:restriction base="dms:DateTime"/>
      </xsd:simpleType>
    </xsd:element>
    <xsd:element name="contractEndDate" ma:index="27" nillable="true" ma:displayName="Data końca umowy" ma:format="DateOnly" ma:internalName="contractEndDate">
      <xsd:simpleType>
        <xsd:restriction base="dms:DateTime"/>
      </xsd:simpleType>
    </xsd:element>
    <xsd:element name="dateOfInvoice" ma:index="28" nillable="true" ma:displayName="Data wystawienia faktury" ma:format="DateOnly" ma:internalName="dateOfInvoice">
      <xsd:simpleType>
        <xsd:restriction base="dms:DateTime"/>
      </xsd:simpleType>
    </xsd:element>
    <xsd:element name="purchaseCategory" ma:index="29" nillable="true" ma:displayName="Kategoria wydatku" ma:internalName="purchaseCategory">
      <xsd:simpleType>
        <xsd:restriction base="dms:Text"/>
      </xsd:simpleType>
    </xsd:element>
    <xsd:element name="account" ma:index="30" nillable="true" ma:displayName="Konto" ma:internalName="account">
      <xsd:simpleType>
        <xsd:restriction base="dms:Note"/>
      </xsd:simpleType>
    </xsd:element>
    <xsd:element name="contractorNipPesel" ma:index="31" nillable="true" ma:displayName="Kontrahent NIP PESEL" ma:internalName="contractorNipPesel">
      <xsd:simpleType>
        <xsd:restriction base="dms:Note"/>
      </xsd:simpleType>
    </xsd:element>
    <xsd:element name="scanNumber" ma:index="32" nillable="true" ma:displayName="Numer ze skanowania" ma:internalName="scanNumber">
      <xsd:simpleType>
        <xsd:restriction base="dms:Text"/>
      </xsd:simpleType>
    </xsd:element>
    <xsd:element name="contractNumber" ma:index="33" nillable="true" ma:displayName="Numer umowy" ma:internalName="contractNumber">
      <xsd:simpleType>
        <xsd:restriction base="dms:Note"/>
      </xsd:simpleType>
    </xsd:element>
    <xsd:element name="contractorInvoiceNumber" ma:index="34" nillable="true" ma:displayName="Numer własny faktury" ma:internalName="contractorInvoiceNumber">
      <xsd:simpleType>
        <xsd:restriction base="dms:Text"/>
      </xsd:simpleType>
    </xsd:element>
    <xsd:element name="orderNumber" ma:index="35" nillable="true" ma:displayName="Numer zamówienia" ma:internalName="orderNumber">
      <xsd:simpleType>
        <xsd:restriction base="dms:Text"/>
      </xsd:simpleType>
    </xsd:element>
    <xsd:element name="purchaseRequestNumber" ma:index="36" nillable="true" ma:displayName="Numer zapotrzebowania" ma:internalName="purchaseRequestNumber">
      <xsd:simpleType>
        <xsd:restriction base="dms:Note"/>
      </xsd:simpleType>
    </xsd:element>
    <xsd:element name="contractorName" ma:index="37" nillable="true" ma:displayName="Kontrahent Nazwa" ma:internalName="contractorName">
      <xsd:simpleType>
        <xsd:restriction base="dms:Note"/>
      </xsd:simpleType>
    </xsd:element>
    <xsd:element name="systemInvoiceNumber" ma:index="38" nillable="true" ma:displayName="Numer systemowy faktury" ma:internalName="systemInvoiceNumber">
      <xsd:simpleType>
        <xsd:restriction base="dms:Text"/>
      </xsd:simpleType>
    </xsd:element>
    <xsd:element name="dateOfAccounting" ma:index="39" nillable="true" ma:displayName="Data księgowania" ma:format="DateOnly" ma:internalName="dateOfAccounting">
      <xsd:simpleType>
        <xsd:restriction base="dms:DateTime"/>
      </xsd:simpleType>
    </xsd:element>
    <xsd:element name="documentNumberInFix" ma:index="40" nillable="true" ma:displayName="Numer dokumentu w FIX" ma:internalName="documentNumberInFix">
      <xsd:simpleType>
        <xsd:restriction base="dms:Note"/>
      </xsd:simpleType>
    </xsd:element>
    <xsd:element name="documentTypeInFix" ma:index="41" nillable="true" ma:displayName="Typ dokumentu w FIX" ma:internalName="documentTypeInFix">
      <xsd:simpleType>
        <xsd:restriction base="dms:Note"/>
      </xsd:simpleType>
    </xsd:element>
    <xsd:element name="orderSubnumber" ma:index="42" nillable="true" ma:displayName="Subnumer zamówienia" ma:internalName="orderSubnumber">
      <xsd:simpleType>
        <xsd:restriction base="dms:Text"/>
      </xsd:simpleType>
    </xsd:element>
    <xsd:element name="otDocumentDate" ma:index="43" nillable="true" ma:displayName="Data dokumentu OT" ma:internalName="otDocumentDate">
      <xsd:simpleType>
        <xsd:restriction base="dms:DateTime"/>
      </xsd:simpleType>
    </xsd:element>
    <xsd:element name="otDocumentNumber" ma:index="44" nillable="true" ma:displayName="Numer dokumentu OT" ma:internalName="otDocumentNumber">
      <xsd:simpleType>
        <xsd:restriction base="dms:Text"/>
      </xsd:simpleType>
    </xsd:element>
    <xsd:element name="assortment" ma:index="45" nillable="true" ma:displayName="Asortyment" ma:internalName="assortment">
      <xsd:simpleType>
        <xsd:restriction base="dms:Text"/>
      </xsd:simpleType>
    </xsd:element>
    <xsd:element name="gusGroup" ma:index="46" nillable="true" ma:displayName="Grupa GUS" ma:internalName="gusGroup">
      <xsd:simpleType>
        <xsd:restriction base="dms:Text"/>
      </xsd:simpleType>
    </xsd:element>
    <xsd:element name="location" ma:index="47" nillable="true" ma:displayName="Miejsce położenia" ma:internalName="location">
      <xsd:simpleType>
        <xsd:restriction base="dms:Text"/>
      </xsd:simpleType>
    </xsd:element>
    <xsd:element name="inventoryNumber" ma:index="48" nillable="true" ma:displayName="Numer inwentarzowy" ma:internalName="inventoryNumber">
      <xsd:simpleType>
        <xsd:restriction base="dms:Text"/>
      </xsd:simpleType>
    </xsd:element>
    <xsd:element name="responsiblePerson" ma:index="49" nillable="true" ma:displayName="Osoba odpowiedzialna" ma:internalName="responsiblePerson">
      <xsd:simpleType>
        <xsd:restriction base="dms:Text"/>
      </xsd:simpleType>
    </xsd:element>
    <xsd:element name="subsystem" ma:index="50" nillable="true" ma:displayName="Podsystem" ma:internalName="subsystem">
      <xsd:simpleType>
        <xsd:restriction base="dms:Text"/>
      </xsd:simpleType>
    </xsd:element>
    <xsd:element name="typeOfAdmission" ma:index="51" nillable="true" ma:displayName="Rodzaj przyjęcia" ma:internalName="typeOfAdmission">
      <xsd:simpleType>
        <xsd:restriction base="dms:Text"/>
      </xsd:simpleType>
    </xsd:element>
    <xsd:element name="hardwareType" ma:index="52" nillable="true" ma:displayName="Typ sprzętu" ma:internalName="hardwareType">
      <xsd:simpleType>
        <xsd:restriction base="dms:Text"/>
      </xsd:simpleType>
    </xsd:element>
    <xsd:element name="serviceCategory" ma:index="53" nillable="true" ma:displayName="Kategoria usługi" ma:internalName="serviceCategory">
      <xsd:simpleType>
        <xsd:restriction base="dms:Text"/>
      </xsd:simpleType>
    </xsd:element>
    <xsd:element name="register" ma:index="54" nillable="true" ma:displayName="Rejestr" ma:internalName="regist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58029-C3CA-432A-B2EA-2F84AB7B35A1}">
  <ds:schemaRefs>
    <ds:schemaRef ds:uri="http://schemas.microsoft.com/office/2006/metadata/properties"/>
    <ds:schemaRef ds:uri="http://schemas.microsoft.com/office/infopath/2007/PartnerControls"/>
    <ds:schemaRef ds:uri="618bfc8a-bf33-4875-b0fc-ab121a7aaba7"/>
  </ds:schemaRefs>
</ds:datastoreItem>
</file>

<file path=customXml/itemProps2.xml><?xml version="1.0" encoding="utf-8"?>
<ds:datastoreItem xmlns:ds="http://schemas.openxmlformats.org/officeDocument/2006/customXml" ds:itemID="{D9569EC8-183F-4FA8-82CD-413AF106EB77}">
  <ds:schemaRefs>
    <ds:schemaRef ds:uri="http://schemas.microsoft.com/sharepoint/v3/contenttype/forms"/>
  </ds:schemaRefs>
</ds:datastoreItem>
</file>

<file path=customXml/itemProps3.xml><?xml version="1.0" encoding="utf-8"?>
<ds:datastoreItem xmlns:ds="http://schemas.openxmlformats.org/officeDocument/2006/customXml" ds:itemID="{963452C9-2EB0-480B-B49F-2CCFC22C49F2}">
  <ds:schemaRefs>
    <ds:schemaRef ds:uri="http://schemas.microsoft.com/sharepoint/events"/>
  </ds:schemaRefs>
</ds:datastoreItem>
</file>

<file path=customXml/itemProps4.xml><?xml version="1.0" encoding="utf-8"?>
<ds:datastoreItem xmlns:ds="http://schemas.openxmlformats.org/officeDocument/2006/customXml" ds:itemID="{B63A7DE5-4DE5-490E-A144-A8A19F59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fc8a-bf33-4875-b0fc-ab121a7aa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Urbanowicz</dc:creator>
  <cp:lastModifiedBy>Teresa Bartczak</cp:lastModifiedBy>
  <dcterms:created xsi:type="dcterms:W3CDTF">2024-07-04T12:16:09Z</dcterms:created>
  <dcterms:modified xsi:type="dcterms:W3CDTF">2024-12-05T13:02:06Z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0x010100E2FA2A3B09DA084690E019E1EF1A5A4A006DED2E5F37B1BD41B54ADEC8A50F110F</vt:lpwstr>
  </property>
  <property fmtid="{D5CDD505-2E9C-101B-9397-08002B2CF9AE}" pid="3" name="_dlc_DocIdItemGuid">
    <vt:lpwstr>baf74594-a01b-4a8c-bcea-2ad3c737f942</vt:lpwstr>
  </property>
</Properties>
</file>