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O:\3 KK\POWYŻEJ\2024\Sprzęt medyczny j.u\"/>
    </mc:Choice>
  </mc:AlternateContent>
  <xr:revisionPtr revIDLastSave="0" documentId="8_{F47C36FA-CC09-45DF-8241-DFF1F3CE37C1}" xr6:coauthVersionLast="47" xr6:coauthVersionMax="47" xr10:uidLastSave="{00000000-0000-0000-0000-000000000000}"/>
  <bookViews>
    <workbookView xWindow="1335" yWindow="2040" windowWidth="27555" windowHeight="12855" xr2:uid="{00000000-000D-0000-FFFF-FFFF00000000}"/>
  </bookViews>
  <sheets>
    <sheet name="Arkusz1" sheetId="1" r:id="rId1"/>
    <sheet name="Arkusz2" sheetId="2" state="hidden" r:id="rId2"/>
    <sheet name="Arkusz3" sheetId="3" state="hidden" r:id="rId3"/>
  </sheets>
  <calcPr calcId="181029"/>
</workbook>
</file>

<file path=xl/calcChain.xml><?xml version="1.0" encoding="utf-8"?>
<calcChain xmlns="http://schemas.openxmlformats.org/spreadsheetml/2006/main">
  <c r="K830" i="1" l="1"/>
  <c r="I826" i="1"/>
  <c r="K826" i="1" s="1"/>
  <c r="I825" i="1"/>
  <c r="I820" i="1"/>
  <c r="J820" i="1" s="1"/>
  <c r="I815" i="1"/>
  <c r="J815" i="1" s="1"/>
  <c r="I809" i="1"/>
  <c r="J809" i="1" s="1"/>
  <c r="I808" i="1"/>
  <c r="K808" i="1" s="1"/>
  <c r="I807" i="1"/>
  <c r="K807" i="1" s="1"/>
  <c r="I806" i="1"/>
  <c r="K806" i="1" s="1"/>
  <c r="I805" i="1"/>
  <c r="J805" i="1" s="1"/>
  <c r="I804" i="1"/>
  <c r="J804" i="1" s="1"/>
  <c r="K820" i="1" l="1"/>
  <c r="K805" i="1"/>
  <c r="I827" i="1"/>
  <c r="K809" i="1"/>
  <c r="J806" i="1"/>
  <c r="J808" i="1"/>
  <c r="K815" i="1"/>
  <c r="J825" i="1"/>
  <c r="K825" i="1" s="1"/>
  <c r="K827" i="1" s="1"/>
  <c r="I810" i="1"/>
  <c r="J826" i="1"/>
  <c r="K804" i="1"/>
  <c r="J807" i="1"/>
  <c r="K810" i="1" l="1"/>
  <c r="J810" i="1"/>
  <c r="J827" i="1"/>
  <c r="I785" i="1"/>
  <c r="J785" i="1" s="1"/>
  <c r="I786" i="1"/>
  <c r="J786" i="1" s="1"/>
  <c r="I763" i="1"/>
  <c r="K763" i="1" s="1"/>
  <c r="I764" i="1"/>
  <c r="K764" i="1" s="1"/>
  <c r="I765" i="1"/>
  <c r="K765" i="1" s="1"/>
  <c r="I766" i="1"/>
  <c r="K766" i="1" s="1"/>
  <c r="I767" i="1"/>
  <c r="K767" i="1" s="1"/>
  <c r="I768" i="1"/>
  <c r="K768" i="1" s="1"/>
  <c r="I769" i="1"/>
  <c r="K769" i="1" s="1"/>
  <c r="I755" i="1"/>
  <c r="J755" i="1" s="1"/>
  <c r="I738" i="1"/>
  <c r="J738" i="1" s="1"/>
  <c r="I720" i="1"/>
  <c r="K720" i="1" s="1"/>
  <c r="I721" i="1"/>
  <c r="K721" i="1" s="1"/>
  <c r="I722" i="1"/>
  <c r="K722" i="1" s="1"/>
  <c r="I723" i="1"/>
  <c r="J723" i="1" s="1"/>
  <c r="I724" i="1"/>
  <c r="K724" i="1" s="1"/>
  <c r="I725" i="1"/>
  <c r="K725" i="1" s="1"/>
  <c r="I726" i="1"/>
  <c r="K726" i="1" s="1"/>
  <c r="I727" i="1"/>
  <c r="K727" i="1" s="1"/>
  <c r="I728" i="1"/>
  <c r="K728" i="1" s="1"/>
  <c r="I729" i="1"/>
  <c r="K729" i="1" s="1"/>
  <c r="I730" i="1"/>
  <c r="K730" i="1" s="1"/>
  <c r="I731" i="1"/>
  <c r="J731" i="1" s="1"/>
  <c r="I712" i="1"/>
  <c r="K712" i="1" s="1"/>
  <c r="I693" i="1"/>
  <c r="J693" i="1" s="1"/>
  <c r="I615" i="1"/>
  <c r="J615" i="1" s="1"/>
  <c r="I616" i="1"/>
  <c r="J616" i="1" s="1"/>
  <c r="I617" i="1"/>
  <c r="J617" i="1" s="1"/>
  <c r="I618" i="1"/>
  <c r="J618" i="1" s="1"/>
  <c r="I619" i="1"/>
  <c r="J619" i="1" s="1"/>
  <c r="I620" i="1"/>
  <c r="J620" i="1" s="1"/>
  <c r="I621" i="1"/>
  <c r="J621" i="1" s="1"/>
  <c r="I622" i="1"/>
  <c r="J622" i="1" s="1"/>
  <c r="I623" i="1"/>
  <c r="J623" i="1" s="1"/>
  <c r="I624" i="1"/>
  <c r="J624" i="1" s="1"/>
  <c r="I625" i="1"/>
  <c r="J625" i="1" s="1"/>
  <c r="I632" i="1"/>
  <c r="I633" i="1" s="1"/>
  <c r="I607" i="1"/>
  <c r="K607" i="1" s="1"/>
  <c r="I608" i="1"/>
  <c r="K608" i="1" s="1"/>
  <c r="I592" i="1"/>
  <c r="K592" i="1" s="1"/>
  <c r="I593" i="1"/>
  <c r="I594" i="1"/>
  <c r="J594" i="1" s="1"/>
  <c r="I584" i="1"/>
  <c r="I571" i="1"/>
  <c r="J571" i="1" s="1"/>
  <c r="I572" i="1"/>
  <c r="I573" i="1"/>
  <c r="J573" i="1" s="1"/>
  <c r="I574" i="1"/>
  <c r="J574" i="1" s="1"/>
  <c r="I575" i="1"/>
  <c r="K575" i="1" s="1"/>
  <c r="I576" i="1"/>
  <c r="I577" i="1"/>
  <c r="J577" i="1" s="1"/>
  <c r="I563" i="1"/>
  <c r="I555" i="1"/>
  <c r="J555" i="1" s="1"/>
  <c r="I540" i="1"/>
  <c r="J540" i="1" s="1"/>
  <c r="I541" i="1"/>
  <c r="J541" i="1" s="1"/>
  <c r="I542" i="1"/>
  <c r="I527" i="1"/>
  <c r="K527" i="1" s="1"/>
  <c r="I528" i="1"/>
  <c r="K528" i="1" s="1"/>
  <c r="I516" i="1"/>
  <c r="K516" i="1" s="1"/>
  <c r="I517" i="1"/>
  <c r="J517" i="1" s="1"/>
  <c r="I518" i="1"/>
  <c r="J518" i="1" s="1"/>
  <c r="I519" i="1"/>
  <c r="I520" i="1"/>
  <c r="K520" i="1" s="1"/>
  <c r="I501" i="1"/>
  <c r="K501" i="1" s="1"/>
  <c r="I502" i="1"/>
  <c r="K502" i="1" s="1"/>
  <c r="I503" i="1"/>
  <c r="J503" i="1" s="1"/>
  <c r="I504" i="1"/>
  <c r="K504" i="1" s="1"/>
  <c r="I505" i="1"/>
  <c r="K505" i="1" s="1"/>
  <c r="I506" i="1"/>
  <c r="K506" i="1" s="1"/>
  <c r="I507" i="1"/>
  <c r="J507" i="1" s="1"/>
  <c r="I508" i="1"/>
  <c r="K508" i="1" s="1"/>
  <c r="I509" i="1"/>
  <c r="K509" i="1" s="1"/>
  <c r="I510" i="1"/>
  <c r="K510" i="1" s="1"/>
  <c r="I485" i="1"/>
  <c r="K485" i="1" s="1"/>
  <c r="I486" i="1"/>
  <c r="K486" i="1" s="1"/>
  <c r="I487" i="1"/>
  <c r="K487" i="1" s="1"/>
  <c r="I488" i="1"/>
  <c r="K488" i="1" s="1"/>
  <c r="I437" i="1"/>
  <c r="K437" i="1" s="1"/>
  <c r="I438" i="1"/>
  <c r="K438" i="1" s="1"/>
  <c r="I439" i="1"/>
  <c r="K439" i="1" s="1"/>
  <c r="I440" i="1"/>
  <c r="K440" i="1" s="1"/>
  <c r="I416" i="1"/>
  <c r="J416" i="1" s="1"/>
  <c r="I417" i="1"/>
  <c r="J417" i="1" s="1"/>
  <c r="I418" i="1"/>
  <c r="J418" i="1" s="1"/>
  <c r="I419" i="1"/>
  <c r="J419" i="1" s="1"/>
  <c r="I408" i="1"/>
  <c r="K408" i="1" s="1"/>
  <c r="I409" i="1"/>
  <c r="K409" i="1" s="1"/>
  <c r="I391" i="1"/>
  <c r="K391" i="1" s="1"/>
  <c r="I392" i="1"/>
  <c r="K392" i="1" s="1"/>
  <c r="I393" i="1"/>
  <c r="K393" i="1" s="1"/>
  <c r="I394" i="1"/>
  <c r="K394" i="1" s="1"/>
  <c r="I382" i="1"/>
  <c r="J382" i="1" s="1"/>
  <c r="I383" i="1"/>
  <c r="K383" i="1" s="1"/>
  <c r="I357" i="1"/>
  <c r="K357" i="1" s="1"/>
  <c r="I358" i="1"/>
  <c r="K358" i="1" s="1"/>
  <c r="I359" i="1"/>
  <c r="K359" i="1" s="1"/>
  <c r="I360" i="1"/>
  <c r="K360" i="1" s="1"/>
  <c r="I361" i="1"/>
  <c r="K361" i="1" s="1"/>
  <c r="I362" i="1"/>
  <c r="K362" i="1" s="1"/>
  <c r="I363" i="1"/>
  <c r="J363" i="1" s="1"/>
  <c r="I364" i="1"/>
  <c r="K364" i="1" s="1"/>
  <c r="K350" i="1"/>
  <c r="I348" i="1"/>
  <c r="I349" i="1"/>
  <c r="J349" i="1" s="1"/>
  <c r="I350" i="1"/>
  <c r="J350" i="1" s="1"/>
  <c r="I337" i="1"/>
  <c r="K337" i="1" s="1"/>
  <c r="I338" i="1"/>
  <c r="J338" i="1" s="1"/>
  <c r="I339" i="1"/>
  <c r="J339" i="1" s="1"/>
  <c r="I340" i="1"/>
  <c r="I341" i="1"/>
  <c r="K341" i="1" s="1"/>
  <c r="I321" i="1"/>
  <c r="K321" i="1" s="1"/>
  <c r="I322" i="1"/>
  <c r="K322" i="1" s="1"/>
  <c r="I323" i="1"/>
  <c r="J323" i="1" s="1"/>
  <c r="I324" i="1"/>
  <c r="K324" i="1" s="1"/>
  <c r="I311" i="1"/>
  <c r="K311" i="1" s="1"/>
  <c r="I312" i="1"/>
  <c r="K312" i="1" s="1"/>
  <c r="I313" i="1"/>
  <c r="K313" i="1" s="1"/>
  <c r="I314" i="1"/>
  <c r="K314" i="1" s="1"/>
  <c r="I271" i="1"/>
  <c r="I272" i="1"/>
  <c r="J272" i="1" s="1"/>
  <c r="I273" i="1"/>
  <c r="J273" i="1" s="1"/>
  <c r="I274" i="1"/>
  <c r="K274" i="1" s="1"/>
  <c r="I275" i="1"/>
  <c r="I276" i="1"/>
  <c r="J276" i="1" s="1"/>
  <c r="I277" i="1"/>
  <c r="J277" i="1" s="1"/>
  <c r="I278" i="1"/>
  <c r="K278" i="1" s="1"/>
  <c r="I279" i="1"/>
  <c r="I280" i="1"/>
  <c r="J280" i="1" s="1"/>
  <c r="I281" i="1"/>
  <c r="J281" i="1" s="1"/>
  <c r="I282" i="1"/>
  <c r="K282" i="1" s="1"/>
  <c r="I283" i="1"/>
  <c r="I284" i="1"/>
  <c r="J284" i="1" s="1"/>
  <c r="I285" i="1"/>
  <c r="J285" i="1" s="1"/>
  <c r="I286" i="1"/>
  <c r="K286" i="1" s="1"/>
  <c r="I287" i="1"/>
  <c r="I288" i="1"/>
  <c r="J288" i="1" s="1"/>
  <c r="I289" i="1"/>
  <c r="J289" i="1" s="1"/>
  <c r="I290" i="1"/>
  <c r="K290" i="1" s="1"/>
  <c r="I291" i="1"/>
  <c r="I292" i="1"/>
  <c r="J292" i="1" s="1"/>
  <c r="I293" i="1"/>
  <c r="J293" i="1" s="1"/>
  <c r="I294" i="1"/>
  <c r="K294" i="1" s="1"/>
  <c r="I295" i="1"/>
  <c r="I296" i="1"/>
  <c r="J296" i="1" s="1"/>
  <c r="I297" i="1"/>
  <c r="J297" i="1" s="1"/>
  <c r="I298" i="1"/>
  <c r="K298" i="1" s="1"/>
  <c r="I299" i="1"/>
  <c r="I300" i="1"/>
  <c r="J300" i="1" s="1"/>
  <c r="I301" i="1"/>
  <c r="J301" i="1" s="1"/>
  <c r="I302" i="1"/>
  <c r="K302" i="1" s="1"/>
  <c r="I303" i="1"/>
  <c r="I304" i="1"/>
  <c r="J304" i="1" s="1"/>
  <c r="I305" i="1"/>
  <c r="J305" i="1" s="1"/>
  <c r="I248" i="1"/>
  <c r="K248" i="1" s="1"/>
  <c r="I249" i="1"/>
  <c r="J249" i="1" s="1"/>
  <c r="I250" i="1"/>
  <c r="K250" i="1" s="1"/>
  <c r="I251" i="1"/>
  <c r="K251" i="1" s="1"/>
  <c r="I252" i="1"/>
  <c r="K252" i="1" s="1"/>
  <c r="I253" i="1"/>
  <c r="J253" i="1" s="1"/>
  <c r="I241" i="1"/>
  <c r="J241" i="1" s="1"/>
  <c r="I234" i="1"/>
  <c r="K234" i="1" s="1"/>
  <c r="I210" i="1"/>
  <c r="J210" i="1" s="1"/>
  <c r="I211" i="1"/>
  <c r="J211" i="1" s="1"/>
  <c r="I212" i="1"/>
  <c r="K212" i="1" s="1"/>
  <c r="I198" i="1"/>
  <c r="J198" i="1" s="1"/>
  <c r="I199" i="1"/>
  <c r="K199" i="1" s="1"/>
  <c r="I171" i="1"/>
  <c r="K171" i="1" s="1"/>
  <c r="I172" i="1"/>
  <c r="K172" i="1" s="1"/>
  <c r="I173" i="1"/>
  <c r="J173" i="1" s="1"/>
  <c r="I174" i="1"/>
  <c r="K174" i="1" s="1"/>
  <c r="I175" i="1"/>
  <c r="K175" i="1" s="1"/>
  <c r="I176" i="1"/>
  <c r="K176" i="1" s="1"/>
  <c r="I154" i="1"/>
  <c r="K154" i="1" s="1"/>
  <c r="I140" i="1"/>
  <c r="K140" i="1" s="1"/>
  <c r="I141" i="1"/>
  <c r="J141" i="1" s="1"/>
  <c r="I142" i="1"/>
  <c r="K142" i="1" s="1"/>
  <c r="I143" i="1"/>
  <c r="K143" i="1" s="1"/>
  <c r="I144" i="1"/>
  <c r="K144" i="1" s="1"/>
  <c r="I145" i="1"/>
  <c r="J145" i="1" s="1"/>
  <c r="I146" i="1"/>
  <c r="K146" i="1" s="1"/>
  <c r="I147" i="1"/>
  <c r="K147" i="1" s="1"/>
  <c r="I92" i="1"/>
  <c r="K92" i="1" s="1"/>
  <c r="I93" i="1"/>
  <c r="J93" i="1" s="1"/>
  <c r="I94" i="1"/>
  <c r="I95" i="1"/>
  <c r="K95" i="1" s="1"/>
  <c r="I96" i="1"/>
  <c r="K96" i="1" s="1"/>
  <c r="I97" i="1"/>
  <c r="J97" i="1" s="1"/>
  <c r="I98" i="1"/>
  <c r="I99" i="1"/>
  <c r="K99" i="1" s="1"/>
  <c r="I100" i="1"/>
  <c r="K100" i="1" s="1"/>
  <c r="I101" i="1"/>
  <c r="J101" i="1" s="1"/>
  <c r="I102" i="1"/>
  <c r="I103" i="1"/>
  <c r="K103" i="1" s="1"/>
  <c r="I104" i="1"/>
  <c r="K104" i="1" s="1"/>
  <c r="I105" i="1"/>
  <c r="J105" i="1" s="1"/>
  <c r="I106" i="1"/>
  <c r="I107" i="1"/>
  <c r="K107" i="1" s="1"/>
  <c r="I108" i="1"/>
  <c r="K108" i="1" s="1"/>
  <c r="I109" i="1"/>
  <c r="J109" i="1" s="1"/>
  <c r="I110" i="1"/>
  <c r="J110" i="1" s="1"/>
  <c r="I111" i="1"/>
  <c r="K111" i="1" s="1"/>
  <c r="I112" i="1"/>
  <c r="K112" i="1" s="1"/>
  <c r="I113" i="1"/>
  <c r="K113" i="1" s="1"/>
  <c r="I114" i="1"/>
  <c r="K114" i="1" s="1"/>
  <c r="I115" i="1"/>
  <c r="K115" i="1" s="1"/>
  <c r="I116" i="1"/>
  <c r="K116" i="1" s="1"/>
  <c r="I117" i="1"/>
  <c r="K117" i="1" s="1"/>
  <c r="I118" i="1"/>
  <c r="J118" i="1" s="1"/>
  <c r="I119" i="1"/>
  <c r="K119" i="1" s="1"/>
  <c r="I120" i="1"/>
  <c r="K120" i="1" s="1"/>
  <c r="I121" i="1"/>
  <c r="K121" i="1" s="1"/>
  <c r="I122" i="1"/>
  <c r="K122" i="1" s="1"/>
  <c r="I123" i="1"/>
  <c r="K123" i="1" s="1"/>
  <c r="I124" i="1"/>
  <c r="K124" i="1" s="1"/>
  <c r="I125" i="1"/>
  <c r="K125" i="1" s="1"/>
  <c r="I126" i="1"/>
  <c r="K126" i="1" s="1"/>
  <c r="I127" i="1"/>
  <c r="K127" i="1" s="1"/>
  <c r="I128" i="1"/>
  <c r="K128" i="1" s="1"/>
  <c r="I129" i="1"/>
  <c r="K129" i="1" s="1"/>
  <c r="I130" i="1"/>
  <c r="K130" i="1" s="1"/>
  <c r="I131" i="1"/>
  <c r="K131" i="1" s="1"/>
  <c r="I132" i="1"/>
  <c r="K132" i="1" s="1"/>
  <c r="I133" i="1"/>
  <c r="K133" i="1" s="1"/>
  <c r="I85" i="1"/>
  <c r="K85" i="1" s="1"/>
  <c r="I77" i="1"/>
  <c r="K77" i="1" s="1"/>
  <c r="I78" i="1"/>
  <c r="K78" i="1" s="1"/>
  <c r="I52" i="1"/>
  <c r="J52" i="1" s="1"/>
  <c r="I53" i="1"/>
  <c r="J53" i="1" s="1"/>
  <c r="I54" i="1"/>
  <c r="K54" i="1" s="1"/>
  <c r="I38" i="1"/>
  <c r="K38" i="1" s="1"/>
  <c r="I39" i="1"/>
  <c r="K39" i="1" s="1"/>
  <c r="I40" i="1"/>
  <c r="K40" i="1" s="1"/>
  <c r="I41" i="1"/>
  <c r="J41" i="1" s="1"/>
  <c r="I42" i="1"/>
  <c r="J42" i="1" s="1"/>
  <c r="I43" i="1"/>
  <c r="K43" i="1" s="1"/>
  <c r="I31" i="1"/>
  <c r="K31" i="1" s="1"/>
  <c r="I16" i="1"/>
  <c r="K16" i="1" s="1"/>
  <c r="I17" i="1"/>
  <c r="K17" i="1" s="1"/>
  <c r="I18" i="1"/>
  <c r="K18" i="1" s="1"/>
  <c r="I19" i="1"/>
  <c r="J19" i="1" s="1"/>
  <c r="I20" i="1"/>
  <c r="K20" i="1" s="1"/>
  <c r="I21" i="1"/>
  <c r="K21" i="1" s="1"/>
  <c r="I22" i="1"/>
  <c r="K22" i="1" s="1"/>
  <c r="I23" i="1"/>
  <c r="J23" i="1" s="1"/>
  <c r="I24" i="1"/>
  <c r="K24" i="1" s="1"/>
  <c r="I9" i="1"/>
  <c r="J9" i="1" s="1"/>
  <c r="I10" i="1"/>
  <c r="J10" i="1" s="1"/>
  <c r="I8" i="1"/>
  <c r="J8" i="1" s="1"/>
  <c r="I7" i="1"/>
  <c r="J7" i="1" s="1"/>
  <c r="I6" i="1"/>
  <c r="J6" i="1" s="1"/>
  <c r="I799" i="1"/>
  <c r="I5" i="1"/>
  <c r="K5" i="1" s="1"/>
  <c r="I470" i="1"/>
  <c r="J470" i="1" s="1"/>
  <c r="I457" i="1"/>
  <c r="J457" i="1" s="1"/>
  <c r="I683" i="1"/>
  <c r="K683" i="1" s="1"/>
  <c r="K684" i="1" s="1"/>
  <c r="I777" i="1"/>
  <c r="I66" i="1"/>
  <c r="I754" i="1"/>
  <c r="I749" i="1"/>
  <c r="J749" i="1" s="1"/>
  <c r="I15" i="1"/>
  <c r="K15" i="1" s="1"/>
  <c r="I30" i="1"/>
  <c r="K30" i="1" s="1"/>
  <c r="I37" i="1"/>
  <c r="I51" i="1"/>
  <c r="I61" i="1"/>
  <c r="K61" i="1" s="1"/>
  <c r="I71" i="1"/>
  <c r="K71" i="1" s="1"/>
  <c r="I76" i="1"/>
  <c r="J76" i="1" s="1"/>
  <c r="I84" i="1"/>
  <c r="J84" i="1" s="1"/>
  <c r="I91" i="1"/>
  <c r="J91" i="1" s="1"/>
  <c r="I139" i="1"/>
  <c r="J139" i="1" s="1"/>
  <c r="I153" i="1"/>
  <c r="I160" i="1"/>
  <c r="J160" i="1" s="1"/>
  <c r="I165" i="1"/>
  <c r="K165" i="1" s="1"/>
  <c r="I170" i="1"/>
  <c r="J170" i="1" s="1"/>
  <c r="I182" i="1"/>
  <c r="I187" i="1"/>
  <c r="K187" i="1" s="1"/>
  <c r="I192" i="1"/>
  <c r="J192" i="1" s="1"/>
  <c r="I197" i="1"/>
  <c r="K197" i="1" s="1"/>
  <c r="I205" i="1"/>
  <c r="K205" i="1" s="1"/>
  <c r="I209" i="1"/>
  <c r="J209" i="1" s="1"/>
  <c r="I218" i="1"/>
  <c r="I223" i="1"/>
  <c r="J223" i="1" s="1"/>
  <c r="I228" i="1"/>
  <c r="I233" i="1"/>
  <c r="K233" i="1" s="1"/>
  <c r="I240" i="1"/>
  <c r="J240" i="1" s="1"/>
  <c r="I247" i="1"/>
  <c r="I260" i="1"/>
  <c r="J260" i="1" s="1"/>
  <c r="I265" i="1"/>
  <c r="J265" i="1" s="1"/>
  <c r="I270" i="1"/>
  <c r="J270" i="1" s="1"/>
  <c r="I310" i="1"/>
  <c r="K310" i="1" s="1"/>
  <c r="I320" i="1"/>
  <c r="J320" i="1" s="1"/>
  <c r="I330" i="1"/>
  <c r="K330" i="1" s="1"/>
  <c r="I336" i="1"/>
  <c r="J336" i="1" s="1"/>
  <c r="I347" i="1"/>
  <c r="J347" i="1" s="1"/>
  <c r="I356" i="1"/>
  <c r="K356" i="1" s="1"/>
  <c r="I370" i="1"/>
  <c r="I376" i="1"/>
  <c r="K376" i="1" s="1"/>
  <c r="I381" i="1"/>
  <c r="J381" i="1" s="1"/>
  <c r="I390" i="1"/>
  <c r="K390" i="1" s="1"/>
  <c r="I401" i="1"/>
  <c r="J401" i="1" s="1"/>
  <c r="I407" i="1"/>
  <c r="K407" i="1" s="1"/>
  <c r="I415" i="1"/>
  <c r="J415" i="1" s="1"/>
  <c r="I426" i="1"/>
  <c r="K426" i="1" s="1"/>
  <c r="K427" i="1" s="1"/>
  <c r="I431" i="1"/>
  <c r="K431" i="1" s="1"/>
  <c r="I436" i="1"/>
  <c r="K436" i="1" s="1"/>
  <c r="I447" i="1"/>
  <c r="K447" i="1" s="1"/>
  <c r="I452" i="1"/>
  <c r="K452" i="1" s="1"/>
  <c r="I484" i="1"/>
  <c r="I494" i="1"/>
  <c r="I495" i="1" s="1"/>
  <c r="I500" i="1"/>
  <c r="I515" i="1"/>
  <c r="I526" i="1"/>
  <c r="K526" i="1" s="1"/>
  <c r="I533" i="1"/>
  <c r="K533" i="1" s="1"/>
  <c r="K534" i="1" s="1"/>
  <c r="I539" i="1"/>
  <c r="J539" i="1" s="1"/>
  <c r="I548" i="1"/>
  <c r="K548" i="1" s="1"/>
  <c r="K549" i="1" s="1"/>
  <c r="I554" i="1"/>
  <c r="J554" i="1" s="1"/>
  <c r="I562" i="1"/>
  <c r="K562" i="1" s="1"/>
  <c r="I570" i="1"/>
  <c r="J570" i="1" s="1"/>
  <c r="I583" i="1"/>
  <c r="J583" i="1" s="1"/>
  <c r="I591" i="1"/>
  <c r="J591" i="1" s="1"/>
  <c r="I600" i="1"/>
  <c r="K600" i="1" s="1"/>
  <c r="K601" i="1" s="1"/>
  <c r="I606" i="1"/>
  <c r="J606" i="1" s="1"/>
  <c r="I614" i="1"/>
  <c r="J614" i="1" s="1"/>
  <c r="I655" i="1"/>
  <c r="I661" i="1"/>
  <c r="J661" i="1" s="1"/>
  <c r="K661" i="1" s="1"/>
  <c r="I663" i="1"/>
  <c r="J663" i="1" s="1"/>
  <c r="I672" i="1"/>
  <c r="J672" i="1" s="1"/>
  <c r="I674" i="1"/>
  <c r="J674" i="1" s="1"/>
  <c r="K674" i="1" s="1"/>
  <c r="I692" i="1"/>
  <c r="J692" i="1" s="1"/>
  <c r="I700" i="1"/>
  <c r="I705" i="1"/>
  <c r="J705" i="1" s="1"/>
  <c r="J706" i="1" s="1"/>
  <c r="I711" i="1"/>
  <c r="J711" i="1" s="1"/>
  <c r="I719" i="1"/>
  <c r="K719" i="1" s="1"/>
  <c r="I762" i="1"/>
  <c r="K762" i="1" s="1"/>
  <c r="I784" i="1"/>
  <c r="J784" i="1" s="1"/>
  <c r="I792" i="1"/>
  <c r="K338" i="1" l="1"/>
  <c r="J787" i="1"/>
  <c r="J176" i="1"/>
  <c r="J510" i="1"/>
  <c r="K621" i="1"/>
  <c r="K617" i="1"/>
  <c r="I787" i="1"/>
  <c r="K786" i="1"/>
  <c r="J575" i="1"/>
  <c r="K9" i="1"/>
  <c r="K517" i="1"/>
  <c r="K785" i="1"/>
  <c r="J712" i="1"/>
  <c r="J713" i="1" s="1"/>
  <c r="J694" i="1"/>
  <c r="K417" i="1"/>
  <c r="J252" i="1"/>
  <c r="J282" i="1"/>
  <c r="J768" i="1"/>
  <c r="J764" i="1"/>
  <c r="J632" i="1"/>
  <c r="J633" i="1" s="1"/>
  <c r="J154" i="1"/>
  <c r="J278" i="1"/>
  <c r="J502" i="1"/>
  <c r="K571" i="1"/>
  <c r="K625" i="1"/>
  <c r="K731" i="1"/>
  <c r="J754" i="1"/>
  <c r="J756" i="1" s="1"/>
  <c r="J767" i="1"/>
  <c r="J763" i="1"/>
  <c r="K755" i="1"/>
  <c r="K23" i="1"/>
  <c r="J122" i="1"/>
  <c r="K541" i="1"/>
  <c r="I770" i="1"/>
  <c r="J766" i="1"/>
  <c r="K118" i="1"/>
  <c r="K249" i="1"/>
  <c r="J298" i="1"/>
  <c r="K339" i="1"/>
  <c r="J520" i="1"/>
  <c r="J769" i="1"/>
  <c r="J765" i="1"/>
  <c r="K749" i="1"/>
  <c r="K738" i="1"/>
  <c r="K301" i="1"/>
  <c r="K285" i="1"/>
  <c r="J727" i="1"/>
  <c r="K723" i="1"/>
  <c r="K19" i="1"/>
  <c r="J40" i="1"/>
  <c r="J54" i="1"/>
  <c r="J78" i="1"/>
  <c r="K110" i="1"/>
  <c r="J175" i="1"/>
  <c r="K241" i="1"/>
  <c r="J251" i="1"/>
  <c r="J294" i="1"/>
  <c r="K297" i="1"/>
  <c r="K281" i="1"/>
  <c r="J341" i="1"/>
  <c r="J485" i="1"/>
  <c r="K540" i="1"/>
  <c r="J592" i="1"/>
  <c r="J608" i="1"/>
  <c r="I626" i="1"/>
  <c r="J730" i="1"/>
  <c r="J726" i="1"/>
  <c r="J722" i="1"/>
  <c r="J22" i="1"/>
  <c r="K53" i="1"/>
  <c r="J77" i="1"/>
  <c r="J130" i="1"/>
  <c r="J114" i="1"/>
  <c r="K97" i="1"/>
  <c r="J172" i="1"/>
  <c r="K198" i="1"/>
  <c r="J212" i="1"/>
  <c r="J234" i="1"/>
  <c r="J248" i="1"/>
  <c r="J290" i="1"/>
  <c r="J274" i="1"/>
  <c r="K293" i="1"/>
  <c r="K277" i="1"/>
  <c r="J409" i="1"/>
  <c r="J509" i="1"/>
  <c r="J501" i="1"/>
  <c r="J516" i="1"/>
  <c r="J607" i="1"/>
  <c r="J609" i="1" s="1"/>
  <c r="I694" i="1"/>
  <c r="J729" i="1"/>
  <c r="J725" i="1"/>
  <c r="J721" i="1"/>
  <c r="K211" i="1"/>
  <c r="J505" i="1"/>
  <c r="J18" i="1"/>
  <c r="J126" i="1"/>
  <c r="J171" i="1"/>
  <c r="J302" i="1"/>
  <c r="J286" i="1"/>
  <c r="K305" i="1"/>
  <c r="K289" i="1"/>
  <c r="K273" i="1"/>
  <c r="J337" i="1"/>
  <c r="J408" i="1"/>
  <c r="J506" i="1"/>
  <c r="K518" i="1"/>
  <c r="J528" i="1"/>
  <c r="K555" i="1"/>
  <c r="K574" i="1"/>
  <c r="J728" i="1"/>
  <c r="J724" i="1"/>
  <c r="J720" i="1"/>
  <c r="J108" i="1"/>
  <c r="J92" i="1"/>
  <c r="K145" i="1"/>
  <c r="J359" i="1"/>
  <c r="J593" i="1"/>
  <c r="K593" i="1"/>
  <c r="J21" i="1"/>
  <c r="J17" i="1"/>
  <c r="J31" i="1"/>
  <c r="J43" i="1"/>
  <c r="J39" i="1"/>
  <c r="K41" i="1"/>
  <c r="K52" i="1"/>
  <c r="J85" i="1"/>
  <c r="J86" i="1" s="1"/>
  <c r="J133" i="1"/>
  <c r="J129" i="1"/>
  <c r="J125" i="1"/>
  <c r="J121" i="1"/>
  <c r="J117" i="1"/>
  <c r="J113" i="1"/>
  <c r="J107" i="1"/>
  <c r="J99" i="1"/>
  <c r="K109" i="1"/>
  <c r="K93" i="1"/>
  <c r="K141" i="1"/>
  <c r="J313" i="1"/>
  <c r="J348" i="1"/>
  <c r="K348" i="1"/>
  <c r="K363" i="1"/>
  <c r="K382" i="1"/>
  <c r="J439" i="1"/>
  <c r="K519" i="1"/>
  <c r="J519" i="1"/>
  <c r="J542" i="1"/>
  <c r="K542" i="1"/>
  <c r="K563" i="1"/>
  <c r="K564" i="1" s="1"/>
  <c r="J563" i="1"/>
  <c r="K42" i="1"/>
  <c r="J100" i="1"/>
  <c r="K323" i="1"/>
  <c r="J24" i="1"/>
  <c r="J20" i="1"/>
  <c r="J16" i="1"/>
  <c r="J38" i="1"/>
  <c r="K106" i="1"/>
  <c r="J106" i="1"/>
  <c r="K102" i="1"/>
  <c r="J102" i="1"/>
  <c r="K98" i="1"/>
  <c r="J98" i="1"/>
  <c r="K94" i="1"/>
  <c r="J94" i="1"/>
  <c r="J132" i="1"/>
  <c r="J128" i="1"/>
  <c r="J124" i="1"/>
  <c r="J120" i="1"/>
  <c r="J116" i="1"/>
  <c r="J112" i="1"/>
  <c r="J104" i="1"/>
  <c r="J96" i="1"/>
  <c r="K105" i="1"/>
  <c r="K340" i="1"/>
  <c r="J340" i="1"/>
  <c r="J391" i="1"/>
  <c r="K507" i="1"/>
  <c r="K584" i="1"/>
  <c r="J584" i="1"/>
  <c r="J585" i="1" s="1"/>
  <c r="K7" i="1"/>
  <c r="J131" i="1"/>
  <c r="J127" i="1"/>
  <c r="J123" i="1"/>
  <c r="J119" i="1"/>
  <c r="J115" i="1"/>
  <c r="J111" i="1"/>
  <c r="J103" i="1"/>
  <c r="J95" i="1"/>
  <c r="K101" i="1"/>
  <c r="K173" i="1"/>
  <c r="K253" i="1"/>
  <c r="J303" i="1"/>
  <c r="K303" i="1"/>
  <c r="J299" i="1"/>
  <c r="K299" i="1"/>
  <c r="J295" i="1"/>
  <c r="K295" i="1"/>
  <c r="J291" i="1"/>
  <c r="K291" i="1"/>
  <c r="J287" i="1"/>
  <c r="K287" i="1"/>
  <c r="J283" i="1"/>
  <c r="K283" i="1"/>
  <c r="J279" i="1"/>
  <c r="K279" i="1"/>
  <c r="J275" i="1"/>
  <c r="K275" i="1"/>
  <c r="J271" i="1"/>
  <c r="K271" i="1"/>
  <c r="K503" i="1"/>
  <c r="J576" i="1"/>
  <c r="K576" i="1"/>
  <c r="J572" i="1"/>
  <c r="K572" i="1"/>
  <c r="J144" i="1"/>
  <c r="J140" i="1"/>
  <c r="J174" i="1"/>
  <c r="J199" i="1"/>
  <c r="K210" i="1"/>
  <c r="J250" i="1"/>
  <c r="K304" i="1"/>
  <c r="K300" i="1"/>
  <c r="K296" i="1"/>
  <c r="K292" i="1"/>
  <c r="K288" i="1"/>
  <c r="K284" i="1"/>
  <c r="K280" i="1"/>
  <c r="K276" i="1"/>
  <c r="K272" i="1"/>
  <c r="J312" i="1"/>
  <c r="J322" i="1"/>
  <c r="K349" i="1"/>
  <c r="J362" i="1"/>
  <c r="J358" i="1"/>
  <c r="J383" i="1"/>
  <c r="J384" i="1" s="1"/>
  <c r="J394" i="1"/>
  <c r="J438" i="1"/>
  <c r="J488" i="1"/>
  <c r="J508" i="1"/>
  <c r="J504" i="1"/>
  <c r="J527" i="1"/>
  <c r="K577" i="1"/>
  <c r="K573" i="1"/>
  <c r="K594" i="1"/>
  <c r="J147" i="1"/>
  <c r="J143" i="1"/>
  <c r="J311" i="1"/>
  <c r="J321" i="1"/>
  <c r="J361" i="1"/>
  <c r="J357" i="1"/>
  <c r="J393" i="1"/>
  <c r="J437" i="1"/>
  <c r="J487" i="1"/>
  <c r="J146" i="1"/>
  <c r="J142" i="1"/>
  <c r="J314" i="1"/>
  <c r="J324" i="1"/>
  <c r="J364" i="1"/>
  <c r="J360" i="1"/>
  <c r="J392" i="1"/>
  <c r="J440" i="1"/>
  <c r="J486" i="1"/>
  <c r="J799" i="1"/>
  <c r="K799" i="1"/>
  <c r="I476" i="1"/>
  <c r="I11" i="1"/>
  <c r="J5" i="1"/>
  <c r="K470" i="1"/>
  <c r="K401" i="1"/>
  <c r="K170" i="1"/>
  <c r="J390" i="1"/>
  <c r="J655" i="1"/>
  <c r="J426" i="1"/>
  <c r="J427" i="1" s="1"/>
  <c r="J15" i="1"/>
  <c r="K619" i="1"/>
  <c r="K336" i="1"/>
  <c r="K139" i="1"/>
  <c r="K84" i="1"/>
  <c r="J600" i="1"/>
  <c r="J601" i="1" s="1"/>
  <c r="J562" i="1"/>
  <c r="K419" i="1"/>
  <c r="K784" i="1"/>
  <c r="K615" i="1"/>
  <c r="K416" i="1"/>
  <c r="I732" i="1"/>
  <c r="I25" i="1"/>
  <c r="J777" i="1"/>
  <c r="J762" i="1"/>
  <c r="K623" i="1"/>
  <c r="I534" i="1"/>
  <c r="K415" i="1"/>
  <c r="J182" i="1"/>
  <c r="I756" i="1"/>
  <c r="K209" i="1"/>
  <c r="K192" i="1"/>
  <c r="J30" i="1"/>
  <c r="K260" i="1"/>
  <c r="K270" i="1"/>
  <c r="I306" i="1"/>
  <c r="I601" i="1"/>
  <c r="J533" i="1"/>
  <c r="J534" i="1" s="1"/>
  <c r="I427" i="1"/>
  <c r="J407" i="1"/>
  <c r="J310" i="1"/>
  <c r="J233" i="1"/>
  <c r="I200" i="1"/>
  <c r="K182" i="1"/>
  <c r="I684" i="1"/>
  <c r="K792" i="1"/>
  <c r="J664" i="1"/>
  <c r="K632" i="1"/>
  <c r="K633" i="1" s="1"/>
  <c r="K606" i="1"/>
  <c r="K91" i="1"/>
  <c r="K8" i="1"/>
  <c r="J792" i="1"/>
  <c r="J719" i="1"/>
  <c r="K622" i="1"/>
  <c r="K618" i="1"/>
  <c r="K614" i="1"/>
  <c r="J431" i="1"/>
  <c r="I410" i="1"/>
  <c r="J356" i="1"/>
  <c r="J205" i="1"/>
  <c r="J197" i="1"/>
  <c r="K76" i="1"/>
  <c r="I55" i="1"/>
  <c r="J683" i="1"/>
  <c r="J684" i="1" s="1"/>
  <c r="I675" i="1"/>
  <c r="K583" i="1"/>
  <c r="J556" i="1"/>
  <c r="I556" i="1"/>
  <c r="K539" i="1"/>
  <c r="K529" i="1"/>
  <c r="I529" i="1"/>
  <c r="J526" i="1"/>
  <c r="K494" i="1"/>
  <c r="K495" i="1" s="1"/>
  <c r="I365" i="1"/>
  <c r="I235" i="1"/>
  <c r="K235" i="1"/>
  <c r="J165" i="1"/>
  <c r="J71" i="1"/>
  <c r="J61" i="1"/>
  <c r="K381" i="1"/>
  <c r="I384" i="1"/>
  <c r="K370" i="1"/>
  <c r="J370" i="1"/>
  <c r="K347" i="1"/>
  <c r="J330" i="1"/>
  <c r="I325" i="1"/>
  <c r="K320" i="1"/>
  <c r="J187" i="1"/>
  <c r="K160" i="1"/>
  <c r="J376" i="1"/>
  <c r="J447" i="1"/>
  <c r="J452" i="1"/>
  <c r="I441" i="1"/>
  <c r="J436" i="1"/>
  <c r="J242" i="1"/>
  <c r="K223" i="1"/>
  <c r="I578" i="1"/>
  <c r="I595" i="1"/>
  <c r="K692" i="1"/>
  <c r="I713" i="1"/>
  <c r="K700" i="1"/>
  <c r="K711" i="1"/>
  <c r="J675" i="1"/>
  <c r="K672" i="1"/>
  <c r="K675" i="1" s="1"/>
  <c r="I706" i="1"/>
  <c r="J700" i="1"/>
  <c r="I664" i="1"/>
  <c r="I609" i="1"/>
  <c r="K570" i="1"/>
  <c r="I564" i="1"/>
  <c r="K554" i="1"/>
  <c r="I549" i="1"/>
  <c r="J548" i="1"/>
  <c r="J549" i="1" s="1"/>
  <c r="I543" i="1"/>
  <c r="K418" i="1"/>
  <c r="I420" i="1"/>
  <c r="I395" i="1"/>
  <c r="I342" i="1"/>
  <c r="I148" i="1"/>
  <c r="J51" i="1"/>
  <c r="K51" i="1"/>
  <c r="K32" i="1"/>
  <c r="J484" i="1"/>
  <c r="K484" i="1"/>
  <c r="I489" i="1"/>
  <c r="I315" i="1"/>
  <c r="K10" i="1"/>
  <c r="K705" i="1"/>
  <c r="K706" i="1" s="1"/>
  <c r="K693" i="1"/>
  <c r="K663" i="1"/>
  <c r="K664" i="1" s="1"/>
  <c r="K624" i="1"/>
  <c r="K620" i="1"/>
  <c r="K616" i="1"/>
  <c r="K591" i="1"/>
  <c r="J515" i="1"/>
  <c r="K515" i="1"/>
  <c r="I521" i="1"/>
  <c r="I177" i="1"/>
  <c r="I79" i="1"/>
  <c r="J500" i="1"/>
  <c r="I511" i="1"/>
  <c r="K500" i="1"/>
  <c r="I585" i="1"/>
  <c r="I351" i="1"/>
  <c r="I213" i="1"/>
  <c r="J494" i="1"/>
  <c r="J495" i="1" s="1"/>
  <c r="K240" i="1"/>
  <c r="I242" i="1"/>
  <c r="J153" i="1"/>
  <c r="K153" i="1"/>
  <c r="K155" i="1" s="1"/>
  <c r="I155" i="1"/>
  <c r="K6" i="1"/>
  <c r="J228" i="1"/>
  <c r="K228" i="1"/>
  <c r="J218" i="1"/>
  <c r="K218" i="1"/>
  <c r="I134" i="1"/>
  <c r="I86" i="1"/>
  <c r="K265" i="1"/>
  <c r="J247" i="1"/>
  <c r="K247" i="1"/>
  <c r="I254" i="1"/>
  <c r="J37" i="1"/>
  <c r="I44" i="1"/>
  <c r="K37" i="1"/>
  <c r="I32" i="1"/>
  <c r="J235" i="1" l="1"/>
  <c r="J200" i="1"/>
  <c r="K754" i="1"/>
  <c r="K756" i="1"/>
  <c r="K585" i="1"/>
  <c r="J595" i="1"/>
  <c r="J770" i="1"/>
  <c r="K556" i="1"/>
  <c r="K694" i="1"/>
  <c r="J410" i="1"/>
  <c r="K11" i="1"/>
  <c r="J11" i="1"/>
  <c r="K457" i="1"/>
  <c r="K476" i="1" s="1"/>
  <c r="J476" i="1"/>
  <c r="K79" i="1"/>
  <c r="K242" i="1"/>
  <c r="J213" i="1"/>
  <c r="J420" i="1"/>
  <c r="J395" i="1"/>
  <c r="J32" i="1"/>
  <c r="K787" i="1"/>
  <c r="J529" i="1"/>
  <c r="J155" i="1"/>
  <c r="K55" i="1"/>
  <c r="K395" i="1"/>
  <c r="J79" i="1"/>
  <c r="K410" i="1"/>
  <c r="K655" i="1"/>
  <c r="K384" i="1"/>
  <c r="K200" i="1"/>
  <c r="J626" i="1"/>
  <c r="K351" i="1"/>
  <c r="J25" i="1"/>
  <c r="J351" i="1"/>
  <c r="K86" i="1"/>
  <c r="K365" i="1"/>
  <c r="K420" i="1"/>
  <c r="J564" i="1"/>
  <c r="K777" i="1"/>
  <c r="K732" i="1"/>
  <c r="K213" i="1"/>
  <c r="K325" i="1"/>
  <c r="K148" i="1"/>
  <c r="J44" i="1"/>
  <c r="J732" i="1"/>
  <c r="K441" i="1"/>
  <c r="K315" i="1"/>
  <c r="K25" i="1"/>
  <c r="J315" i="1"/>
  <c r="K713" i="1"/>
  <c r="J148" i="1"/>
  <c r="J543" i="1"/>
  <c r="K134" i="1"/>
  <c r="K306" i="1"/>
  <c r="J441" i="1"/>
  <c r="J55" i="1"/>
  <c r="K254" i="1"/>
  <c r="K543" i="1"/>
  <c r="K521" i="1"/>
  <c r="K595" i="1"/>
  <c r="J521" i="1"/>
  <c r="K609" i="1"/>
  <c r="K511" i="1"/>
  <c r="J365" i="1"/>
  <c r="J325" i="1"/>
  <c r="J254" i="1"/>
  <c r="J489" i="1"/>
  <c r="J578" i="1"/>
  <c r="J306" i="1"/>
  <c r="K177" i="1"/>
  <c r="K770" i="1"/>
  <c r="K342" i="1"/>
  <c r="K578" i="1"/>
  <c r="J177" i="1"/>
  <c r="J342" i="1"/>
  <c r="K44" i="1"/>
  <c r="J134" i="1"/>
  <c r="J511" i="1"/>
  <c r="K626" i="1"/>
  <c r="K489" i="1"/>
  <c r="K66" i="1"/>
  <c r="J66" i="1"/>
</calcChain>
</file>

<file path=xl/sharedStrings.xml><?xml version="1.0" encoding="utf-8"?>
<sst xmlns="http://schemas.openxmlformats.org/spreadsheetml/2006/main" count="1881" uniqueCount="504">
  <si>
    <t>ZADANIE 1</t>
  </si>
  <si>
    <t>L.p.</t>
  </si>
  <si>
    <t>Przedmiot zamówienia</t>
  </si>
  <si>
    <t>Nazwa handlowa /model/ typ</t>
  </si>
  <si>
    <t>Klasa wyrobu</t>
  </si>
  <si>
    <t>Numer katalogowy</t>
  </si>
  <si>
    <t>Producent</t>
  </si>
  <si>
    <t>Ilość [a]</t>
  </si>
  <si>
    <t>Cena jednostkowa netto</t>
  </si>
  <si>
    <t>Wartość netto</t>
  </si>
  <si>
    <t>Kwota VAT</t>
  </si>
  <si>
    <t>Wartość brutto</t>
  </si>
  <si>
    <t>1.</t>
  </si>
  <si>
    <t>2.</t>
  </si>
  <si>
    <t>3.</t>
  </si>
  <si>
    <t>Komora nawilżacza, jednorazowa, z automatyczną regulacją poziomu wody oraz z systemem zapobiegającym nadmiernemu parowaniu. Kompatybilna z układem oddechowym.</t>
  </si>
  <si>
    <t>4.</t>
  </si>
  <si>
    <t>Czepiec do terapii wymiennych o konstrukcji opaski, do zamiennego stosowania z czapeczką wyposażoną w 3 rzepy, rozmiary S, M , L</t>
  </si>
  <si>
    <t>5.</t>
  </si>
  <si>
    <t>Maski nosowe w różnych rozmiarach (małe, średnie, duże) , dostosowane do wyżej opisanego sprzętu.</t>
  </si>
  <si>
    <t>6.</t>
  </si>
  <si>
    <t>7.</t>
  </si>
  <si>
    <t>RAZEM</t>
  </si>
  <si>
    <t>ZADANIE 2</t>
  </si>
  <si>
    <t>Cewnik moczowodowy jednorazowy, sterylny do wykonywania kontrastowych badań rtg układu kielichowo - miedniczkowego na drodze endoskopowej oraz do czasowego drenażu zewnętrznego dróg moczowych, widoczny w promieniach RTG , z podziałką oraz końcówką Nelaton. Długość 70 cm rozmiar 3F</t>
  </si>
  <si>
    <t>Opis j.w. rozmiar 4F</t>
  </si>
  <si>
    <t>Opis j.w. rozmiar 5F</t>
  </si>
  <si>
    <t>Opis j.w. rozmiar 6F</t>
  </si>
  <si>
    <t>Zestaw do szynowania wewnętrznego moczowodów jednorazowy. sterylny , elementy zestawu : 
• podwójny kateter pigtail
• zaciski
• popychacz
• prowadnik o długości 90 cm
• nakładka prowadząca 
Średnica pętli pęcherzowej- 4cm, odstępy pomiędzy pętlami- 28 cm; rozmiar katetera 5F</t>
  </si>
  <si>
    <t>Zestaw do nefrostomii jednorazowy, sterylny. Elementy zestawu : kateter 9F typu Pigtail o długości 45 cm, dwuczęściowa igła wprowadzająca 18G x 20cm , prowadnik typu Lunderquista "J" 0,038" x 80cm, rozszerzacze, rozszerzacz z rozrywaną koszulką , strzykawka 10 ml LL, kołnierz mocujący, opaska zaciskowa.</t>
  </si>
  <si>
    <t>8.</t>
  </si>
  <si>
    <t>Opis j.w. kateter 10F</t>
  </si>
  <si>
    <t>9.</t>
  </si>
  <si>
    <t>Opis j.w. kateter 12F</t>
  </si>
  <si>
    <t>10.</t>
  </si>
  <si>
    <t>Zestaw do nadłonowego drenażu pęcherza moczowego. Elementy zestawu: kateter typu Pigtail; igła rozrywalna; kołnierz mocujący; strzykawka 10 ml LL; skalpel ;opaska zaciskowa. Rozmiar CH/F12 Jednorazowy, sterylny, nietoksyczny.</t>
  </si>
  <si>
    <t>ZADANIE 3</t>
  </si>
  <si>
    <t>Zestaw do automatycznego wstrzykiwacza kontrastu, sterylny, jednorazowy. Zestaw zawiera przykładowo 2 x wkład o pojemności 200ml, 1 x złącze niskiego ciśnienia o długości 150cm z jedną zastawką antyzwrotną i trójnikiem "Y" , 2 x ostrze spike, 2 x złącze szybkiego napełniania typu "J"
wytrzymałość ciśnieniowa do 350 PSI</t>
  </si>
  <si>
    <t>Jednorazowe, sterylne złącze do podawania kontrastu, kompatybilne ze wstrzykiwaczami, długość 150 cm , wytrzymałość do 350 PSI</t>
  </si>
  <si>
    <t>ZADANIE 4</t>
  </si>
  <si>
    <t>Dializator syntetyczny, kapilarny, niskoprzepływowy , sterylizowany bez użycia EO i pary wodnej. Maksimum TMP 500 mmHg. Powierzchnia efektywna 1,7 m2</t>
  </si>
  <si>
    <t>Opis j.w. o powierzchni 1,9 m2</t>
  </si>
  <si>
    <t>Opis j.w. o powierzchni 2,1 m2</t>
  </si>
  <si>
    <t>Dializator syntetyczny , kapilarny, wysokoprzepływowy, sterylizowany bez użycia EO i pary wodnej. Maksimum TMP 500 mmHg o powierzchni 1,7 m2 typu HX</t>
  </si>
  <si>
    <t>Dializator syntetyczny , kapilarny, wysokoprzepływowy, sterylizowany bez użycia EO i pary wodnej. Maksimum TMP 500 mmHg o powierzchni 1,9 m2 typu H</t>
  </si>
  <si>
    <t>Opis j.w. o powierzchni 2,1 m2 typu H</t>
  </si>
  <si>
    <t>Opis j.w. o powierzchni 2,5 m2 typu H</t>
  </si>
  <si>
    <t>ZADANIE 5</t>
  </si>
  <si>
    <t>Zakrzywiona igła pod kątem 90 stopni, ze stożkowym ścięciem Hubera i złączką LuerLock. Igła kompatybilna ze środowiskiem MRI i CT Rozmiar 20 G długość 25 mm.</t>
  </si>
  <si>
    <t xml:space="preserve"> Igła do portów naczyniowych, zakrzywiona pod kątem 90 st, ze skrzydełkami i drenem poliuretanowym o długości 20cm oraz zaciskiem do przerw w infuzji. Produkt bez lateksu. Rozmiar 20Gx 15 mm</t>
  </si>
  <si>
    <t>Opis j.w. Rozmiar 20G x 20 mm</t>
  </si>
  <si>
    <t>Opis j.w. Rozmiar 20G x 25 mm</t>
  </si>
  <si>
    <t>ZADANIE 6</t>
  </si>
  <si>
    <t>Bezigłowy port iniekcyjny posiadający podzielną silikonową membranę, która otwiera się automatycznie podczas przyłączania strzykawki lub przyrządu do przetoczeń i zamyka się samoczynnie po ich odłączeniu tworząc w ten sposób system zamknięty, który zapobiega wypływowi krwi lub płynu oraz dostaniu się powietrza do żyły. Przeznaczony do stosowania z zestawami do przetoczeń, strzykawkami oraz innym sprzętem medycznym z końcówką luer lub luer-lock. Umożliwia wielokrotne pobieranie lub aplikowanie leków. System nie zawiera ftalanów, lateksu, pirogenów, oraz produktów pochodzenia odzwierzęcego, może być używany w tomografii komputerowej oraz rezonansie magnetycznym. Objętość wypełnienia do 0,09 ml, wysoki przepływ, czas użytkowania do 7 dni lub 140 aktywacji. Pakowany pojedynczo, sterylny.</t>
  </si>
  <si>
    <t>ZADANIE 7</t>
  </si>
  <si>
    <t>Zatyczka do cewników, sterylna  umożliwiająca bezpieczne zamknięcie cewnika w sposób nie grożący osobie cewnikowanej żadnymi powikłaniami, do cewników urologicznych o różnych średnicach. Budowa schodkowa zapewniająca uniwersalność zastosowań od Ø2 mm do Ø12 mm. Wykonane z polipropylenu.</t>
  </si>
  <si>
    <t>ZADANIE 8</t>
  </si>
  <si>
    <t>Przewody tętniczo-żylne ze zbiornikiem odpowietrzającym układ na lini tętniczej oraz ze zbiornika na linii żylnej do aparatów do hemodializy firmy Gambro typu AK-96, AK-200.</t>
  </si>
  <si>
    <t>ZADANIE 9</t>
  </si>
  <si>
    <t>Bezpieczna igła do przetoki żylnej z motylkiem rozmiar 16G, jednorazowa, sterylna</t>
  </si>
  <si>
    <t>Bezpieczna igła do przetoki tętniczej z motylkiem rozmiar 16G, jednorazowa, sterylna</t>
  </si>
  <si>
    <t>Igła do dializy jednoigłowej Y,  rozmiar 16G, jednorazowa, sterylna</t>
  </si>
  <si>
    <t>ZADANIE 10</t>
  </si>
  <si>
    <t xml:space="preserve">Wkład do ssaka o pojemności 2,0 l z drenem i adapterem Medistop, jednorazowy, </t>
  </si>
  <si>
    <t>Kanister kompatybilny z wkładami do ssaka o pojemności 2 l,  wyposażony w zaczep do uchwytów
ściennych, szynowych lub na wózkach jezdnych.</t>
  </si>
  <si>
    <t>ZADANIE 11</t>
  </si>
  <si>
    <t>Cewnik do odsysania górnych dróg oddechowych z dwoma otworami bocznymi, sterylny, rozmiar CH 6 dł. 40 cm</t>
  </si>
  <si>
    <t>Opis j.w. rozmiar CH 8 dł. 40 cm</t>
  </si>
  <si>
    <t>Opis j.w. rozmiar CH 10 dł. 40 cm</t>
  </si>
  <si>
    <t>Opis j.w. rozmiar CH 12 dł. 50-60 cm</t>
  </si>
  <si>
    <t>Opis j.w. rozmiar CH 14 dł. 60 cm</t>
  </si>
  <si>
    <t>Opis j.w. rozmiar CH 16 dł. 60 cm</t>
  </si>
  <si>
    <t>Opis j.w. rozmiar CH 18 dł. 60 cm</t>
  </si>
  <si>
    <t>Cewnik do karmienia przez nos z dwoma otworami bocznymi, jednorazowego użytku, sterylny, bez lateksu i ftalanów, linia RTG na całej długości, cyfrowa podziałka głębokości co 1 cm łącznik (konektor) kompatybilny z zakończeniem stożkowym strzykawki luer. zintegrowana z konektorem zatyczka umożliwiająca szczelne zamknięcie cewnika. Rozmiar CH 5, dł. 40-50 cm.</t>
  </si>
  <si>
    <t>Cewnik do karmienia przez nos z dwoma otworami bocznymi, jednorazowego użytku, sterylny, bez lateksu i ftalanów, linia RTG na całej długości, cyfrowa podziałka głębokości co 1 cm łącznik (konektor) kompatybilny z zakończeniem stożkowym strzykawki luer. zintegrowana z konektorem zatyczka umożliwiająca szczelne zamknięcie cewnika. Rozmiar CH 8 dł. 40-50 cm.</t>
  </si>
  <si>
    <t>Cewnik do karmienia przez nos z dwoma otworami bocznymi, jednorazowego użytku, sterylny, bez lateksu i ftalanów, linia RTG na całej długości, cyfrowa podziałka głębokości co 1 cm łącznik (konektor) kompatybilny z zakończeniem stożkowym strzykawki luer. zintegrowana z konektorem zatyczka umożliwiająca szczelne zamknięcie cewnika. Rozmiar CH 10 dł. 100 cm. (50 cm ?)</t>
  </si>
  <si>
    <t>11.</t>
  </si>
  <si>
    <t>Cewnik do podawania tlenu przez nos, jednorazowego użytku, sterylny, długość 200-210 cm, przeznaczony dla dorosłych</t>
  </si>
  <si>
    <t>12.</t>
  </si>
  <si>
    <t>Łącznik do drenów schodkowy prosty. Rozmiar I.D 5 mm O.D. 6 mm. Sterylny, pakowany pojedynczo.</t>
  </si>
  <si>
    <t>13.</t>
  </si>
  <si>
    <t>Łącznik do drenów schodkowy prosty. Rozmiar 7-12-7. Niesterylny</t>
  </si>
  <si>
    <t>14.</t>
  </si>
  <si>
    <t>Łącznik schodkowy typu Y , polipropylenowy pasujący do drenów o średnicy 6-13mm.</t>
  </si>
  <si>
    <t>15.</t>
  </si>
  <si>
    <t>Łącznik uniwersalny O.D. 15 mm I.D. 6 mm</t>
  </si>
  <si>
    <t>16.</t>
  </si>
  <si>
    <t>Cewnik Couvelaire, jednorazowego użytku, sterylny, z dwoma otworami bocznymi i z otworem ściętym na boku wierzchołka, długość 40 cm. Rozmiar CH 18</t>
  </si>
  <si>
    <t>17.</t>
  </si>
  <si>
    <t>Opis j.w. Rozmiar CH 20</t>
  </si>
  <si>
    <t>18.</t>
  </si>
  <si>
    <t>Opis j.w. Rozmiar CH 22</t>
  </si>
  <si>
    <t>19.</t>
  </si>
  <si>
    <t>Opis j.w. Rozmiar CH 24</t>
  </si>
  <si>
    <t>20.</t>
  </si>
  <si>
    <t>Cewnik Nelaton, jednorazowego użytku, sterylny, wyposażony w dwa boczne otwory końcowe naprzemianległe, nie zawiera lateksu i ftalanów, długość 40 cm. Rozmiar CH 10.</t>
  </si>
  <si>
    <t>21.</t>
  </si>
  <si>
    <t>Opis j.w. Rozmiar CH 12.</t>
  </si>
  <si>
    <t>22.</t>
  </si>
  <si>
    <t>Opis j.w. Rozmiar CH 14</t>
  </si>
  <si>
    <t>23.</t>
  </si>
  <si>
    <t>Opis j.w.Rozmiar CH 16.</t>
  </si>
  <si>
    <t>24.</t>
  </si>
  <si>
    <t>Opis j.w. Rozmiar CH 18.</t>
  </si>
  <si>
    <t>25.</t>
  </si>
  <si>
    <t>Opis j.w. Rozmiar CH 20.</t>
  </si>
  <si>
    <t>26.</t>
  </si>
  <si>
    <t>Opis j.w. Rozmiar CH 22.</t>
  </si>
  <si>
    <t>27.</t>
  </si>
  <si>
    <t>Cewnik Tiemanna, jednorazowego użytku, sterylny, koniec dystalny zakończony stożkowato, zagięty pod kątem 45°. Rozmiar CH 10</t>
  </si>
  <si>
    <t>28.</t>
  </si>
  <si>
    <t>Opis j.w. Rozmiar CH 12</t>
  </si>
  <si>
    <t>29.</t>
  </si>
  <si>
    <t>30.</t>
  </si>
  <si>
    <t>Opis j.w. Rozmiar CH 16</t>
  </si>
  <si>
    <t>31.</t>
  </si>
  <si>
    <t>Opis j.w. Rozmiar CH 18</t>
  </si>
  <si>
    <t>32.</t>
  </si>
  <si>
    <t>33.</t>
  </si>
  <si>
    <t>34.</t>
  </si>
  <si>
    <t>Cewnik typu Foley, jednorazowego użytku, sterylny lateksowy silikonowany, dwudrożny z prowadnicą, pojemność balonu 3-5 ml. Rozmiar CH 6.</t>
  </si>
  <si>
    <t>35.</t>
  </si>
  <si>
    <t>Opis j.w. z prowadnicą, pojemność balonu 3-5 ml. Rozmiar CH 8.</t>
  </si>
  <si>
    <t>36.</t>
  </si>
  <si>
    <t>Opis j.w. z prowadnicą, pojemność balonu 3-5 ml. Rozmiar CH 10.</t>
  </si>
  <si>
    <t>37.</t>
  </si>
  <si>
    <t>Opis j.w. bez prowadnicy, pojemność balonu 5-15 ml. Rozmiar CH 12.</t>
  </si>
  <si>
    <t>38.</t>
  </si>
  <si>
    <t>Opis j.w. bez prowadnicy, pojemność balonu 5-15 ml.Rozmiar CH 14.</t>
  </si>
  <si>
    <t>39.</t>
  </si>
  <si>
    <t>Opis j.w. bez prowadnicy, pojemność balonu 15-30 ml. Rozmiar CH 16.</t>
  </si>
  <si>
    <t>40.</t>
  </si>
  <si>
    <t>Opis j.w. bez prowadnicy, pojemność balonu 15-30 ml. Rozmiar CH 18.</t>
  </si>
  <si>
    <t>41.</t>
  </si>
  <si>
    <t>Opis j.w. bez prowadnicy, pojemność balonu 15-30 ml. Rozmiar CH 20.</t>
  </si>
  <si>
    <t>42.</t>
  </si>
  <si>
    <t>Opis j.w. bez prowadnicy, pojemność balonu 15-30 ml. Rozmiar CH 22.</t>
  </si>
  <si>
    <t>43.</t>
  </si>
  <si>
    <t>Opis j.w. bez prowadnicy, pojemność balonu 15-30 ml. Rozmiar CH 24.</t>
  </si>
  <si>
    <t>ZADANIE 12</t>
  </si>
  <si>
    <t>Igła do znieczuleń podpajęczynówkowych typu Pencil Point z igłą prowadzącą, jednorazowego użytku, sterylna. Rozmiar 25G x 90 mm.</t>
  </si>
  <si>
    <t>Opis j.w. Rozmiar 26G x 90 mm.</t>
  </si>
  <si>
    <t>Opis j.w. Rozmiar 27G x 90 mm.</t>
  </si>
  <si>
    <t>Igła do znieczulenia podpajęczynówkowego typu Standard z igłą prowadzącą jednorazowego użytku, sterylna. Rozmiar 22G x 90mm</t>
  </si>
  <si>
    <t>Opis j.w. Rozmiar 25G x 90 mm</t>
  </si>
  <si>
    <t>Igła do znieczulenia podpajęczynówkowego typ Standard z igłą prowadzącą jednorazowego użytku, sterylna 25G x 130 mm</t>
  </si>
  <si>
    <t>ZADANIE 13</t>
  </si>
  <si>
    <t>Maska tlenowa z rezerwuarem dla dorosłych, jednorazowego użytku, sterylna .</t>
  </si>
  <si>
    <t>Maska tlenowa z rezerwuarem dla dzieci, jednorazowego użytku, sterylna .</t>
  </si>
  <si>
    <t>ZADANIE 14</t>
  </si>
  <si>
    <t xml:space="preserve">Przewód do cystoskopii i rektoskopii do zabiegów elektroresekcji, pojedynczy, długość drenu 140 - 170cm, o dużym przepływie wody, jednorazowego użytku, sterylny, wykonany z nietoksycznych materiałów. </t>
  </si>
  <si>
    <t>ZADANIE 15</t>
  </si>
  <si>
    <t>Zestaw przetworników do pomiaru ciśnienia metodą krwawą, pojedynczych, zawierających podwójny system przepłukiwania ( 3 ml/h). Linia wykonana z materiału apirogennego i nietrombogennego, długość całkowita linii 152 cm, długość linii przepłukujacej 150 cm. Bezpinowe , wodoodporne połączenie przetwornika z kablem, z przezroczystym kołnierzem. Produkt wykalibrowany fabrycznie, jednorazowy, sterylny, pakowany pojedynczo. Zestaw kompatybilny do kardiomonitorów Mindray.</t>
  </si>
  <si>
    <t>ZADANIE 16</t>
  </si>
  <si>
    <t>Jednorazowa maska krtaniowa z wbudowanym dostępem gastrycznym i możliwością wykonania intubacji, o anatomicznym kształcie,  wysokie ciśnienie uszczelnienia, posiada zintegrowane usztywnienie zapobiegające przed niedrożnością spowodowaną zagryzieniem rurki, znacznik oraz balon umożliwiający kontrolę stopnia wypełnienia mankietu, wykonana z materiału wolnego od ftalanów, sterylna typu Ambu AuraGain lub równoważny. Rozmiar 1</t>
  </si>
  <si>
    <t>Opis j.w. Rozmiar 2</t>
  </si>
  <si>
    <t>Opis j.w. Rozmiar 2 1/2</t>
  </si>
  <si>
    <t>Opis j.w. Rozmiar 3</t>
  </si>
  <si>
    <t>Opis j.w. Rozmiar 4</t>
  </si>
  <si>
    <t>Opis j.w. Rozmiar 5</t>
  </si>
  <si>
    <t>Opis j.w. Rozmiar 6</t>
  </si>
  <si>
    <t>ZADANIE 17</t>
  </si>
  <si>
    <t>Zaciskacz do pępowiny, jednorazowego użytku, sterylny, wykonany z polipropylenu,składający się z dwóch szczęk połączonych pierścieniem sprężystym i zatrzasku zamykającego wydającego charakterystyczny klik przy zamknięciu oznaczający prawidłowe - bezpieczne zamknięcie zaciskacza , trwałe zamknięcie nawet przy grubej pępowinie, ząbki zapobiegające ześlizgiwaniu, całkowita długość ramienia nie mniej niż 55 mm.</t>
  </si>
  <si>
    <t>ZADANIE 18</t>
  </si>
  <si>
    <t>Układ oddechowy bez lateksu jednorazowego użytku kompatybilny z aparatem do resuscytacji NEOPUFF zakończony zastawką ciśnieniową 22 mm umożliwiającą regulację ciśnienia PEEP. Końcówka o wymiarze 10mm. Dodatkowo załączona końcówka do regulacji podłączeń. Długość 1,5 m.</t>
  </si>
  <si>
    <t>ZADANIE 19</t>
  </si>
  <si>
    <t xml:space="preserve">Adapter do respiratora Fabian do funkcji nCPAP 60cm do stosowania z układami oddechowymi. </t>
  </si>
  <si>
    <t>ZADANIE 20</t>
  </si>
  <si>
    <t>Cewnik dopęcherzowy pooperacyjny dwukanałowy typu Dufour, jednorazowego użytku, sterylny, wzmocniony, pokryty hydrożelem, koniec zaokrąglony, balon żebrowany, pojemność balonu 30-50ml, rozmiar CH 18. Wykonany z lateksu.</t>
  </si>
  <si>
    <t>Opis j.w. rozmiar CH 20</t>
  </si>
  <si>
    <t>Opis j.w. rozmiar CH 22</t>
  </si>
  <si>
    <t>ZADANIE 21</t>
  </si>
  <si>
    <t>ZADANIE 22</t>
  </si>
  <si>
    <t>ZADANIE 23</t>
  </si>
  <si>
    <t>Kaniula jednorazowa do pomiaru C02 kompatybilna z defibrylatorami Lifepack.</t>
  </si>
  <si>
    <t>ZADANIE 24</t>
  </si>
  <si>
    <t>Zestaw do wkłucia centralnego zawierający: -Kompresy z gazy 17N 8W  7,5x7,5 cm x 10 szt.; - tupfer gazowy 17N 20x20 cm x 10 szt.; -Pęseta plastikowa 13 cm x 1 szt.; -Strzykawka 10 ml x 1 szt.; - Strzykawka 5 ml x 1 szt.; -Igła 1,2 x 40 mm x 1 szt.;  Igła 0,8 x 40 mm x 1 szt.; -Ostrze nr 11 x 1 szt.; -Imadło metalowe (Igłotrzymacz) x 1 szt. -nożyczki jednorazowe x 1 szt.; -  Serweta chirurgiczna 50cm x 75cm 2-warstwowa, z centralnym otworem przylepnym o śr. 7cm</t>
  </si>
  <si>
    <t>ZADANIE 25</t>
  </si>
  <si>
    <t>Zestaw do drenażu klatki piersiowej: 1. Wyskalowana komora (co 10 ml do objętości 1000 ml ) na wydzielinę o pojemności 1000 ml z zaworem spustowym i dodatkowym workiem o pojemności 1000 ml wchodzącym w skład zestawu. 2. Sucha zastawka z funkcją wychyłową informującą o prawidłowym umieszczeniu cewnika. 3. Automatyczne zawory bezpieczeństwa ciśnienia dodatniego oraz wysokiego ujemnego. 4. Płynna regulacja siły ssania za pomocą pokrętła w zakresie od 0 do 45 cm H2O z dodatkowym wskaźnikiem informującym o rzeczywistej sile ssania (wydolności zewnętrznego źródła próżni). 5. Możliwość regulacji podciśnienia w dowolnym momencie pracy zestawu bez konieczności rozłączania układu. 6. Gruszka informująca o stanie rozprężenia płuca i umożliwiająca dodatkową ewakuację płynu. 7. Monitor przecieku powietrza od 1 do 7 - port bezigłowy w komorze kolekcyjnej do pobierania próbek. Zestaw przystosowany do zawieszenia przy łóżku, bezszmerowy, sterylny, jednorazowego użytku.</t>
  </si>
  <si>
    <t>ZADANIE 26</t>
  </si>
  <si>
    <t>Igła do biopsji prostaty, kompatybilna z aparatem Bard-Magnum, kanał wycinający 2 cm, jednorazowego użytku sterylna, igła ostra, niełamliwa. Rozmiar 18G długość 20 cm.</t>
  </si>
  <si>
    <t>Igła do biopsji prostaty, kompatybilna z aparatem Bard-Magnum, kanał wycinający 2 cm, jednorazowego użytku sterylna, igła ostra, niełamliwa. Rozmiar 1G6 długość 16 cm.</t>
  </si>
  <si>
    <t>ZADANIE 27</t>
  </si>
  <si>
    <t xml:space="preserve">Port bezigłowy zakończony trzema transparentnymi drenami wykonanymi z poliuretanu, dreny o średnicy3,0 x 4,0 mm, przepływ 160 ml/min, dreny wyposażone w  kolorowe zaciski przesuwne ułatwiajace identyfikację, objętość wypełnienia portu bezigłowego  do 0,20 ml, dlugość całkowita portu 15 cm. Czas użytkowania 7 dni lub 350 aktywacji. Nie zawiera lateksu i ftalanów, sterylny, jednorazowego użytku.
</t>
  </si>
  <si>
    <t xml:space="preserve">Port bezigłowy zakończony dwoma transparentnymi drenami wykonanymi z poliuretanu, dreny o średnicy 3,0 x 4,0 mm, przepływ 165 ml/min, dreny wyposażone w  kolorowe zaciski przesuwne ułatwiajace identyfikację, objętość wypełnienia portu bezigłowego  do 0,20 ml, dlugość całkowita portu 15 cm. Czas użytkowania 7 dni lub 350 aktywacji. Nie zawiera lateksu i ftalanów, sterylny, jednorazowego użytku.
</t>
  </si>
  <si>
    <t>ZADANIE 28</t>
  </si>
  <si>
    <t>Ilość [op.]</t>
  </si>
  <si>
    <t>Cena jednostkowa netto [op.]</t>
  </si>
  <si>
    <t>Ostrza chirurgiczne ze stali węglowej lub nierdzewnej, ostre, nie strzępiące brzegów ran,  jednorazowego użytku, sterylne. Wymagany jest wygrawerowany nr ostrza i nazwa producenta na pojedynczym ostrzu. Opakowanie 100szt. Numer 10.</t>
  </si>
  <si>
    <t>Opis j.w. Numer 11</t>
  </si>
  <si>
    <t>Opis j.w. Numer 15</t>
  </si>
  <si>
    <t>Opis j.w. Numer 20</t>
  </si>
  <si>
    <t>Opis j.w. Numer 22</t>
  </si>
  <si>
    <t>Opis j.w. Numer 23</t>
  </si>
  <si>
    <t>ZADANIE 29</t>
  </si>
  <si>
    <t>ZADANIE 30</t>
  </si>
  <si>
    <t>Przedłużacz do pompy infuzyjnej, przezroczysty, dł. 150cm, wysokociśnieniowy (odporność do 350 PSI)  średnica wew. Drenu minimum 1,50 mm, jednorazowego użytku sterylny.</t>
  </si>
  <si>
    <t>ZADANIE 31</t>
  </si>
  <si>
    <t>Prowadnica do rurek intubacyjnych, miękki koniec dystalny
bez lateksu, bez ftalanów, sterylna, jednorazowego użytku. Rozmiar I.D.1,9 mm</t>
  </si>
  <si>
    <t>Opis j.w. rozmiar I.D. 2,0 mm</t>
  </si>
  <si>
    <t>Opis j.w. rozmiar I.D. 2,2 mm</t>
  </si>
  <si>
    <t>Opis j.w. rozmiar I.D. 3,0 mm</t>
  </si>
  <si>
    <t>Opis j.w. rozmiar I.D. 4,0 mm</t>
  </si>
  <si>
    <t>Opis j.w. rozmiar I.D. 5,0 mm</t>
  </si>
  <si>
    <t>Przedłużacz/łącznik obwodu oddechowego do podłączenia rurki intubacyjnej karbowany, rozciągliwy, z pamięcią kształtu, elastyczny. Martwa przestrzeń w zakresie 25 – 40 ml Nie zawiera lalexu i ftalanów, w tym DEHP. Jednorazowego użytku. Na opakowaniu dane producenta, nazwa produktu, nr katalogowy, nr serii, data produkcji, data ważności. Produkt sterylny</t>
  </si>
  <si>
    <t>Rurka ustno-gardłowa typu Guedel. Gładko zakończone krawędzie, blokada przeciw zagryzieniu, bez lateksu, jednorazowego użytku, sterylna. Rozmiar 000 (4cm).</t>
  </si>
  <si>
    <t>Opis j.w. Rozmiar 00 (5cm).</t>
  </si>
  <si>
    <t xml:space="preserve">Opis j.w. Rozmiar 0 (6cm).     </t>
  </si>
  <si>
    <t>Opis j.w. Rozmiar 1 (7cm).</t>
  </si>
  <si>
    <t>Opis j.w. Rozmiar 2 (8 cm).</t>
  </si>
  <si>
    <t>Opis j.w. Rozmiar 3 (9 cm).</t>
  </si>
  <si>
    <t>Opis j.w. Rozmiar 4 (10 cm).</t>
  </si>
  <si>
    <t>Opis j.w. Rozmiar 5 (11 cm)</t>
  </si>
  <si>
    <t>Rurka dooskrzelowa dwukanałowa lewostronna. Gładkie ściany i zakończenia rurki oraz połączenia mankietów z rurką. Linia RTG na całej długości rurki. Podziałka centymetrowa. Baloniki kontrolne znakowane rozmiarem rurki. Bez lateksu, bez ftalanów. Sterylna. Rozmiar 28.</t>
  </si>
  <si>
    <t>Opis j.w. Rozmiar 35</t>
  </si>
  <si>
    <t>Opis j.w. Rozmiar 37</t>
  </si>
  <si>
    <t>Opis j.w. Rozmiar 39</t>
  </si>
  <si>
    <t>Opis j.w. Rozmiar 41</t>
  </si>
  <si>
    <t>Rurka dooskrzelowa dwukanałowa prawostronna. Gładkie ściany i zakończenia rurki oraz połączenia mankietów z rurką. Linia RTG na całej długości rurki. Podziałka centymetrowa. Baloniki kontrolne znakowane rozmiarem rurki. Bez lateksu, bez ftalanów. Sterylna.</t>
  </si>
  <si>
    <t>Zestaw złączy do rurek dooskrzelowych dwukanałowych, z zaciskami. Sterylne</t>
  </si>
  <si>
    <t>Rurka tracheostomijna z mankietem niskociśnieniowym i zaworkiem balonika kontrolnego. Linia RTG na całej długości, z balonikiem kontrolnym znakowanym rozmiarem rurki. Jednorazowego użytku, sterylna. Rozmiar od 5 do 10.</t>
  </si>
  <si>
    <t>Rurka tracheostomijna bez mankietu z łącznikiem, znacznik RTG na całej długości rurki. Jednorazowego użytku, sterylna. Rozmiar od 3 do 10.</t>
  </si>
  <si>
    <t>Rurka tracheostomijna z podwójnym mankietem niskociśnieniowym, Linia RTG na całej długości, z balonikiem kontrolnym znakowanym rozmiarem rurki. Szyld ruchomy. Jednorazowego użytku, sterylna. Rozmiar od 7 do 10.</t>
  </si>
  <si>
    <t>Cewnik do drenażu klatki piersiowej/opłucnej. Cewnik prosty z linią kontrastującą w promieniach RTG. Wykonany z silikonu. Sterylny produkt jednorazowego użytku. Otwory boczne i otwarty koniec gładko atraumatycznie wykończone. Długość 40-50 cm. Rozmiar CH 24</t>
  </si>
  <si>
    <t>Opis j.w. Rozmiar CH 28</t>
  </si>
  <si>
    <t>Opis j.w. Rozmiar CH 30</t>
  </si>
  <si>
    <t>Opis j.w. Rozmiar CH 33</t>
  </si>
  <si>
    <t>Cewnik do drenażu klatki piersiowej/opłucnej. Cewnik prosty z linią kontrastującą w promieniach RTG i trokarem. Sterylny produkt jednorazowego użytku. Rozmiar CH 24.</t>
  </si>
  <si>
    <t>Dren tlenowy- przedłużacz do transportowania tlenu ze źródła tlenu. Odporny na zagięcia. Produkt sterylny jednorazowego użytku, długość 2,10 m.</t>
  </si>
  <si>
    <t>ZADANIE 32</t>
  </si>
  <si>
    <t>Jednorazowy, jednoramienny układ oddechowy dla dorosłych kompatybilny z respiratorem Stephan EVE TR. Wyposażony w zastawkę pacjenta, czujnik przepływu i zastawkę wydechową. Długość przewodu minimum 2 m.</t>
  </si>
  <si>
    <t>Jednorazowy, dwuramienny układ oddechowy pediatryczny, kompatybilny z respiratorem Stephan EVE TR. Wyposażony w czujnik przepływu i zastawkę wydechową. Długość przewodu min 200 cm.</t>
  </si>
  <si>
    <t>Jednorazowy obwód oddechowy z wewnętrzną linią do monitorowania ciśnienia w drogach oddechowych pacjenta i zastawką pacjenta, dla dorosłych, przeznaczony do respiratorów ParaPac Plus.</t>
  </si>
  <si>
    <t>Elektrody terapeutyczne , jednorazowego użytku przeznaczone dla dorosłych. Wielofunkcyjne : defibrylacja, kardiowersja, stymulacja oraz monitorowanie EKG. Kompatybilne z defibrylatorem ZOLL X Series.</t>
  </si>
  <si>
    <t>Elektrody terapeutyczne , jednorazowego użytku przeznaczone dla dzieci. Wielofunkcyjne : defibrylacja, kardiowersja, stymulacja oraz monitorowanie EKG. Kompatybilne z defibrylatorem ZOLL X Series.</t>
  </si>
  <si>
    <t>ZADANIE 33</t>
  </si>
  <si>
    <t>Łyżka laryngoskopowa światłowodowa metalowa, kompatybilna ze wszystkimi uchwytami laryngoskopowymi według zielonego oznaczenia (green standard) zgodnymi z normą ISO 7376/3, jednorazowego użytku, sterylna. Rozmiar 1</t>
  </si>
  <si>
    <t>ZADANIE 34</t>
  </si>
  <si>
    <t>Uniwersalny zestaw do żywienia dojelitowego grawitacyjny. Kompatybilny z opakowaniami SmartFlex, workami typu Flexibag/Dripac-Flex, ze zgłębnikiem i innymi pojemnikami gotowymi do zawieszenia (RTH) z systemem łączącym EnPlus oraz butelkami z szeroką szyjką / butelkami z kapslem. Zawiera port do podawania leków ENFit ™, ENlock, Luer.  Zakończony złączem uniwersalnym typu ENFit/ENLock pasującym do większości dostępnych zgłębników na rynku. Nie zawiera DEHP oraz lateksu. Wykonany z PCV i silikonu. Pakowany pojedynczo, sterylny</t>
  </si>
  <si>
    <t>ZADANIE 35</t>
  </si>
  <si>
    <t>Worki filtratu 10l do hemofiltracji, sterylne.</t>
  </si>
  <si>
    <t>Zestaw do ciągłej hemodializy cytrynianowej z hemofiltrem o pow. 1,8 m2 typu multiFiltrate – SecuKit Ci-Ca® HD 1000 lub równoważny, sterylny. Kompatybliny z urządzeniem multiFiltrate.</t>
  </si>
  <si>
    <t>Zestaw do ciągłej hemodializy cytrynianowej  z hemofiltrem o pow. 1,8 m2 typu multiFiltratePRO – SecuKit Ci-Ca® HD 1000 lub równoważny sterylny. Kompatybliny z urządzeniem multiFiltrate.</t>
  </si>
  <si>
    <t>Cewnik do hemofiltracji dwukanałowy silikonowy. Rozmiar 11,5 Fr, dł. 15cm, 20cm, sterylny.</t>
  </si>
  <si>
    <t>Cewnik do hemofiltracji dwukanałowy silikonowy. Rozmiar 13,5 Fr, długość 15 cm, 20 cm.</t>
  </si>
  <si>
    <t>Zestaw do plazmaferezy leczniczej z plazmofiltrem o pow. 0,6 m2 do aparatu Multifiltrate - typu Kit 16 MPS P2dry lub równoważny. Kompatybliny z urządzeniem multiFiltrate.</t>
  </si>
  <si>
    <t>ZADANIE 36</t>
  </si>
  <si>
    <t>Zestaw do drenażu przeskórnego metodą jednostopniową. W zestawie: kateter prosty, igła dwuczęściowa, opaska zaciskowa, kołnierz. Jednorazowego użytku, sterylny. Rozmiar 9F, długość 26 cm.</t>
  </si>
  <si>
    <t>Opis j.w. Rozmiar 12F, długość 26 cm</t>
  </si>
  <si>
    <t>Zestaw do drenażu przeskórnego metodą jednostopniową. W zestawie: kateter typu Pigtail (zakrzywiony), igła dwuczęściowa, opaska zaciskowa, kołnierz. Jednorazowego użytku, sterylny. Rozmiar 9F, długość 26 cm.</t>
  </si>
  <si>
    <t>ZADANIE 37</t>
  </si>
  <si>
    <t>Zestaw do podawania diet dojelitowych w opakowaniach  miękkich typu EasyBag przez pompę Amika /Applix z zamykanym kranikiem do podawania leków , łącznikiem do zgłębników typu ENLock/ENFit , kompatybilny z plecakiem do pompy Amika/Applix</t>
  </si>
  <si>
    <t>Zgłębnik gastrostomijny typu Flocare G-Tube do długotrwałęgo żywienia (przeskórna endoskopowa gastrostomia) Jednorazowego użytku, sterylny. Rozmiar CH 14</t>
  </si>
  <si>
    <t>Opis j.w. Rozmiar CH16</t>
  </si>
  <si>
    <t>Opis j.w. Rozmiar CH18</t>
  </si>
  <si>
    <t>Opis j.w. Rozmiar CH20</t>
  </si>
  <si>
    <t>Zgłębnik gastrostomijny typu Flocare PUR z prowadnicą i portem do odbarczania przeznaczony do żywienia dojelitowego bezpośrednio do żołądka. Rozmiar CH 6-12 Możliwość stosowania do 6 tygodni, sterylny.</t>
  </si>
  <si>
    <t>Zgłębnik gastrostomijny typu Flocare PEG do długotrwałego żywienia(przeskórna endoskopowa gastrostomia). Jednorazowego użytku, sterylny. Rozmiar CH 10</t>
  </si>
  <si>
    <t>ZADANIE 38</t>
  </si>
  <si>
    <t>Uniwersalny łącznik do drenów, wąsów, maseczek tlenowych do koncentratora, inhalatora.</t>
  </si>
  <si>
    <t>ZADANIE 39</t>
  </si>
  <si>
    <t>Zgłębnik nosowo-jelitowy przeznaczony do podawania diety bezpośrednio do jelita cienkiego typu Flocare Bengmark PUR. Rozmiar CH 10</t>
  </si>
  <si>
    <t>ZADANIE 40</t>
  </si>
  <si>
    <t>Kaniula oftalmologiczna (do odsysania mas zaćmowych), tępo zakończona, zakrzywiona, jednorazowego użytku, sterylna. Rozmiar 23Gx7/8 in 60x20mm</t>
  </si>
  <si>
    <t>Opis j.w. Rozmiar 27G x 7/8 in 60x20mm</t>
  </si>
  <si>
    <t>Kaniula oftalmologiczna (do odsysania mas zaćmowych), tępo zakończona, prosta, jednorazowego użytku, sterylna. Rozmiar 27Gx7/8in 60x20mm</t>
  </si>
  <si>
    <t>ZADANIE 41</t>
  </si>
  <si>
    <t>Cewnik permanentny poliuretanowy dwukanałowy z zakończeniem schodkowym z przepływem powyżej 400 ml/min , kanał żylny z 3 otworami napływowymi , kanał tętniczy z 3 otworami odpływowymi; końcówki cewnika z nadrukiem objętości wypełnienia kanałów. Zestaw zawierający cewnik, igłę wprowadzającą, rozszerzacz, J - prowadnik, 2 koreczki zabezpieczające, bagnet do tunelizacji, rozdzierany prowadnik. Zestaw z cewnikiem o średnicy 15,5 Fr, długość cewnika 28 cm.</t>
  </si>
  <si>
    <t>Opis j.w. długość cewnika 32 cm</t>
  </si>
  <si>
    <t>Opis j.w. długość cewnika 36 cm</t>
  </si>
  <si>
    <t>Opis j.w. długość cewnika 40 cm</t>
  </si>
  <si>
    <t>Opis j.w. długość cewnika 48 cm</t>
  </si>
  <si>
    <t>ZADANIE 42</t>
  </si>
  <si>
    <t>Hydrokoloidowa osłonka czujnika temperatury, która przylega do ciała. Odporna na wilgoć oraz temperaturę. Rozmiar 25 mm. Ilość w opakowaniu 150 szt.</t>
  </si>
  <si>
    <t>ZADANIE 43</t>
  </si>
  <si>
    <t>Zestaw do cewnikowania żył centralnych metodą Seldingera – 5 światłowy 9,5Fr/16,14,18,18,18Ga/16cm, cewnik wykonany z poliuretanu, prowadnica 0,032”/60cm , na powierzchni znaczniki informujące o głębokości wprowadzenia, z jednej strony końcówka J z drugiej strony miękka końcówka prosta, prowadnica umieszczona w pochewce w kształcie koła- osłona ułatwiająca wprowadzenie prowadnika jedną ręką; rozszerzadło 10Fr , strzykawka luer slip 5ml, igła punkcyjna 18Ga/6,35cm, skrzydełka mocujące, koreczki, co najmniej 2 wklejki na opakowaniu do historii pacjenta z numerem REF,LOT, datą ważności i produkcji.</t>
  </si>
  <si>
    <t>Zestaw do cewnikowania żył centralnych metodą Seldingera – 3 światłowy 7Fr/16,18,18Ga/16cm, cewnik wykonany z poliuretanu, prowadnica ze stali nierdzewnej, o średnicy 0,032”/45cm , na powierzchni znaczniki informujące o głębokości wprowadzenia, z jednej strony końcówka J z drugiej strony miękka końcówka prosta, prowadnica umieszczona w pochewce w kształcie koła, – osłona ułatwiająca wprowadzenie prowadnika jedną ręką; rozszerzadło, strzykawka luer slip 5ml, igła punkcyjna 18Ga/6,35cm, skrzydełka mocujące, co najmniej 2 wklejki na opakowaniu do historii pacjenta z numerem REF,LOT, datą ważności i produkcji.</t>
  </si>
  <si>
    <t>Zestaw do kaniulacji żył centralnych pediatryczny jednoświatłowy 24Ga/9cm. W skład zestawu wchodzi: cewnik, prowadnica ze stali nierdzewnej, o średnicy 0,018”/35cm  z jednej strony końcówka J z drugiej strony miękka końcówka prosta, strzykawka luer slip 3ml, igła punkcyjna 21Ga/3,81cm, skrzydełka mocujące.</t>
  </si>
  <si>
    <t>ZADANIE 44</t>
  </si>
  <si>
    <t>ZADANIE 45</t>
  </si>
  <si>
    <t>Rurka krtaniowa  LTS-D. Jednorazowa, sterylna. Rozmiar 1.</t>
  </si>
  <si>
    <t>ZADANIE 46</t>
  </si>
  <si>
    <t>ZADANIE 47</t>
  </si>
  <si>
    <t>Urządzenie transferowe do przenoszenia płynów z jednego pojemnika do drugiego w celu odtworzenia, rozcieńczenia lub dodania leków. Połączenie tworzy system zamknięty  spełniający definicje NIOSH 2004. Możliwość podłączenia przyrządu do przetoczeń bez rozłączania systemu zamkniętego. Urządzenie kompatybilne z butelkami typu Ecoflac i standardowymi fiolkami. Dostępne w rozmiarach S (13 mm) M (20 mm) i L (32 mm).</t>
  </si>
  <si>
    <t>ZADANIE 48</t>
  </si>
  <si>
    <t>Infuzyjny zawór zwrotny stosowany przy kombinacji infuzji grawitacyjnych i pomp strzykawkowych. przepuszcza płyn w kierunku przepływu, zapobiegając cofaniu się substancji lub przeniknięciu krwi do systemu infuzyjnego. Końcówka Luer Lock oraz kapturki ochronne po obu stronach. Produkt sterylny. Bez lateksu, DEHP i PCV.</t>
  </si>
  <si>
    <t>ZADANIE 49</t>
  </si>
  <si>
    <t>ZADANIE 50</t>
  </si>
  <si>
    <t>ZADANIE 51</t>
  </si>
  <si>
    <t>ZADANIE 52</t>
  </si>
  <si>
    <t>Igły do akupunktury ze stalowym uchwytem i prowadnicą typu DONG BANG lub równoważne. Rozmiar 0,25 x 40 mm</t>
  </si>
  <si>
    <t>Opis j.w. Rozmiar 0,25 x 30 mm</t>
  </si>
  <si>
    <t>Opis j.w. Rozmiar 0,25 x 20 mm</t>
  </si>
  <si>
    <t>Opis j.w. Rozmiar 0,25 x 25 mm</t>
  </si>
  <si>
    <t>Igły intradermalne do akupunktury ucha typu DONG BANG lub równoważne. Rozmiar 0,14 x 7 mm</t>
  </si>
  <si>
    <t>ZADANIE 53</t>
  </si>
  <si>
    <t>Syntetyczny substytut kostny stanowiący połączenie hydroksyapatytu 60% i trójfosforanu wapnia 40%. Postać sterylnych bloczków. Rozmiar bloczku 10 x 10 x 10 mm.</t>
  </si>
  <si>
    <t>Opis j.w. Rozmiar bloczku 10 x 10 x 20 mm.</t>
  </si>
  <si>
    <t>Opis j.w. Rozmiar bloczku 10 x 10 x 30 mm.</t>
  </si>
  <si>
    <t>Opis j.w. Rozmiar bloczku 10 x 20 x 30 mm.</t>
  </si>
  <si>
    <t>ZADANIE 54</t>
  </si>
  <si>
    <t>Plastry do ochrony nosa przy wentylacji donosowej przeznaczone  dla noworodków.  Nie zawiera lateksu, ftalanów (DEHP i BPA). Opakowanie 150 szt. Rozmiar S 25 mm x 12,5 mm.</t>
  </si>
  <si>
    <t>ZADANIE 55</t>
  </si>
  <si>
    <t>Okulary ochronne do fototerapii noworodków wykonane z cienkiego i miękkiego materiału zapewniającego komfort i bezpieczeństwo. Blokowania światła UV do 99,99%. Mocowane za pomocą bezpiecznej opaski. Rozmiar Small i Large. Opakowanie 50 sztuk.</t>
  </si>
  <si>
    <t>ZADANIE 56</t>
  </si>
  <si>
    <t>ZADANIE 57</t>
  </si>
  <si>
    <t>Układ oddechowy jednorurowy, dwuświatłowy, z pionową membraną zapewniającą wymianę termiczną, o śr. 22 mm i długości 1,9 m, z kolankiem z portem kapno, do aparatu do znieczulenia z dodatkową rozciągliwą rurą 1,9 m z 2L workiem bezlateksowym, wydajność ogrzania powietrza wdychanego 6,2 stopni C /1m przy przepływie 4 l/min., opór dla całego układu:  wdechowy max 0,14 cm H2O i wydechowy max 0,16 cm H2O przy przepływie 10 l/min, waga układu 170 g bez akcesoriów. Rura wydechowa do podłączenia do aparatu 40 cm. Jednorazowy, mikrobiologicznie czysty, bez DEHP, opakowanie foliowe.</t>
  </si>
  <si>
    <t>Zestaw do śródściennej chirurgicznej jejunostomii, przeznaczony do długotrwałego żywienia dojelitowego. Wykonany z poliuretanu o długości 75 cm, średnicy zewnętrznej 2,9 mm, średnicy wewnętrznej 1,9mm, 9CH , z podziałką . Wolny od lateksu i DEHP. W opakowaniu akcesoria umożliwiające pierwotne założenie.</t>
  </si>
  <si>
    <t>Opis j.w. Ostrze wielorazowe kulowe diamentowe, średnica 5,5 mm, długość robocza 290 mm</t>
  </si>
  <si>
    <t>Opis j.w. Ostrze wielorazowe kulowe, średnica 5,5 mm, długość robocza 290 mm</t>
  </si>
  <si>
    <t>Opis j.w. Ostrze wielorazowe owalne mimośrodowe z osłoną boczną średnica 5,5 mm, długość robocza 290 mm</t>
  </si>
  <si>
    <t>Kaniula dostępowa jednorazowego użytku, sterylna, średnica 1,5  mm, długość robocza 250 mm</t>
  </si>
  <si>
    <t>Opis j.w. Ostrze wielorazowe kulowe diamentowe śr. 4 mm, długość robocza 350 mm</t>
  </si>
  <si>
    <t>Opis j.w. Ostrze wielorazowe kulowe śr. 4 mm, długość robocza 350 mm</t>
  </si>
  <si>
    <t>Opis j.w. Ostrze wielorazowe owalne z osłoną boczną i dystalną śr. 4 mm, długość robocza 350 mm</t>
  </si>
  <si>
    <t>Jednorazowa kaniula ssąca do ucha. Wykonana z stali nierdzewnej. Wymiary: długość 70 mm, średnica 1,0 mm, zagięta. Łącznik Luer-Lock. Atraumatyczna końcówka. Produkt pakowany pojedynczo, sterylny. Opakowanie 50 szt.</t>
  </si>
  <si>
    <t>Jednorazowa kaniula ssąca do ucha. Wykonana z stali nierdzewnej. Wymiary: długość 80 mm, średnica 2,0 mm, zagięta. Łącznik Luer-Lock. Atraumatyczna końcówka. Produkt pakowany pojedynczo, sterylny. Opakowanie 50 szt.</t>
  </si>
  <si>
    <t>Jednorazowa końcówka robocza ultradźwiękowa, średnica 5,5 mm, długośc 13, 22, 35 lub 45 cm, oraz wersja nożyczkowa o długości 9 i 17 cm. Przeznaczona do koagulacji i cięcia tkanek, wyposażona w dwa przyciski aktywujące "min" oraz "max". Bransze zakrzywione.</t>
  </si>
  <si>
    <t>Opis j.w. Rozmiar CH/F 18 długość 1500 mm lub 1700 mm</t>
  </si>
  <si>
    <t>Opis j.w. Rozmiar CH/F 10, długość 500 mm lub 700 mm</t>
  </si>
  <si>
    <t>Opis j.w. Rozmiar CH/F 14 długość 1500 mm lub 1700 mm</t>
  </si>
  <si>
    <t>Dren perforowany do przyrządu Redon, jednorazowego użytku, sterylny. Dren nietraumatyzujący tkanki. Specjalnie wyprofilowane atraumatyczne otwory drenujące.  Pakowany w rękaw papierowo-foliowy z wyraźnym zaznaczeniem otwierania, z możliwością swobodnego, sterylnego otwierania i podania. Pasek kontrastujący w RTG na całej długości. Rozmiar CH/F16 , długość 1500 mm lub 1700 mm</t>
  </si>
  <si>
    <t>Ostrze jednorazowe do kraniotomu 1.7MM X 16MM do nasadki o numerze 5400010258 firmy STRYKER lub równoważne</t>
  </si>
  <si>
    <t>Ostrze jednorazowe diamentowe o średnicach od 2 mm do 6 mm , z możliwością regulowania wysunięcia ostrza, kompatybilne z prostnicą typu SD/PD o nr 5100-120-450 i kątnicą typu SD/PD o nr 5100-120-472 pasujące do napędu SUMEX.</t>
  </si>
  <si>
    <t>Opis j.w. rozmiar 66 cm x 85 cm</t>
  </si>
  <si>
    <t>Opis j.w. rozmiar 66 cm x 45 cm</t>
  </si>
  <si>
    <t>Opis j.w. rozmiar 66 cm x 60 cm</t>
  </si>
  <si>
    <t>Opis j.w. rozmiar  44 cm x 35 cm</t>
  </si>
  <si>
    <t>Folia bakteriobójcza, sterylna, oddychająca, antystatyczna, matowa, z folii poliestrowej o grubości 0,025 mm z akrylowym klejem zawierającym jodofor, z którego uwalniany jest jod cząsteczkowy o działaniu bakteriobójczym, duże części nieprzylepne z 2 stron folii oraz papier zabezpieczający z oznaczeniem końca folii stosowane podczas aplikacji, niepalna (I klasa palności), opakowanie indywidualne z folii aluminiowej, dodatkowy papier zabezpieczający ze znacznikiem uwalniania linera stosowane podczas aplikacji w opakowaniu chroniący folię przed uszkodzeniem, wyrób medyczny klasy III, certyfikat CE jednostki notyfikowanej. Rozmiar folii 15 x 20 cm</t>
  </si>
  <si>
    <t>Opis j.w.rozmiar 82 cm x 45 cm</t>
  </si>
  <si>
    <t>Opis j.w rozmiar 60 cm x 35 cm</t>
  </si>
  <si>
    <t>Folia chirurgiczna, sterylna, antystatyczna, matowa, antyrefleksyjna, elastyczna, z folii polietylenowej o grubości 0,05 mm, klej akrylowy, min 2,5 cm szerokie części nieprzylepne z obu stron folii oraz papier zabezpieczający ze znacznikiem uwalniania linera stosowane podczas aplikacji, niepalna (I klasa palności), opakowanie indywidualne : papier-folia, na opakowaniu podwójna samoprzylepna metka do dokumentacji medycznej z kodem kreskowym, zawierająca nr serii, datę ważności oraz nr katalogowy. Wyrób medyczny klasy Is lub II certyfikat CE jednostki notyfikowanej. Rozmiar całkowity 15 cm x 20 cm</t>
  </si>
  <si>
    <t>Płytki dociskowe do siatkownicy, jednorazowego użytku, sterylne , kompatybilne z posiadanym sprzętem firmy Zimmer Biomet - siatkownica Mesh Graft 19723. Parametry płytek 1,5:1 , 3:1 , 6:1 , 9:1 Opakowanie 10 szt.</t>
  </si>
  <si>
    <t>Ostrze do dermatomu, jednorazowego użytku, sterylne, kompatybilne z posiadanym sprzętem firmy Zimmer Biomet. Typ dermatomu 8821. Opakowanie 10 szt.</t>
  </si>
  <si>
    <t>Zamawiający wymaga dokumentów potwierdzających kompatybilność zaoferowanych klipsów</t>
  </si>
  <si>
    <t>WYMAGANIA:</t>
  </si>
  <si>
    <t>Klipsy polimerowe, niewchłanialne, jednorazowe, sterylne, rozmiar XL, zamykające tkankę od 7 do 16 mm, tzw. drugiej generacji (strona wewnętrzna klipsa porowata, zapobiegająca spełznięciu) dostępne w opakowaniach po 4 szt. w zasobniku . Zasobnik z taśmą samoprzylepną. Wymagane naklejki identyfikujące produkt w liczbie min. 1 szt. do zasobnika. Zamawiający wymaga użyczenia na okres trwania umowy 2 szt. nowych klipsownich wielorazowego użytku kompatybilnych z oferowanymi klipsami.</t>
  </si>
  <si>
    <t>Klipsy polimerowe, niewchłanialne, jednorazowe, sterylne, rozmiar M/L, zamykające tkankę od 3 - 10 mm, tzw. drugiej generacji ( strona wewnętrzna klipsa porowata, zapobiegająca spełznięciu), dostępne w opakowaniach po 4 szt. w zasobniku. Zasobnik z taśmą samoprzylepną. Wymagane naklejki identyfikujące produkt-  min. 1 sztuka do zasobnika. Klipsy muszą być kompatybilne z posiadaną przez Zamawiającego klipsownicą firmy Beryl 0301-04MMLEHS ( rączka +tubus) 0301-04MLEI (część robocza). Zamawiający dopuszcza klipsy j.w. niekompatybilne pod warunkiem użyczenia na okres trwania umowy klipsownicy wielorazowego użytku kompatybilnej z dostarczonymi klipsami. Zamawiający wymaga , aby użyczona klipsownica była nowa w liczbie 1 szt.</t>
  </si>
  <si>
    <t>Klipsownica "na otwarto" kompatybilna z klipsami z poz. 3 dł 15 lub 20 cm do wyboru przez zamawiającego - brak wpisanego w umowie</t>
  </si>
  <si>
    <t>Klipsy naczyniowe o rozmiarze średnim (M), tytanowe, jednorazowe, sterylne, pakowane po 4 szt. lub  6 szt.w magazynku (do wyboru przez zamawiającego). Klipsy winny posiadać naklejkę identyfikującą klipsy- min 2 szt. do jednego magazynku.</t>
  </si>
  <si>
    <t>Klipsownica laparoskopowa do klipsów M/L kompatybilna z klipsami z poz.1. Kąt zagięcia bransz 25˚, szczęki aktywowane przez przednią rękojeść dla lepszej stabilizacji, obrotowy trzon 360˚ rotowany palcem wskazującym pozwalający na obsługę jednoręczną, kanał płuczący umożliwiający łatwe czyszczenie.</t>
  </si>
  <si>
    <t>Klipsy naczyniowe tytanowe do operacji laparoskopowych rozmiar M/L, kompatybilne z klipsownicą firmy Karl Storz o numerach 30444 LR, jednorazowe, sterylne. Klipsy pakowane po 6 sztuk w magazynku. Zamawiajacy wymaga naklejki identyfikujące klipsy- min. 2 szt. do jednego magazynku.</t>
  </si>
  <si>
    <t>Elektroda do waporyzacji, j.u. z przewodem, kompatybilna z aparatem do elektrochirurgii ES 350, końcówka - kąt 90°, rozmiar 3,2mm x 150mm.</t>
  </si>
  <si>
    <t>Elektroda waporyzacyjna SERFAS ENERGY, długość 135 mm, rozmiar 3,5 mm, typ 90-S, wyposażona w kanał ssący, sterowana ręcznie poprzez przyciski w uchwycie, kompatybilna z konsolą Crossfire 2 firmy Stryker będąca na wyposażeniu x 1 szt.)</t>
  </si>
  <si>
    <t>Jednorazowa kaseta z drenami w torze odpływu kodowana kolorem czerwonym kompatybilna z pompą artroskopową dwurolkową Crossflow firmy Stryker , x 10 szt., sterylna.</t>
  </si>
  <si>
    <t>Jednorazowa kaseta z drenami w torze napływu kodowana kolorem niebieskim kompatybilna z pompą artroskopową dwurolkową Crossflow firmy Stryker , x 10 szt., sterylna.</t>
  </si>
  <si>
    <t>Ilość [op]</t>
  </si>
  <si>
    <t>Końcówka tnąca , jednorazowa , ostrze do szybkiej agresywnej dekompresji np. do wyrostka barkowego tzw. agresywne np. BARREL BURS firmy STRYKER lub równoważne, średnica: 4,0mm kompatybilne z aparatem CROSSFIRE 2</t>
  </si>
  <si>
    <t>Opis j.w. średnica 5,0 mm</t>
  </si>
  <si>
    <t>Końcówka tnąca , jednorazowa , ostrze ząbkowane tzw. agresywne , np. Tomcat firmy Stryker lub równoważne, kompatybilne z aparatem CROSSFIRE 2. Średnica 4,0 mm</t>
  </si>
  <si>
    <t>Opis j.w. średnica 4,0 mm</t>
  </si>
  <si>
    <t>Końcówka tnąca , jednorazowa , ostrze ząbkowane tzw. agresywne , np. Aggressive Plus firmy Stryker lub równoważne, kompatybilne z aparatem CROSSFIRE 2. Średnica 3,5 mm</t>
  </si>
  <si>
    <t>Cewnik Pezzer, jednorazowego użytku, sterylny, wykonany z lateksu dł. 34 -40 cm, rozmiar CH36</t>
  </si>
  <si>
    <t xml:space="preserve">Cewnik Pezzer, jednorazowego użytku, sterylny, wykonany z lateksu dł. 34 -40 cm, rozmiar CH34 </t>
  </si>
  <si>
    <t>Cewnik Pezzer, jednorazowego użytku, sterylny, wykonany z lateksu dł. 34 -40 cm, rozmiar CH32</t>
  </si>
  <si>
    <t>Dren przeznaczony do drenażu dróg żółciowych T-Kehr, jednorazowego użytku, sterylny, wykonany z biokompatybilnego silikonu, rozmiar CH 20.</t>
  </si>
  <si>
    <t>Dren przeznaczony do drenażu dróg żółciowych T-Kehr, jednorazowego użytku, sterylny, wykonany z biokompatybilnego silikonu, rozmiar CH 18.</t>
  </si>
  <si>
    <t>Dren przeznaczony do drenażu dróg żółciowych T-Kehr, jednorazowego użytku, sterylny, wykonany z biokompatybilnego silikonu, rozmiar CH 16.</t>
  </si>
  <si>
    <t>Dren przeznaczony do drenażu dróg żółciowych T-Kehr, jednorazowego użytku, sterylny, wykonany z biokompatybilnego silikonu, rozmiar CH 14.</t>
  </si>
  <si>
    <t>Dren przeznaczony do drenażu dróg żółciowych T-Kehr, jednorazowego użytku, sterylny, wykonany z biokompatybilnego silikonu, rozmiar CH 12.</t>
  </si>
  <si>
    <t>Zestaw do odsysania pola operacyjnego w zabiegach wymagających filtracji zanieczyszczeń i odłamków kostnych składający się z końcówki ssącej, dodatkowego filtra oraz drenu łączącego. Rozmiar końcówki CH 25 długość 20-26 cm; Rozmiar drenu CH30 długość drenu 250-300 cm</t>
  </si>
  <si>
    <t>Końcówka do odsysania prosta Poole'a, bez kontroli siły ssania. Rozmiar 9,6x6,6 mm, dł. 200 - 230 mm, jednorazowego użytku, sterylna.</t>
  </si>
  <si>
    <t>Podwójny cewnik do odsysania perforowany, jednorazowego użytku, sterylny, koniec widoczny w promieniach RTG, CH 30 dł. ok. 45-50 cm.</t>
  </si>
  <si>
    <t>Podwieszki, odciągi silikonowe do identyfikacji, preparacji , zamykania naczyn krwionosnych, scięgien itd., niesterylne z możliwością sterylizacji w zwojach 50m, szerokość 2 mm, dostępne w czterech kolorach.</t>
  </si>
  <si>
    <t>Opis j.w. pojemność balonu 2,50 ml</t>
  </si>
  <si>
    <t>Opis j.w. pojemność balonu 2,00 ml</t>
  </si>
  <si>
    <t>Opis j.w. pojemność balonu 1,50 ml</t>
  </si>
  <si>
    <t>ZADANIE 58</t>
  </si>
  <si>
    <t>ZADANIE 59</t>
  </si>
  <si>
    <t>ZADANIE 60</t>
  </si>
  <si>
    <t>ZADANIE 61</t>
  </si>
  <si>
    <t>ZADANIE 62</t>
  </si>
  <si>
    <t>ZADANIE 63</t>
  </si>
  <si>
    <t>ZADANIE 64</t>
  </si>
  <si>
    <t>ZADANIE 65</t>
  </si>
  <si>
    <t>ZADANIE 66</t>
  </si>
  <si>
    <t>ZADANIE 67</t>
  </si>
  <si>
    <t>ZADANIE 68</t>
  </si>
  <si>
    <t>ZADANIE 69</t>
  </si>
  <si>
    <t>ZADANIE 70</t>
  </si>
  <si>
    <t>ZADANIE 71</t>
  </si>
  <si>
    <t>ZADANIE 72</t>
  </si>
  <si>
    <t>ZADANIE 73</t>
  </si>
  <si>
    <t>Zestaw do znieczuleń zewnątrzoponowych typu MINIPACK 1 z Locklt Plus lub równoważny, sterylny, w zestawie: -Igła Tuohy 18 G; Strzykawka niskooporowa o pojemności 10 ml z końcówką typu Luer SLIP; Cewnik zewnątrzoponowy z 3 otworami bocznymi, o dużej przejrzystości i odporności na załamanie, o gładko wykończonej końcówce; Filtr zewnątrzoponowy 0,2 um płaski, do 96 h nieprzerwanej pracy;Łącznik Epifuse płaski, zatrzaskowy; Prowadnik; Zatrzaskowy system mocowania cewnika 18G.</t>
  </si>
  <si>
    <t>ZADANIE 74</t>
  </si>
  <si>
    <t>Kod EAN / GTIN</t>
  </si>
  <si>
    <t>Zestaw do tracheotomii przezskórnej metodą Ciaglia zawierający:
1 – Bezpieczny skalpel
2 – Strzykawka 10ml
3 – 4 gaziki
4 – Igła punkcyjna 14G z kaniulą teflonową
5 – Krótkie rozszerzadło 14 Ch/Fr
6 – Cewnik wprowadzający z ogranicznikiem bezpieczeństwa
7 – Prowadnica Seldingera typu J (wykonana z odpornego na zaginania Nitinolu) z osłoną umożliwiającą wprowadzenie prowadnicy jedną ręką
8 – jednostopniowy rozszerzacz w kształcie „rogu nosorożca”, pokryty powłoką hydrofilną aktywowaną po zanurzeniu w wodzie
Pakowany sterylnie na pojedynczej tacy w komplecie z rurką tracheostomijną z mankietem niskociśnieniowym, posiadającą sztywny samoblokujący mandryn z otworem na prowadnicę Seldingera. Do wyboru rozmiar rurki 7,8 i 9.</t>
  </si>
  <si>
    <t>Igła przeznaczona do pobierania i rozpuszczania leków z ampułek i fiolek z filtrem 5 um, tępa. Nietoksyczna, niepirogenna, sterylizowana tlenkiem etylenu. Rozmiar 18G. Opakowanie 100 szt.</t>
  </si>
  <si>
    <t>Igła przeznaczona do pobierania i rozpuszczania leków z ampułek i fiolek. Typ szlifu igły ołówkowy z bocznym otworem, który zapewnia niską siłę wkłucia i przesuwu eliminując możliwość dostania się skrawków materiału. Boczny otwór na szczycie ogranicza pienienie się leku, swobodne rozpuszczanie leków poprzez skierowanie płynu na ścianki boczne fiolki.
Nietoksyczna, niepirogenna, sterylizowana tlenkiem etylenu. Rozmiar 18G. Opakowanie 100 szt.</t>
  </si>
  <si>
    <t>ZADANIE 75</t>
  </si>
  <si>
    <t>ZADANIE 76</t>
  </si>
  <si>
    <t>ZADANIE 77</t>
  </si>
  <si>
    <t xml:space="preserve">Wartość brutto zadania: </t>
  </si>
  <si>
    <t>ZADANIE 78</t>
  </si>
  <si>
    <t>Igła kulkowa j.u. sterylna, śr. 1,20mm, dł. 80 mm, rozmiar 9,5</t>
  </si>
  <si>
    <t>ZADANIE 79</t>
  </si>
  <si>
    <t xml:space="preserve">Zestaw do pomiaru rzutu serca w technologii PICCO:                                                                            </t>
  </si>
  <si>
    <t xml:space="preserve">  -  tętnica udowa gł. użyteczna 20cm, średnica zewnętrzna 5F, przystosowany do pomiaru ciśnienia krwi metodą krwawą, posiadający czujnik termiczny. Zestaw zawiera metalową, nieodkształcającą się prowadnicę wykonaną z nitinolu, rozszerzadło oraz dwie igły (do wyboru), umożliwiającą kaniukację naczynia metodą Seldingera, kompatybilne z monitorem pulsion REF: 6885049. </t>
  </si>
  <si>
    <t xml:space="preserve">  -  zestaw z dwoma przetwornikami podwójny do inwazyjnego pomiaru ciśnienia wyposażony w dwie linie pomiarowe 150cm.(niebieska/czerwona),przetworniki ze zintegrowanym systemem płuczącym, możliwością przepłukiwania kompatybilne z monitorami  Pulsion REF: 6882818.                         </t>
  </si>
  <si>
    <t>ZADANIE 80</t>
  </si>
  <si>
    <t>Wężyki do automatycznego wstrzykiwacza CT Motion firmy Ulrich</t>
  </si>
  <si>
    <t>Lp.</t>
  </si>
  <si>
    <t>Zestaw do pulsacyjnego płukania tkanek i kości biodro/kolano bez ssaka (Pulse lavage) Końcówki jednorazowe wymienne.</t>
  </si>
  <si>
    <t>Kaniula do termolezji, prosta, ostra, długość 10 cm, dł. końcówki 10 mm, średnica 20G x 98,6 mm</t>
  </si>
  <si>
    <t>Kaniula do termolezji, prosta, ostra, długość 15 cm, dł. końcówki 10 mm, średnica 20G x 145 mm</t>
  </si>
  <si>
    <t>Pojemnik do popłuczyn z drzewa oskrzelowego , jednorazowego uzytku , pojemność 40 ml, odkręcane wieczko z dwoma giętkimi drenami przyłączeniowymi , na pojemniku podziałka oraz okienko do wpisania danych.</t>
  </si>
  <si>
    <t>Ostrze do dermatomu, j.u. sterylne, kompatybilne z dermatomem firmy Aesculap, typ dermatomu GB 228R op. x 10 szt.</t>
  </si>
  <si>
    <t>Płytka dociskowa, j.u. sterylna, do siatkownicy, firmy Aesculap, typ: BA 722 lub równoważna, długość 220mm, płytka powiększająca płat skórny w skali 1:3  op. x 10 szt.</t>
  </si>
  <si>
    <t>Wielorazowy dren insuflacyjny z podgrzewaniem gazu CO2, dren przeznaczony na 100 cykli sterylizacji, spirala grzejąca w części dystalnej, przyłącze typu Luer Lock, dren kompatybilny z insuflatorem Aesculap AG- PG150</t>
  </si>
  <si>
    <t>Jenorazowy filtr CO2, kompatybilny z insuflatorem Aauesculap AG- PG150, opakowanie zbiorcze zawierające 25 szt.</t>
  </si>
  <si>
    <t>Wielorazowy dren płuczący do pompy, przyłącze typu Luer Lock, możliwość podłączenie 2 butli z płynem jednocześnie, dren przeznaczony na 20 cykli sterylizacji, kompatybilny z pompą MultiFlow Aesculap AG</t>
  </si>
  <si>
    <t>Wielorazowy wkład zaworu insuflacyjnego z uszczelką do trokaru 5mm, rozbieralny na 2 części, kodowany kolorystycznie (czerwony) w opakowaniu zbiorczym 20 szt. Kompatybilne z trokarami firmy Aesculap AG</t>
  </si>
  <si>
    <t>Uszczelka redukcyjna 12/10/5mm, opakowanie zbiorcze zawierające 5 szt, uszczelki kompatybilne z trokarami firmy Aesculap AG</t>
  </si>
  <si>
    <t>Wielorazowy korpus wkładu insuflacyjnego do trokarów 12 i 10mm, komaptybilny z trokarami firmy  Aesculap AG</t>
  </si>
  <si>
    <t>Wielorazowy zawór insuflacyjny z nacięciem krzyżowym do trokarów 12 i 10mm, kompatybilny z trokarami firmy Aesculap AG, opakowanie zbiorcze zawierające 20 szt.</t>
  </si>
  <si>
    <t>Jednorazowy dren insuflacyjny z podgrzewaniem gazu CO2, spirala grzejąca w części dystalnej, przyłącze typu Luer Lock, dren kompatybilny z insuflatorem Aesculap AG- PG150, opakowanie zbiorcze zawierajace 10 szt.</t>
  </si>
  <si>
    <t>Kaseta z filtrem zitegrowanego systemu oddymiana pola operacyjnego, kaseta kompatybilna z insuflatorem Aesculap AG- PG150, opakowanie zbiorcze zawierające 30 szt.</t>
  </si>
  <si>
    <t>Jednorazowy dren do oddymiania pola operacyjnego, przyłącze typu Luer Lock w części dystalnej, w części proksymalnej zitegrowany filtr, dren kompatybilny z insuflatorem Aesculap AG- PG150, opakowanie zbiorcze zawierające 10 szt.</t>
  </si>
  <si>
    <t>Jednorazowy dren płuczący do pompy, przyłącze typu Luer Lock, możliwość podłączenie 2 butli z płynem jednocześnie, kompatybilny z pompą MultiFlow Aesculap AG, opakowanie zbiorcze zawierające 10 szt.</t>
  </si>
  <si>
    <t>Jednorazowy wkład kompletnego zaworu insuflacyjengo z uszczelką, przeznaczony do trokarów o średnicy 5mm firmy Aesculap AG, opakowanie zbiorcze zawierające 20 szt.</t>
  </si>
  <si>
    <t>Jednorazowy wkład kompletnego zaworu insuflacyjengo z uszczelką, przeznaczony do trokarów o średnicy 12 i 10 mm, wkład umożliwiający wprowadzanie narzędzi o średnicy 12/10/5mm bez dodatkowych redukcji, kompatybilny z trokarami firmy Aesculap AG, opakowanie zbiorcze zawierające 20 szt.</t>
  </si>
  <si>
    <t>Jednorazowy półautomatyczny system do biopsji tkanek miękkich z igłą tnącą z mechanizmem sprężynowym do biopsji histologicznych .</t>
  </si>
  <si>
    <t>* odłączana zewnętrzna kaniula , która może być pozostawiona w miejscu wkłucia , aby dokonać wielokrotnych biopsji za pomocą jednego wkłucia.</t>
  </si>
  <si>
    <t>*  Centymetrowa skala  na igle umożliwiająca precyzyjną kontrolę głębokości nakłucia.</t>
  </si>
  <si>
    <t>*Regulacja nacięcia do pobirania próbek np. 15 i 22 mm</t>
  </si>
  <si>
    <t>* Dobrze widoczny dystalny koniecigły w ultradźwiękach</t>
  </si>
  <si>
    <t>* Dostępne różne średnice , np. 14,16,18 20G oraz różne długości 10 do 20 cm.</t>
  </si>
  <si>
    <t>Igła do znieczuleń splotów 22G x 2 " 0,7x50mm, 15 stopni . Izolowana igła do szlifu , krótki szlif , ergonomiczny uchwyt igły. Igła polączona na stałe z kablem elektrycznym , drenem do infuzji.</t>
  </si>
  <si>
    <t xml:space="preserve">Wymienniki ciepła i wilgoci do tracheotomii </t>
  </si>
  <si>
    <t>Rurki intubacyjne z możliwością odsysania wydzieliny znad balona uszczelniającego (rozmiar 7-9) ( + urządzenie zapewniające odsysanie wydzieliny znad balona)</t>
  </si>
  <si>
    <t>Jednorazowe wiertło diamentowe do urządzenia M5 Straightshot Microdebrider, średnica 4,0 mm, dł. 13,0 cm, zagięte pod kątem 15 stopni, pakowane po 1 szt. w op.</t>
  </si>
  <si>
    <t>Jednorazowe ostrze do urządzenia M5 Straightshot Microdebrider o dł. 13 cm i średnicy 4.3 mm pakowane po 5 szt. w op.</t>
  </si>
  <si>
    <t>Jednorazowe ostrze do urządzenia M5 Straightshot Microdebrider o dł. 11 cm i średnicy 4.0 mm pakowane po 5 szt. w op.</t>
  </si>
  <si>
    <t>Jednorazowe dreny do irygacji do urządzenia M5 Straightshot Microdebrider pakowane po 5 szt. w op.</t>
  </si>
  <si>
    <t xml:space="preserve">Jednorazowa sonda do stymulacji nerwu do systemu NIM Vital, pakowana po 5 szt. w op.
</t>
  </si>
  <si>
    <t>Zestaw elektrod dwu kanałowych, długość 12 mm, odległość pomiędzy elektrodami 2,5 mm (opak.=5szt.)</t>
  </si>
  <si>
    <t>Zestaw elektrod cztero kanałowych, długość 12 mm, odległość pomiędzy elektrodami 2,5 mm (opak=5szt.)</t>
  </si>
  <si>
    <t>Rurka dotchawicza do monitorowania strun głosowych i powtarzeajacej się czynności EMG do nerwu krtaniowego kompatybilna z systemem do śródoperacyjnego neurumonitoringu NIM Vital. Średnica: 6, 7.5, 7,8mm, pakowana po 1 szt. w op.</t>
  </si>
  <si>
    <t xml:space="preserve">Shunt szyjny wykonany z poliuretanu odpornego na załamywanie. Światło do rozprężania balonu oraz oznaczenia głębokości oznaczone kolorem niebieskim, aby podświetlić drogę rozprężenia prowadzącą do niebieskiego kurka odcinajacego do niebieskiego balonu. Rękaw zabezpieczający oznaczony kolorem żółtym, aby zwiększyć widoczność,  służący jako wizualny wskaźnik prawidłowego wykorzystania. Oznaczenia głębokości wskazujące długość rozmieszczania shuntu zarówno dla wewnętrznego światła rozprężania, jak i zewnętrznego światła rozprężania shuntu szyjnego. Konstrukcja z wykorzystaniem  dwóch balonów eliminująca potrzebę klemowania. Punkty końcowe uwidocznione, balon utrzymujący otwartą tetnicę podczas procedury. Możliwość przeprowadzenia przepływu krwi oraz monitorowanie ciśnienia dzięki T-portowi wraz z infuzją, wypłukiwaniem i usuwaniem cząstek zatorowych. Shunty w rozmiarze 8-9F, długosc 31 cm wersja outlying. </t>
  </si>
  <si>
    <t>Dren komorowy silikonowy ze znacznikami , długość 30 cm , średnica zewnętrzna 3,0 mm , wewnętrzna 1,5mm , 20 otworów , z prowadnicą podskórną , łącznikiem luer oraz silikonowym motylkiem / uchwytem do mocowania</t>
  </si>
  <si>
    <t>Wymienny worek do drenazu pojemnośc 700 ml</t>
  </si>
  <si>
    <t>ZADANIE 81</t>
  </si>
  <si>
    <t>ZADANIE 82</t>
  </si>
  <si>
    <t>ZADANIE 83</t>
  </si>
  <si>
    <t>ZADANIE 84</t>
  </si>
  <si>
    <t>ZADANIE 85</t>
  </si>
  <si>
    <t>Wielofunkcyjny układ oddechowy noworodkowy AquaVent Neo VT podwójnie ogrzewany, z odprowadzeniem wilgoci na zewnątrz, przekrój rur- 10 mm, z zabezpieczeniem przeciwdrobnoustrojowym opartym na działaniu jonów srebra o udowodnionej w badaniach skuteczności. Parametry: 1. Odcinek wdechowy podgrzewany dł. 1,2 m. 2. Odcinek wydechowy podgrzewany dł 1,35 m, wykonany z materiału odprowadzającego wilgoć na zewnątrz poprzez przepuszczalną strukturę wielowarstwową. 3. Odcinek przedłużający do inkubatora 0,3 m. 4. Dren ciśnieniowy dł. 1,8 m, rozłączny z połączeniem typu Luer 5. Zestaw adapterów, w tym złączka do nCPAP. 6. Porty do podaży i pomiaru NO. 7. Restryktor przepływu. 8. Komora nawilżacza o konstrukcji zapobiegającej nadmiernemu zbieraniu się kondensatu w obwodzie oddechowym z drenem zasilającym w wodę dł. 1,2 m. 9. 4 Klipsy.</t>
  </si>
  <si>
    <t>Zestaw generatora IF. W komplecie: Generator IF z elastycznymi i miękkimi paskami mocującymi z pętelkami do zaczepienia rzepów z jednej strony, zakończone zwężanymi, usztywnianymi i karbowanymi końcówkami, które ułatwiają montaż generatora do czapeczki; Kołyska do zamocowania generatora na czepcu, wykonana z elastycznego tworzywa w kształcie litery T, z rzepem mocującym; Końcówka donosowa o zróżnicowanej grubości ramion donosowych w rozm. S, M, L.</t>
  </si>
  <si>
    <t>Jednorazowa rurka ssąca do nosa. Wymiary: długość 140 mm, średnica 3,0 mm. Atraumatyczna końcówka. Produkt pakowany pojedynczo, sterylny. Opakowanie 50 szt.</t>
  </si>
  <si>
    <t>Opis j.w. pojemność balonu 0,70 ml</t>
  </si>
  <si>
    <t>Przyrząd do pobierania lub wstrzykiwania leków z/do fiolek lub pojemników wielodawkowych z filtrem bakteryjnym 0,2 um lub 0,45 um, o małej objętości wypełnienia, posiadający zawór bezigłowy z końcówką typu Luer-Lock zabezpieczający przed cofaniem się zawartości fiolki po odkręceniu strzykawki od złącza, nawet w przypadku powstania nadciśnienia w fiolce. Nadający się do pobierania gęstych, oleistych cieczy. Sterylny. Opakowanie folia-papier.</t>
  </si>
  <si>
    <t>Opis j.w. Numer 12</t>
  </si>
  <si>
    <t>Rurka tracheostomijna nr 8 z regulowanym szyldem</t>
  </si>
  <si>
    <t xml:space="preserve">Obwód oddechowy dla dzieci anestetyczny jednorazowy, gładki wewnętrznie, wykonany z PVC, 2 gałęzie 150 cm, 1 gałąź 90 cm, worek 1l bezlateksowy, złącze Y bez portów, kolanko z portem KAPNO, złącza typu FLEX, czerwona zatyczka w zestawie. Wolny od lateksu i ftalanów w tym DEHP. Pakowany pojedynczo. Nazwa produktu w języku polskim na opakowaniu. Sterylny. </t>
  </si>
  <si>
    <t>Jednorazowy worek automatyczny z aplikatorem do ewakuacji preparatu umieszczony</t>
  </si>
  <si>
    <t>na metalowych widełkach, materiał nie ulegający pękaniu i zrywaniu się, dno dodatkowo</t>
  </si>
  <si>
    <t>wzmocnione podwójną warstwą materiału, dodatkowo separator tkankowy w postaci</t>
  </si>
  <si>
    <t>koralika umożliwiający łatwą ewakuację worka. Oznaczenie kolorystyczne i graficzne</t>
  </si>
  <si>
    <t>określające położenie światła worka, kompatybilny z trokarem 5 mm lub większym.</t>
  </si>
  <si>
    <t>Objętość 180 ml. Pakowane po 10szt.</t>
  </si>
  <si>
    <t>lub Jednorazowy worek automatyczny z aplikatorem do ewakuacji preparatu</t>
  </si>
  <si>
    <t>umieszczony na metalowych widełkach, materiał nie ulegający pękaniu i zrywaniu się,</t>
  </si>
  <si>
    <t>dno dodatkowo wzmocnione podwójną warstwą materiału, dodatkowo separator</t>
  </si>
  <si>
    <t>tkankowy w postaci koralika umożliwiający łatwą ewakuację worka. Oznaczenie</t>
  </si>
  <si>
    <t>kolorystyczne i graficzne określające położenie światła worka, kompatybilny z trokarem</t>
  </si>
  <si>
    <t>10 mm lub większym. Objętość 225 ml. Pakowane po 10szt. - do wyboru przez</t>
  </si>
  <si>
    <t>Zamawiającego podczas składania zamówienia</t>
  </si>
  <si>
    <t>określające położenie światła worka, kompatybilny z trokarem 12 mm lub większym.</t>
  </si>
  <si>
    <t>Objętość 1600 ml. Pakowane po 5 szt.</t>
  </si>
  <si>
    <t>Układ oddechowy noworodkowy z generatorem IF, jednorazowy, sterylny, z zabezpieczeniem przeciwdrobnoustrojowym opartym na działaniu jonów srebra o udowodnionej w badaniach skuteczności, w skład zestawu wchodzi:
- odcinek wdechowy o śr. wew. 10 mm: podgrzewany dł. 1,2 m, niepodgrzewany dł. 0,3m,  
- odcinek łączący nawilżacz z respiratorem dł. 0,6 m,
- odcinek do pomiaru ciśnienia dł. 2,1 m,
- klipsy (4 szt.)                                                                               Zestaw generatora, w komplecie znajdują się:
• generator IF z elastycznymi i miękkimi paskami mocującymi z pętelkami do zaczepienia rzepów z jednej strony, zakończone zwężanymi, usztywnianymi i karbowanymi końcówkami, które ułatwiają montaż generatora do czapeczki,
• kołyska wykonana z elastycznego tworzywa w kształcie litery T, umożliwia stabilne umiejscowienie generatora na czepcu za pomocą rzepu oraz zmianę kąta nachylenia generatora i utworzenie tzw. garbu lub niecki w celu uzyskania szczelności systemu,
• końcówka donosowa o zróżnicowanej grubości ramion donosowych rozm. S, M, L (3 szt.),
• odcinek wydechowy niepodgrzewany z perforacją w postaci regularnych otworów zabezpieczających przed okluzją, umiejscowionych na wierzchołkach karbowań, na całej długości odcinka,
• linia wdechowa i pomiaru ciśnienia ze złączką dwudrożną, 
• miarka.</t>
  </si>
  <si>
    <t>ZADANIE 86</t>
  </si>
  <si>
    <t>Lancety do nakłuwacza Verifine lub równoważne, Rozmiar 30G</t>
  </si>
  <si>
    <t>Cena jednostkowa netto (op)</t>
  </si>
  <si>
    <t>RAZEM:</t>
  </si>
  <si>
    <t>Cena jednostkowa netto (op.)</t>
  </si>
  <si>
    <t xml:space="preserve">Ilość </t>
  </si>
  <si>
    <t>ZADANIE 87</t>
  </si>
  <si>
    <t>ZADANIE 88</t>
  </si>
  <si>
    <t>Ilość</t>
  </si>
  <si>
    <t>Tuba wentylacyjna fluoroplastikowa typu Shah, z języczkiem     - średnica wewnetrzna 1.14 mm                                                                                     - dł. 12.0 mm, pakowana pojedyńczo, sterylna                                                               -  opakowanie zbiorcze 10 szt.</t>
  </si>
  <si>
    <t>Tuba wentylacyjna, silikonowa, T-TUBE                                              - średnica wewnętrzna 1.14 mm                                                                                     - pakowana pojedyńczo, sterylna                                                               -  opakowanie zbiorcze 10 szt.</t>
  </si>
  <si>
    <t>Płaty silikonowe niesterylne                                                                    - grubość 0.13 mm, do indywidualnego przycięcia, rozmiar 300 x 300 mm                                                                                                                    - przeźroczyste                                                                                               - pakowane pojedyńczo</t>
  </si>
  <si>
    <t>Płaty silikonowe, sterylne                                                                         - grubość 0.13 mm, przycięte, rozmiar 6 x 20 mm                                                                                                                    - przeźroczyste                                                                                               - pakowane po 3 szt. w sterylnych blistrach                                                                                                       - opakowanie zbiorcze: 10 blistrów</t>
  </si>
  <si>
    <t>ZADANIE 89</t>
  </si>
  <si>
    <t>ZADANIE 90</t>
  </si>
  <si>
    <t>ZADANIE 91</t>
  </si>
  <si>
    <t xml:space="preserve">Implant powiekowy wykonany z 99,99% czystego złota. Dostępny w gramaturze 0.6, 0.8, 1, 1.2, 1.4, 1.6 grama. Specjalnie cieniowany do grubości 6 mm. Promień krzywizny implantu 12.5 mm. Wysterylizowany tlenkiem etylenu. Certyfikat możliwości wykonywania rezonansu magnetycznego po implantacji. Sterylny. </t>
  </si>
  <si>
    <t>Załącznik nr 2 do SWZ</t>
  </si>
  <si>
    <t>Kateter do embolektomii i trombektomii, jednorazowy, sterylny, jednokanałowy z balonem, znakowany, mandryn z nierdzewnej stali miękko zakończony, koniec dalszy typu Luer-Lock, długość cewnika 80 cm, balon wycentrowany, wytrzymały na pęknięcia, pojemność balonu 0,20 ml</t>
  </si>
  <si>
    <t>Igła do termolezji, tępa 20G/15cm/10mm</t>
  </si>
  <si>
    <r>
      <rPr>
        <b/>
        <u/>
        <sz val="10"/>
        <rFont val="Calibri"/>
        <family val="2"/>
        <charset val="238"/>
        <scheme val="minor"/>
      </rPr>
      <t>Zestaw do drenażu komorowego</t>
    </r>
    <r>
      <rPr>
        <sz val="10"/>
        <rFont val="Calibri"/>
        <family val="2"/>
        <charset val="238"/>
        <scheme val="minor"/>
      </rPr>
      <t>:  drenaż zewnętrzny płynu mózgowo- rdzeniowego , dren łaczący 185 cm z wkłuciem , komora kroplowa 100 ml z filtrem , zatrzaskiem i skalą / podziałką 1 ml , worek 700 ml z odpływem , plastikowym zatrzaskiem i filtrem</t>
    </r>
  </si>
  <si>
    <t xml:space="preserve">Proteza ucha środkowego całkowita (TORP)                                      - głowica ofsetowa, Ø trzonka 0,3 mm, dł. 4,5 mm,                                - pakowana pojedynćzo, sterylna </t>
  </si>
  <si>
    <r>
      <t xml:space="preserve">Klipsy naczyniowe tytanowe, średnioduże (M/L), sterylne. Jeden magazynek sterylny musi zawierać 6 sztuk klipsów oraz min. jedną naklejkę identyfikującą produkt. Wymaganym jest, aby klipsy były kompatybilne z posiadaną przez Zamawiającego klipsownicą firmy Braun o numerze katalogowym PL 503R. Kompatybilność potwierdzona dokumentacją. Do procedury przetargowej </t>
    </r>
    <r>
      <rPr>
        <b/>
        <sz val="10"/>
        <rFont val="Calibri"/>
        <family val="2"/>
        <charset val="238"/>
        <scheme val="minor"/>
      </rPr>
      <t>Zamawiający wymaga próbki tj. jeden magazynek oferowanych sterylnych klipsów</t>
    </r>
  </si>
  <si>
    <r>
      <rPr>
        <b/>
        <sz val="10"/>
        <color theme="1"/>
        <rFont val="Calibri"/>
        <family val="2"/>
        <charset val="238"/>
        <scheme val="minor"/>
      </rPr>
      <t xml:space="preserve">Ostrza wielorazowe do małoinwazyjnej endoskopowej chirurgii kręgosłupa (współpracujące z optykami firmy Richard Wolf z kanałem roboczym 4,1 mm) kompatybilne z posiadanym przez zamawiającego napędem firmy Richard Wolf. </t>
    </r>
    <r>
      <rPr>
        <sz val="10"/>
        <color theme="1"/>
        <rFont val="Calibri"/>
        <family val="2"/>
        <charset val="238"/>
        <scheme val="minor"/>
      </rPr>
      <t>Ostrze wielorazowe owalne z osłoną boczną śr. 4 mm, długość robocza 350 mm</t>
    </r>
  </si>
  <si>
    <r>
      <rPr>
        <b/>
        <sz val="10"/>
        <color theme="1"/>
        <rFont val="Calibri"/>
        <family val="2"/>
        <charset val="238"/>
        <scheme val="minor"/>
      </rPr>
      <t xml:space="preserve">Akcesoria Pompy Irygacyjnej do endoskopowej chirurgii kręgosłupa kompatybilne z posiadaną przez zamawiającego pompą firmy Richard Wolf. </t>
    </r>
    <r>
      <rPr>
        <sz val="10"/>
        <color theme="1"/>
        <rFont val="Calibri"/>
        <family val="2"/>
        <charset val="238"/>
        <scheme val="minor"/>
      </rPr>
      <t>Zestaw drenów jednorazowych z przebijakami, pakowane sterylnie, oryginalne.</t>
    </r>
  </si>
  <si>
    <r>
      <rPr>
        <b/>
        <sz val="10"/>
        <color theme="1"/>
        <rFont val="Calibri"/>
        <family val="2"/>
        <charset val="238"/>
        <scheme val="minor"/>
      </rPr>
      <t>Elektrody do radioablacji do zestawu Vertebris firmy Richard Wolf, dostęp interlaminarny.</t>
    </r>
    <r>
      <rPr>
        <sz val="10"/>
        <color theme="1"/>
        <rFont val="Calibri"/>
        <family val="2"/>
        <charset val="238"/>
        <scheme val="minor"/>
      </rPr>
      <t xml:space="preserve"> Elektroda TIPCONTROL krótka, pełny sterylny zestaw wraz z kablem. Długość 280 mm, średnica 2,5 mm. Kompatybilna z radioablatorem Rf 4MHz</t>
    </r>
  </si>
  <si>
    <r>
      <rPr>
        <b/>
        <sz val="10"/>
        <color theme="1"/>
        <rFont val="Calibri"/>
        <family val="2"/>
        <charset val="238"/>
        <scheme val="minor"/>
      </rPr>
      <t>Elektrody do radioablacji do zestawu Vertebris firmy Richard Wolf, dostęp transforaminalny</t>
    </r>
    <r>
      <rPr>
        <sz val="10"/>
        <color theme="1"/>
        <rFont val="Calibri"/>
        <family val="2"/>
        <charset val="238"/>
        <scheme val="minor"/>
      </rPr>
      <t>. Elektroda TIPCONTROL długa, pełny sterylny zestaw wraz z kablem. Długość 350 mm, średnica 2,5 mm. Kompatybilna z radioablatorem Rf 4MHz</t>
    </r>
  </si>
  <si>
    <r>
      <rPr>
        <b/>
        <sz val="10"/>
        <color theme="1"/>
        <rFont val="Calibri"/>
        <family val="2"/>
        <charset val="238"/>
        <scheme val="minor"/>
      </rPr>
      <t>Ostrza wielorazowe do małoinwazyjnej endoskopowej chirurgii stenoz kręgosłupa (współpracujące z optykami firmy Richard Wolf z kanałem roboczym 5,6 mm) kompatybilne z posiadanym przez Zamawiającego napędem firmy Richard Wolf</t>
    </r>
    <r>
      <rPr>
        <sz val="10"/>
        <color theme="1"/>
        <rFont val="Calibri"/>
        <family val="2"/>
        <charset val="238"/>
        <scheme val="minor"/>
      </rPr>
      <t>. Ostrze wielorazowe owalne z osłoną boczną, średnica 5,5 mm, długość robocza 290 mm</t>
    </r>
  </si>
  <si>
    <r>
      <t xml:space="preserve">  - </t>
    </r>
    <r>
      <rPr>
        <b/>
        <sz val="10"/>
        <color theme="1"/>
        <rFont val="Calibri"/>
        <family val="2"/>
        <charset val="238"/>
        <scheme val="minor"/>
      </rPr>
      <t xml:space="preserve">Wężyk do pompy do wstrzykiwacza automatycznego ulrich CT Motion </t>
    </r>
    <r>
      <rPr>
        <sz val="10"/>
        <color theme="1"/>
        <rFont val="Calibri"/>
        <family val="2"/>
        <charset val="238"/>
        <scheme val="minor"/>
      </rPr>
      <t xml:space="preserve">- sterylny wężyk pompy wyposażony w trzy igły przebijające środki z kontrastem i NaCl, zabezpieczone kapturkami ochronnymi. Elementy wężyka umożliwiają monitorowanie ciśnienia w systemie wężyków. Wężyk zawiera zintegrowany filtr cząsteczkowy w czujniku ciśnienia. Wbudowany zawór zwrotny na jednym końcu wężyka. Czas pracy na wężyku pompy wynosi 24 godziny niezależnie od ilości przebytych iniekcji. Bez zawartości lateksu oraz ftalanów (DEHP). Informacja o braku ftalanów potwierdzona w instrukcji obsługi dołączonej do każdego opakowania zbiorczego. Szczelność ciśnieniowa 22,4 bar maks.   W opakowaniu 10 sztuk.        </t>
    </r>
  </si>
  <si>
    <r>
      <t xml:space="preserve">  - </t>
    </r>
    <r>
      <rPr>
        <b/>
        <sz val="10"/>
        <color theme="1"/>
        <rFont val="Calibri"/>
        <family val="2"/>
        <charset val="238"/>
        <scheme val="minor"/>
      </rPr>
      <t>Wężyk pacjenta do automatycznego wstrzykiwacza firmy ulrich</t>
    </r>
    <r>
      <rPr>
        <sz val="10"/>
        <color theme="1"/>
        <rFont val="Calibri"/>
        <family val="2"/>
        <charset val="238"/>
        <scheme val="minor"/>
      </rPr>
      <t xml:space="preserve"> -  Sterylny wężyk pacjenta, długość 250 cm, dwa zawory zwrotne, złącze luer lock. Bez zawartosci lateksu oraz ftalanów (DEHP). Informacja o braku ftalanów potwierdzona w instrukcji obsługi dołączonej do każdego opakowania zbiorczego. Szczelność ciśnieniowa 22,4 bar maks.  W opakowaniu 100 szt.</t>
    </r>
  </si>
  <si>
    <t xml:space="preserve">Proteza ucha środkowego częściowa (PORP)                                      - głowica ofsetowa, podstawa szczelinowa, Ø trzonka 0,3 mm, dł. 2,5 mm,                                                                                                                 - pakowana pojedynćzo, sterylna </t>
  </si>
  <si>
    <r>
      <rPr>
        <b/>
        <sz val="10"/>
        <rFont val="Calibri"/>
        <family val="2"/>
        <charset val="238"/>
        <scheme val="minor"/>
      </rPr>
      <t>Protezka strzemiączka typ IIIBOS</t>
    </r>
    <r>
      <rPr>
        <sz val="10"/>
        <rFont val="Calibri"/>
        <family val="2"/>
        <charset val="238"/>
        <scheme val="minor"/>
      </rPr>
      <t xml:space="preserve"> -  zbudowana z tłoczka wykonanego z politetrafluoroetylenu (PTFE) o ø 0,47 mm i długości 4,5 mm, połaczonego trwale z taśmą platynową o przekroju 0,1 mm x 0,3mm.  Element platynowy prosty ( bez utworzonego zaczepu), przeznaczony do indywidualnego modelowania. długosć całkowita protezki 11 mm. Wyrób pakowany pojedynczo, dostarczany w stanie jałowym. </t>
    </r>
  </si>
  <si>
    <r>
      <rPr>
        <b/>
        <sz val="10"/>
        <rFont val="Calibri"/>
        <family val="2"/>
        <charset val="238"/>
        <scheme val="minor"/>
      </rPr>
      <t xml:space="preserve">RENÚ Voice- zestaw implant w strzykawce wraz z igłą </t>
    </r>
    <r>
      <rPr>
        <sz val="10"/>
        <rFont val="Calibri"/>
        <family val="2"/>
        <charset val="238"/>
        <scheme val="minor"/>
      </rPr>
      <t xml:space="preserve"> - to implant do wstrzyknięć. Składa się z syntetycznych mikrocząstek hydroksyloapatytu wapnia (CaHA) o srednicy od 25 do 45 µm, zawieszonych w wodnym, hydrożelowym nośniku. Mikrocząsteczki są biokompatybilne i bezpieczne, zapewniając długotrwałe wzmocnienie do 24 miesięcy.  RENÚ VOICE to wstrzykiwany implant fałdu głosowego przeznaczony do długotrwałej augmentacji. Implant można wstrzyknąć przezskórnie lub za pomocą dostarczanej osobno igły przezustnej. Jest wskazany  przy porażeniu, deformacji, medializacji i niewydolności fałdów głosowych, które mozna złagodzić przez wstrzyknięcie środka wypełniającego. Wstrzyknięcie zwiększa rozmiar tkanki, dzięki czemu może odbudować strukturę tkanki. - Strzykawka 1,5 cm3 - Ergonomiczny uchwyt na palce - Kontrolowana lepkość łatwiejsza  do wstrzyknięcia - 2 lata trwałości.</t>
    </r>
  </si>
  <si>
    <r>
      <rPr>
        <b/>
        <sz val="10"/>
        <rFont val="Calibri"/>
        <family val="2"/>
        <charset val="238"/>
        <scheme val="minor"/>
      </rPr>
      <t>S1. 1400 - Zestaw  do intubacji dróg łzowych: Typu " BIKA FOR DCR"</t>
    </r>
    <r>
      <rPr>
        <sz val="10"/>
        <rFont val="Calibri"/>
        <family val="2"/>
        <charset val="238"/>
        <scheme val="minor"/>
      </rPr>
      <t xml:space="preserve"> (2x sonda metalowa z nierdzewnej stali o średnicy 0,8 mm i długości 53 mm połączone rurką silikonową średnica 0,94 mm. Pakowane po 3 szt. W opakowaniu. Sterylne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</si>
</sst>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415]General"/>
  </numFmts>
  <fonts count="17">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rgb="FF000000"/>
      <name val="Calibri"/>
      <family val="2"/>
      <charset val="238"/>
    </font>
    <font>
      <b/>
      <sz val="11"/>
      <color theme="1"/>
      <name val="Calibri"/>
      <family val="2"/>
      <charset val="238"/>
      <scheme val="minor"/>
    </font>
    <font>
      <sz val="10"/>
      <name val="Calibri"/>
      <family val="2"/>
      <charset val="238"/>
      <scheme val="minor"/>
    </font>
    <font>
      <sz val="10"/>
      <name val="Arial CE"/>
      <family val="2"/>
      <charset val="238"/>
    </font>
    <font>
      <sz val="8"/>
      <name val="Czcionka tekstu podstawowego"/>
      <family val="2"/>
      <charset val="238"/>
    </font>
    <font>
      <b/>
      <sz val="10"/>
      <name val="Calibri"/>
      <family val="2"/>
      <charset val="238"/>
      <scheme val="minor"/>
    </font>
    <font>
      <sz val="10"/>
      <color indexed="8"/>
      <name val="Calibri"/>
      <family val="2"/>
      <charset val="238"/>
      <scheme val="minor"/>
    </font>
    <font>
      <b/>
      <sz val="10"/>
      <color indexed="8"/>
      <name val="Calibri"/>
      <family val="2"/>
      <charset val="238"/>
      <scheme val="minor"/>
    </font>
    <font>
      <b/>
      <u/>
      <sz val="10"/>
      <name val="Calibri"/>
      <family val="2"/>
      <charset val="238"/>
      <scheme val="minor"/>
    </font>
    <font>
      <b/>
      <sz val="10"/>
      <color theme="1"/>
      <name val="Calibri"/>
      <family val="2"/>
      <charset val="238"/>
      <scheme val="minor"/>
    </font>
    <font>
      <sz val="10"/>
      <color theme="1"/>
      <name val="Calibri"/>
      <family val="2"/>
      <charset val="238"/>
      <scheme val="minor"/>
    </font>
    <font>
      <sz val="10"/>
      <color rgb="FFFF0000"/>
      <name val="Calibri"/>
      <family val="2"/>
      <charset val="238"/>
      <scheme val="minor"/>
    </font>
    <font>
      <sz val="10"/>
      <color rgb="FF000000"/>
      <name val="Calibri"/>
      <family val="2"/>
      <charset val="238"/>
      <scheme val="minor"/>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3" fillId="0" borderId="0"/>
    <xf numFmtId="164" fontId="4" fillId="0" borderId="0"/>
    <xf numFmtId="0" fontId="2" fillId="0" borderId="0"/>
    <xf numFmtId="0" fontId="1" fillId="0" borderId="0"/>
    <xf numFmtId="44" fontId="1" fillId="0" borderId="0" applyFont="0" applyFill="0" applyBorder="0" applyAlignment="0" applyProtection="0"/>
    <xf numFmtId="0" fontId="4" fillId="0" borderId="0"/>
    <xf numFmtId="0" fontId="7" fillId="0" borderId="0"/>
  </cellStyleXfs>
  <cellXfs count="136">
    <xf numFmtId="0" fontId="0" fillId="0" borderId="0" xfId="0"/>
    <xf numFmtId="0" fontId="6" fillId="0" borderId="1" xfId="4" applyFont="1" applyBorder="1" applyAlignment="1">
      <alignment horizontal="left" vertical="center" wrapText="1"/>
    </xf>
    <xf numFmtId="0" fontId="6" fillId="0" borderId="1" xfId="4" applyFont="1" applyBorder="1" applyAlignment="1">
      <alignment vertical="center"/>
    </xf>
    <xf numFmtId="0" fontId="6" fillId="0" borderId="0" xfId="4" applyFont="1" applyAlignment="1">
      <alignment vertical="center"/>
    </xf>
    <xf numFmtId="0" fontId="6" fillId="0" borderId="5" xfId="4" applyFont="1" applyBorder="1" applyAlignment="1">
      <alignment horizontal="left" vertical="center"/>
    </xf>
    <xf numFmtId="0" fontId="6" fillId="0" borderId="0" xfId="4" applyFont="1" applyAlignment="1">
      <alignment horizontal="left" vertical="center" wrapText="1"/>
    </xf>
    <xf numFmtId="0" fontId="9" fillId="0" borderId="0" xfId="0" applyFont="1" applyAlignment="1">
      <alignment horizontal="left" vertical="center" wrapText="1"/>
    </xf>
    <xf numFmtId="0" fontId="6" fillId="0" borderId="1" xfId="6" applyFont="1" applyBorder="1" applyAlignment="1">
      <alignment horizontal="left" vertical="center" wrapText="1"/>
    </xf>
    <xf numFmtId="0" fontId="10" fillId="0" borderId="1" xfId="4" applyFont="1" applyBorder="1" applyAlignment="1">
      <alignment horizontal="left" vertical="center" wrapText="1"/>
    </xf>
    <xf numFmtId="0" fontId="10" fillId="0" borderId="3" xfId="4" applyFont="1" applyBorder="1" applyAlignment="1">
      <alignment horizontal="left" vertical="center" wrapText="1"/>
    </xf>
    <xf numFmtId="0" fontId="10" fillId="0" borderId="4" xfId="4" applyFont="1" applyBorder="1" applyAlignment="1">
      <alignment horizontal="left" vertical="center" wrapText="1"/>
    </xf>
    <xf numFmtId="0" fontId="10" fillId="0" borderId="2" xfId="4" applyFont="1" applyBorder="1" applyAlignment="1">
      <alignment horizontal="left" vertical="center" wrapText="1"/>
    </xf>
    <xf numFmtId="0" fontId="11" fillId="0" borderId="1" xfId="4" applyFont="1" applyBorder="1" applyAlignment="1">
      <alignment horizontal="left" vertical="center" wrapText="1"/>
    </xf>
    <xf numFmtId="0" fontId="6" fillId="0" borderId="1" xfId="0" applyFont="1" applyBorder="1" applyAlignment="1">
      <alignment horizontal="left" vertical="center" wrapText="1"/>
    </xf>
    <xf numFmtId="0" fontId="10" fillId="0" borderId="1" xfId="4" applyFont="1" applyBorder="1" applyAlignment="1">
      <alignment horizontal="center" vertical="center" wrapText="1"/>
    </xf>
    <xf numFmtId="44" fontId="9" fillId="0" borderId="2" xfId="0" applyNumberFormat="1" applyFont="1" applyBorder="1" applyAlignment="1">
      <alignment horizontal="center" vertical="center" wrapText="1"/>
    </xf>
    <xf numFmtId="44" fontId="9" fillId="0" borderId="2" xfId="0" applyNumberFormat="1" applyFont="1" applyBorder="1" applyAlignment="1">
      <alignment wrapText="1"/>
    </xf>
    <xf numFmtId="0" fontId="11" fillId="0" borderId="1" xfId="4" applyFont="1" applyBorder="1" applyAlignment="1">
      <alignment horizontal="center" vertical="center" wrapText="1"/>
    </xf>
    <xf numFmtId="44" fontId="5" fillId="0" borderId="0" xfId="0" applyNumberFormat="1" applyFont="1" applyAlignment="1">
      <alignment horizontal="center" vertical="center" wrapText="1"/>
    </xf>
    <xf numFmtId="0" fontId="13" fillId="2" borderId="9" xfId="0" applyFont="1" applyFill="1" applyBorder="1" applyAlignment="1">
      <alignment horizontal="center" vertical="center" wrapText="1"/>
    </xf>
    <xf numFmtId="44" fontId="13" fillId="2" borderId="10" xfId="0" applyNumberFormat="1" applyFont="1" applyFill="1" applyBorder="1" applyAlignment="1">
      <alignment horizontal="center" vertical="center" wrapText="1"/>
    </xf>
    <xf numFmtId="44" fontId="13" fillId="2" borderId="1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44" fontId="14" fillId="0" borderId="0" xfId="0" applyNumberFormat="1" applyFont="1" applyAlignment="1">
      <alignment horizontal="center" vertical="center" wrapText="1"/>
    </xf>
    <xf numFmtId="0" fontId="13" fillId="0" borderId="0" xfId="0" applyFont="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44"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44" fontId="1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4"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44" fontId="13" fillId="0" borderId="2" xfId="0" applyNumberFormat="1" applyFont="1" applyBorder="1" applyAlignment="1">
      <alignment horizontal="center" vertical="center" wrapText="1"/>
    </xf>
    <xf numFmtId="44" fontId="14" fillId="0" borderId="2" xfId="0" applyNumberFormat="1" applyFont="1" applyBorder="1" applyAlignment="1">
      <alignment horizontal="center" vertical="center" wrapText="1"/>
    </xf>
    <xf numFmtId="0" fontId="10" fillId="0" borderId="0" xfId="0" applyFont="1" applyAlignment="1">
      <alignment horizontal="left" vertical="center" wrapText="1"/>
    </xf>
    <xf numFmtId="0" fontId="15" fillId="0" borderId="1" xfId="0" applyFont="1" applyBorder="1" applyAlignment="1">
      <alignment horizontal="center" vertical="center" wrapText="1"/>
    </xf>
    <xf numFmtId="44" fontId="13" fillId="0" borderId="0" xfId="0" applyNumberFormat="1" applyFont="1" applyAlignment="1">
      <alignment horizontal="center" vertical="center" wrapText="1"/>
    </xf>
    <xf numFmtId="0" fontId="14" fillId="0" borderId="1"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44" fontId="6" fillId="0" borderId="0"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1" xfId="0" applyFont="1" applyBorder="1" applyAlignment="1">
      <alignment horizontal="left" vertical="top" wrapText="1"/>
    </xf>
    <xf numFmtId="0" fontId="10" fillId="0" borderId="1" xfId="0" applyFont="1" applyBorder="1" applyAlignment="1">
      <alignment horizontal="center" vertical="center" wrapText="1"/>
    </xf>
    <xf numFmtId="0" fontId="15" fillId="0" borderId="0" xfId="0" applyFont="1" applyAlignment="1">
      <alignment horizontal="center" vertical="center" wrapText="1"/>
    </xf>
    <xf numFmtId="0" fontId="6" fillId="0" borderId="1" xfId="1" applyFont="1" applyBorder="1" applyAlignment="1">
      <alignment horizontal="left" vertical="center" wrapText="1"/>
    </xf>
    <xf numFmtId="0" fontId="15" fillId="0" borderId="0" xfId="0" applyFont="1" applyAlignment="1">
      <alignment horizontal="left" vertical="center" wrapText="1"/>
    </xf>
    <xf numFmtId="44" fontId="15" fillId="0" borderId="0" xfId="0" applyNumberFormat="1" applyFont="1" applyAlignment="1">
      <alignment horizontal="center" vertical="center" wrapText="1"/>
    </xf>
    <xf numFmtId="0" fontId="14" fillId="0" borderId="0" xfId="0" applyFont="1" applyAlignment="1">
      <alignment wrapText="1"/>
    </xf>
    <xf numFmtId="0" fontId="13" fillId="0" borderId="3" xfId="0" applyFont="1" applyBorder="1" applyAlignment="1">
      <alignment horizontal="left" vertical="center" wrapText="1"/>
    </xf>
    <xf numFmtId="0" fontId="14"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8" xfId="0" applyFont="1" applyBorder="1" applyAlignment="1">
      <alignment horizontal="center" wrapText="1"/>
    </xf>
    <xf numFmtId="0" fontId="14" fillId="0" borderId="1" xfId="0" applyFont="1" applyBorder="1" applyAlignment="1">
      <alignment horizontal="center" wrapText="1"/>
    </xf>
    <xf numFmtId="0" fontId="14" fillId="0" borderId="1" xfId="0" applyFont="1" applyBorder="1" applyAlignment="1">
      <alignment horizontal="center"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3" fillId="0" borderId="2" xfId="0" applyFont="1" applyBorder="1" applyAlignment="1">
      <alignment wrapText="1"/>
    </xf>
    <xf numFmtId="44" fontId="14" fillId="0" borderId="2" xfId="0" applyNumberFormat="1" applyFont="1" applyBorder="1" applyAlignment="1">
      <alignment wrapText="1"/>
    </xf>
    <xf numFmtId="44" fontId="14" fillId="0" borderId="1" xfId="0" applyNumberFormat="1" applyFont="1" applyBorder="1" applyAlignment="1">
      <alignment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44" fontId="9" fillId="0" borderId="1" xfId="0" applyNumberFormat="1" applyFont="1" applyBorder="1" applyAlignment="1">
      <alignment horizontal="center" vertical="center" wrapText="1"/>
    </xf>
    <xf numFmtId="0" fontId="14" fillId="0" borderId="1" xfId="0" applyFont="1" applyBorder="1" applyAlignment="1">
      <alignment horizontal="left" vertical="top" wrapText="1"/>
    </xf>
    <xf numFmtId="164" fontId="16" fillId="0" borderId="0" xfId="2" applyFont="1" applyAlignment="1">
      <alignment horizontal="left" vertical="center" wrapText="1"/>
    </xf>
    <xf numFmtId="0" fontId="6" fillId="0" borderId="1" xfId="0" applyFont="1" applyBorder="1" applyAlignment="1">
      <alignment wrapText="1"/>
    </xf>
    <xf numFmtId="44" fontId="6" fillId="0" borderId="1" xfId="0" applyNumberFormat="1" applyFont="1" applyBorder="1" applyAlignment="1">
      <alignment vertical="center" wrapText="1"/>
    </xf>
    <xf numFmtId="0" fontId="14" fillId="0" borderId="1" xfId="0" applyFont="1" applyBorder="1" applyAlignment="1">
      <alignment horizontal="center" wrapText="1"/>
    </xf>
    <xf numFmtId="0" fontId="14" fillId="0" borderId="1" xfId="0" applyFont="1" applyBorder="1" applyAlignment="1">
      <alignment wrapText="1"/>
    </xf>
    <xf numFmtId="44" fontId="14" fillId="0" borderId="0" xfId="0" applyNumberFormat="1" applyFont="1" applyAlignment="1">
      <alignment wrapText="1"/>
    </xf>
    <xf numFmtId="44" fontId="6" fillId="0" borderId="2" xfId="0" applyNumberFormat="1" applyFont="1" applyBorder="1" applyAlignment="1">
      <alignment horizontal="center" vertical="center" wrapText="1"/>
    </xf>
    <xf numFmtId="44" fontId="6" fillId="0" borderId="0" xfId="0" applyNumberFormat="1" applyFont="1" applyAlignment="1">
      <alignment horizontal="center" vertical="center" wrapText="1"/>
    </xf>
    <xf numFmtId="0" fontId="14" fillId="0" borderId="0" xfId="0" applyFont="1"/>
    <xf numFmtId="0" fontId="14" fillId="0" borderId="1" xfId="0" applyFont="1" applyBorder="1" applyAlignment="1">
      <alignment horizontal="center" vertical="center"/>
    </xf>
    <xf numFmtId="0" fontId="14" fillId="0" borderId="1" xfId="0" applyFont="1" applyBorder="1"/>
    <xf numFmtId="44" fontId="14" fillId="0" borderId="1" xfId="0" applyNumberFormat="1" applyFont="1" applyBorder="1" applyAlignment="1">
      <alignment vertical="center"/>
    </xf>
    <xf numFmtId="44" fontId="14" fillId="0" borderId="1" xfId="0" applyNumberFormat="1" applyFont="1" applyBorder="1" applyAlignment="1">
      <alignment horizontal="center" vertical="center"/>
    </xf>
    <xf numFmtId="0" fontId="14" fillId="0" borderId="0" xfId="0" applyFont="1" applyAlignment="1">
      <alignment horizontal="left" vertical="center"/>
    </xf>
    <xf numFmtId="44" fontId="13" fillId="0" borderId="1" xfId="0" applyNumberFormat="1" applyFont="1" applyBorder="1"/>
    <xf numFmtId="0" fontId="9" fillId="0" borderId="3" xfId="0" applyFont="1" applyBorder="1" applyAlignment="1">
      <alignment horizontal="left" vertical="center" wrapText="1"/>
    </xf>
    <xf numFmtId="0" fontId="14" fillId="0" borderId="3" xfId="0" applyFont="1" applyBorder="1" applyAlignment="1">
      <alignment horizontal="center" vertical="center"/>
    </xf>
    <xf numFmtId="0" fontId="14" fillId="0" borderId="3" xfId="0" applyFont="1" applyBorder="1" applyAlignment="1">
      <alignment horizontal="center" wrapText="1"/>
    </xf>
    <xf numFmtId="0" fontId="14" fillId="0" borderId="3" xfId="0" applyFont="1" applyBorder="1" applyAlignment="1">
      <alignment horizontal="center"/>
    </xf>
    <xf numFmtId="0" fontId="14" fillId="0" borderId="3" xfId="0" applyFont="1" applyBorder="1" applyAlignment="1">
      <alignment horizontal="center" vertical="center" wrapText="1"/>
    </xf>
    <xf numFmtId="44" fontId="14" fillId="0" borderId="3" xfId="0" applyNumberFormat="1" applyFont="1" applyBorder="1" applyAlignment="1">
      <alignment horizontal="center" vertical="center"/>
    </xf>
    <xf numFmtId="0" fontId="14" fillId="0" borderId="3" xfId="0" applyFont="1" applyBorder="1" applyAlignment="1"/>
    <xf numFmtId="0" fontId="14" fillId="0" borderId="4" xfId="0" applyFont="1" applyBorder="1" applyAlignment="1">
      <alignment horizontal="center" vertical="center"/>
    </xf>
    <xf numFmtId="0" fontId="14" fillId="0" borderId="2" xfId="0" applyFont="1" applyBorder="1" applyAlignment="1">
      <alignment horizontal="center" wrapText="1"/>
    </xf>
    <xf numFmtId="0" fontId="14" fillId="0" borderId="2" xfId="0" applyFont="1" applyBorder="1" applyAlignment="1">
      <alignment horizont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44" fontId="14" fillId="0" borderId="2" xfId="0" applyNumberFormat="1" applyFont="1" applyBorder="1" applyAlignment="1">
      <alignment horizontal="center" vertical="center"/>
    </xf>
    <xf numFmtId="0" fontId="14" fillId="0" borderId="2" xfId="0" applyFont="1" applyBorder="1" applyAlignment="1"/>
    <xf numFmtId="0" fontId="6" fillId="0" borderId="0" xfId="3" applyFont="1" applyAlignment="1">
      <alignment horizontal="left"/>
    </xf>
    <xf numFmtId="0" fontId="14" fillId="0" borderId="0" xfId="3" applyFont="1" applyAlignment="1">
      <alignment horizontal="left" vertical="center"/>
    </xf>
    <xf numFmtId="0" fontId="14" fillId="0" borderId="3"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0" fillId="0" borderId="1" xfId="4" applyFont="1" applyBorder="1" applyAlignment="1">
      <alignment horizontal="center" vertical="top" wrapText="1"/>
    </xf>
    <xf numFmtId="0" fontId="14" fillId="0" borderId="1" xfId="4" applyFont="1" applyBorder="1" applyAlignment="1">
      <alignment horizontal="left" vertical="center" wrapText="1"/>
    </xf>
    <xf numFmtId="0" fontId="14" fillId="0" borderId="0" xfId="4" applyFont="1"/>
    <xf numFmtId="0" fontId="14" fillId="0" borderId="0" xfId="4" applyFont="1" applyAlignment="1">
      <alignment horizontal="left" vertical="center"/>
    </xf>
    <xf numFmtId="0" fontId="14" fillId="0" borderId="1" xfId="4" applyFont="1" applyBorder="1" applyAlignment="1">
      <alignment horizontal="center"/>
    </xf>
    <xf numFmtId="0" fontId="14" fillId="0" borderId="1" xfId="4" applyFont="1" applyBorder="1" applyAlignment="1">
      <alignment horizontal="center" vertical="center"/>
    </xf>
    <xf numFmtId="0" fontId="10" fillId="0" borderId="6" xfId="4" applyFont="1" applyBorder="1" applyAlignment="1">
      <alignment horizontal="left" vertical="center" wrapText="1"/>
    </xf>
    <xf numFmtId="0" fontId="14" fillId="0" borderId="1" xfId="4" applyFont="1" applyBorder="1"/>
    <xf numFmtId="0" fontId="14" fillId="0" borderId="1" xfId="4" applyFont="1" applyBorder="1" applyAlignment="1">
      <alignment vertical="center"/>
    </xf>
    <xf numFmtId="0" fontId="10" fillId="0" borderId="7" xfId="4" applyFont="1" applyBorder="1" applyAlignment="1">
      <alignment horizontal="left"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3" xfId="4" applyFont="1" applyBorder="1" applyAlignment="1">
      <alignment horizontal="center" vertical="center" wrapText="1"/>
    </xf>
    <xf numFmtId="44" fontId="14" fillId="0" borderId="3" xfId="0" applyNumberFormat="1" applyFont="1" applyBorder="1" applyAlignment="1">
      <alignment horizontal="center" vertical="center" wrapText="1"/>
    </xf>
    <xf numFmtId="0" fontId="14" fillId="0" borderId="3" xfId="0" applyFont="1" applyBorder="1" applyAlignment="1">
      <alignment wrapText="1"/>
    </xf>
    <xf numFmtId="0" fontId="10" fillId="0" borderId="4" xfId="4" applyFont="1" applyBorder="1" applyAlignment="1">
      <alignment horizontal="center" vertical="center" wrapText="1"/>
    </xf>
    <xf numFmtId="0" fontId="14" fillId="0" borderId="4" xfId="0" applyFont="1" applyBorder="1" applyAlignment="1">
      <alignment horizontal="center" wrapText="1"/>
    </xf>
    <xf numFmtId="0" fontId="14" fillId="0" borderId="4" xfId="0" applyFont="1" applyBorder="1" applyAlignment="1">
      <alignment horizontal="center" vertical="center" wrapText="1"/>
    </xf>
    <xf numFmtId="44" fontId="14" fillId="0" borderId="4" xfId="0" applyNumberFormat="1" applyFont="1" applyBorder="1" applyAlignment="1">
      <alignment horizontal="center" vertical="center" wrapText="1"/>
    </xf>
    <xf numFmtId="0" fontId="14" fillId="0" borderId="4" xfId="0" applyFont="1" applyBorder="1" applyAlignment="1">
      <alignment wrapText="1"/>
    </xf>
    <xf numFmtId="0" fontId="10" fillId="0" borderId="2" xfId="4" applyFont="1" applyBorder="1" applyAlignment="1">
      <alignment horizontal="center" vertical="center" wrapText="1"/>
    </xf>
    <xf numFmtId="44" fontId="14" fillId="0" borderId="2" xfId="0" applyNumberFormat="1" applyFont="1" applyBorder="1" applyAlignment="1">
      <alignment horizontal="center" vertical="center" wrapText="1"/>
    </xf>
    <xf numFmtId="0" fontId="14" fillId="0" borderId="2" xfId="0" applyFont="1" applyBorder="1" applyAlignment="1">
      <alignment wrapText="1"/>
    </xf>
    <xf numFmtId="0" fontId="6" fillId="0" borderId="1" xfId="7" applyFont="1" applyBorder="1" applyAlignment="1">
      <alignment vertical="center"/>
    </xf>
    <xf numFmtId="44" fontId="14" fillId="0" borderId="1" xfId="0" applyNumberFormat="1" applyFont="1" applyBorder="1" applyAlignment="1">
      <alignment vertical="center" wrapText="1"/>
    </xf>
    <xf numFmtId="0" fontId="6" fillId="0" borderId="1" xfId="7" applyFont="1" applyBorder="1" applyAlignment="1">
      <alignment horizontal="left" vertical="center" wrapText="1"/>
    </xf>
    <xf numFmtId="0" fontId="13" fillId="0" borderId="1" xfId="4" applyFont="1" applyBorder="1" applyAlignment="1">
      <alignment horizontal="center" vertical="center"/>
    </xf>
    <xf numFmtId="44" fontId="14" fillId="0" borderId="1" xfId="0" applyNumberFormat="1" applyFont="1" applyBorder="1" applyAlignment="1">
      <alignment horizontal="righ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2" fontId="14"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44" fontId="13" fillId="0" borderId="1" xfId="0" applyNumberFormat="1" applyFont="1" applyBorder="1" applyAlignment="1">
      <alignment wrapText="1"/>
    </xf>
    <xf numFmtId="0" fontId="14" fillId="0" borderId="0" xfId="0" applyFont="1" applyAlignment="1">
      <alignment vertical="center"/>
    </xf>
    <xf numFmtId="0" fontId="14" fillId="0" borderId="8" xfId="0" applyFont="1" applyBorder="1" applyAlignment="1">
      <alignment wrapText="1"/>
    </xf>
  </cellXfs>
  <cellStyles count="8">
    <cellStyle name="Excel Built-in Normal" xfId="2" xr:uid="{00000000-0005-0000-0000-000000000000}"/>
    <cellStyle name="Normalny" xfId="0" builtinId="0"/>
    <cellStyle name="Normalny 14" xfId="6" xr:uid="{F97381C9-B493-458C-A7FD-598E466741CE}"/>
    <cellStyle name="Normalny 2" xfId="1" xr:uid="{00000000-0005-0000-0000-000002000000}"/>
    <cellStyle name="Normalny 2 2" xfId="7" xr:uid="{3004067F-9109-4E03-AFF6-2357EA8575C8}"/>
    <cellStyle name="Normalny 3" xfId="3" xr:uid="{708C3332-1C8B-4CC8-8D49-DFFDCECE27F7}"/>
    <cellStyle name="Normalny 4" xfId="4" xr:uid="{A71A5C1F-AAE9-405C-A441-A091108D7B40}"/>
    <cellStyle name="Walutowy 2" xfId="5" xr:uid="{A3EFBF76-CF6C-4C75-8DA2-C454CFB957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30"/>
  <sheetViews>
    <sheetView tabSelected="1" topLeftCell="A16" zoomScale="70" zoomScaleNormal="70" workbookViewId="0">
      <selection activeCell="G5" sqref="G5"/>
    </sheetView>
  </sheetViews>
  <sheetFormatPr defaultColWidth="8.75" defaultRowHeight="12.75"/>
  <cols>
    <col min="1" max="1" width="4.125" style="22" customWidth="1"/>
    <col min="2" max="2" width="44.375" style="23" customWidth="1"/>
    <col min="3" max="3" width="19.5" style="22" customWidth="1"/>
    <col min="4" max="4" width="7.75" style="22" customWidth="1"/>
    <col min="5" max="5" width="12.5" style="22" customWidth="1"/>
    <col min="6" max="6" width="15.125" style="22" customWidth="1"/>
    <col min="7" max="7" width="8.75" style="22" customWidth="1"/>
    <col min="8" max="8" width="13.75" style="24" customWidth="1"/>
    <col min="9" max="9" width="17.875" style="24" customWidth="1"/>
    <col min="10" max="10" width="15" style="24" customWidth="1"/>
    <col min="11" max="11" width="18.25" style="24" customWidth="1"/>
    <col min="12" max="12" width="12.5" style="22" customWidth="1"/>
    <col min="13" max="16384" width="8.75" style="22"/>
  </cols>
  <sheetData>
    <row r="1" spans="1:12" ht="15">
      <c r="I1" s="22"/>
      <c r="K1" s="18" t="s">
        <v>487</v>
      </c>
    </row>
    <row r="3" spans="1:12">
      <c r="B3" s="25" t="s">
        <v>0</v>
      </c>
    </row>
    <row r="4" spans="1:12" ht="38.25">
      <c r="A4" s="26" t="s">
        <v>1</v>
      </c>
      <c r="B4" s="27" t="s">
        <v>2</v>
      </c>
      <c r="C4" s="26" t="s">
        <v>3</v>
      </c>
      <c r="D4" s="26" t="s">
        <v>4</v>
      </c>
      <c r="E4" s="26" t="s">
        <v>5</v>
      </c>
      <c r="F4" s="26" t="s">
        <v>6</v>
      </c>
      <c r="G4" s="26" t="s">
        <v>7</v>
      </c>
      <c r="H4" s="28" t="s">
        <v>8</v>
      </c>
      <c r="I4" s="28" t="s">
        <v>9</v>
      </c>
      <c r="J4" s="28" t="s">
        <v>10</v>
      </c>
      <c r="K4" s="28" t="s">
        <v>11</v>
      </c>
    </row>
    <row r="5" spans="1:12" ht="357">
      <c r="A5" s="29" t="s">
        <v>12</v>
      </c>
      <c r="B5" s="30" t="s">
        <v>469</v>
      </c>
      <c r="C5" s="29"/>
      <c r="D5" s="29"/>
      <c r="E5" s="29"/>
      <c r="F5" s="29"/>
      <c r="G5" s="29">
        <v>240</v>
      </c>
      <c r="H5" s="31"/>
      <c r="I5" s="31">
        <f t="shared" ref="I5:I10" si="0">(G5*H5)</f>
        <v>0</v>
      </c>
      <c r="J5" s="31">
        <f t="shared" ref="J5:J10" si="1">I5*8%</f>
        <v>0</v>
      </c>
      <c r="K5" s="31">
        <f t="shared" ref="K5" si="2">I5*1.08</f>
        <v>0</v>
      </c>
    </row>
    <row r="6" spans="1:12" ht="51">
      <c r="A6" s="29" t="s">
        <v>13</v>
      </c>
      <c r="B6" s="30" t="s">
        <v>15</v>
      </c>
      <c r="C6" s="29"/>
      <c r="D6" s="29"/>
      <c r="E6" s="29"/>
      <c r="F6" s="29"/>
      <c r="G6" s="29">
        <v>240</v>
      </c>
      <c r="H6" s="31"/>
      <c r="I6" s="31">
        <f t="shared" si="0"/>
        <v>0</v>
      </c>
      <c r="J6" s="31">
        <f t="shared" si="1"/>
        <v>0</v>
      </c>
      <c r="K6" s="31">
        <f t="shared" ref="K6:K10" si="3">I6*1.08</f>
        <v>0</v>
      </c>
    </row>
    <row r="7" spans="1:12" s="34" customFormat="1" ht="38.25">
      <c r="A7" s="29" t="s">
        <v>14</v>
      </c>
      <c r="B7" s="13" t="s">
        <v>17</v>
      </c>
      <c r="C7" s="32"/>
      <c r="D7" s="32"/>
      <c r="E7" s="32"/>
      <c r="F7" s="32"/>
      <c r="G7" s="32">
        <v>6</v>
      </c>
      <c r="H7" s="33"/>
      <c r="I7" s="31">
        <f t="shared" si="0"/>
        <v>0</v>
      </c>
      <c r="J7" s="31">
        <f t="shared" si="1"/>
        <v>0</v>
      </c>
      <c r="K7" s="31">
        <f t="shared" si="3"/>
        <v>0</v>
      </c>
      <c r="L7" s="22"/>
    </row>
    <row r="8" spans="1:12" ht="25.5">
      <c r="A8" s="29" t="s">
        <v>16</v>
      </c>
      <c r="B8" s="30" t="s">
        <v>19</v>
      </c>
      <c r="C8" s="29"/>
      <c r="D8" s="29"/>
      <c r="E8" s="29"/>
      <c r="F8" s="29"/>
      <c r="G8" s="29">
        <v>90</v>
      </c>
      <c r="H8" s="31"/>
      <c r="I8" s="31">
        <f t="shared" si="0"/>
        <v>0</v>
      </c>
      <c r="J8" s="31">
        <f t="shared" si="1"/>
        <v>0</v>
      </c>
      <c r="K8" s="31">
        <f t="shared" si="3"/>
        <v>0</v>
      </c>
    </row>
    <row r="9" spans="1:12" ht="204">
      <c r="A9" s="29" t="s">
        <v>18</v>
      </c>
      <c r="B9" s="30" t="s">
        <v>446</v>
      </c>
      <c r="C9" s="29"/>
      <c r="D9" s="29"/>
      <c r="E9" s="29"/>
      <c r="F9" s="29"/>
      <c r="G9" s="29">
        <v>10</v>
      </c>
      <c r="H9" s="31"/>
      <c r="I9" s="31">
        <f t="shared" si="0"/>
        <v>0</v>
      </c>
      <c r="J9" s="31">
        <f t="shared" si="1"/>
        <v>0</v>
      </c>
      <c r="K9" s="31">
        <f t="shared" si="3"/>
        <v>0</v>
      </c>
    </row>
    <row r="10" spans="1:12" ht="102">
      <c r="A10" s="29" t="s">
        <v>20</v>
      </c>
      <c r="B10" s="30" t="s">
        <v>447</v>
      </c>
      <c r="C10" s="29"/>
      <c r="D10" s="29"/>
      <c r="E10" s="29"/>
      <c r="F10" s="29"/>
      <c r="G10" s="29">
        <v>10</v>
      </c>
      <c r="H10" s="31"/>
      <c r="I10" s="31">
        <f t="shared" si="0"/>
        <v>0</v>
      </c>
      <c r="J10" s="31">
        <f t="shared" si="1"/>
        <v>0</v>
      </c>
      <c r="K10" s="31">
        <f t="shared" si="3"/>
        <v>0</v>
      </c>
    </row>
    <row r="11" spans="1:12">
      <c r="H11" s="28" t="s">
        <v>22</v>
      </c>
      <c r="I11" s="28">
        <f>SUM(I5:I10)</f>
        <v>0</v>
      </c>
      <c r="J11" s="28">
        <f>SUM(J5:J10)</f>
        <v>0</v>
      </c>
      <c r="K11" s="28">
        <f>SUM(K5:K10)</f>
        <v>0</v>
      </c>
    </row>
    <row r="13" spans="1:12">
      <c r="B13" s="25" t="s">
        <v>23</v>
      </c>
    </row>
    <row r="14" spans="1:12" ht="38.25">
      <c r="A14" s="26" t="s">
        <v>1</v>
      </c>
      <c r="B14" s="27" t="s">
        <v>2</v>
      </c>
      <c r="C14" s="26" t="s">
        <v>3</v>
      </c>
      <c r="D14" s="26" t="s">
        <v>4</v>
      </c>
      <c r="E14" s="26" t="s">
        <v>5</v>
      </c>
      <c r="F14" s="26" t="s">
        <v>6</v>
      </c>
      <c r="G14" s="26" t="s">
        <v>7</v>
      </c>
      <c r="H14" s="28" t="s">
        <v>8</v>
      </c>
      <c r="I14" s="28" t="s">
        <v>9</v>
      </c>
      <c r="J14" s="28" t="s">
        <v>10</v>
      </c>
      <c r="K14" s="28" t="s">
        <v>11</v>
      </c>
    </row>
    <row r="15" spans="1:12" ht="63.75">
      <c r="A15" s="29" t="s">
        <v>12</v>
      </c>
      <c r="B15" s="13" t="s">
        <v>24</v>
      </c>
      <c r="C15" s="29"/>
      <c r="D15" s="29"/>
      <c r="E15" s="29"/>
      <c r="F15" s="29"/>
      <c r="G15" s="29">
        <v>280</v>
      </c>
      <c r="H15" s="31"/>
      <c r="I15" s="31">
        <f t="shared" ref="I15:I24" si="4">(G15*H15)</f>
        <v>0</v>
      </c>
      <c r="J15" s="31">
        <f t="shared" ref="J15:J24" si="5">I15*8%</f>
        <v>0</v>
      </c>
      <c r="K15" s="31">
        <f t="shared" ref="K15:K24" si="6">I15*1.08</f>
        <v>0</v>
      </c>
    </row>
    <row r="16" spans="1:12">
      <c r="A16" s="29" t="s">
        <v>13</v>
      </c>
      <c r="B16" s="13" t="s">
        <v>25</v>
      </c>
      <c r="C16" s="29"/>
      <c r="D16" s="29"/>
      <c r="E16" s="29"/>
      <c r="F16" s="29"/>
      <c r="G16" s="29">
        <v>140</v>
      </c>
      <c r="H16" s="31"/>
      <c r="I16" s="31">
        <f t="shared" si="4"/>
        <v>0</v>
      </c>
      <c r="J16" s="31">
        <f t="shared" si="5"/>
        <v>0</v>
      </c>
      <c r="K16" s="31">
        <f t="shared" si="6"/>
        <v>0</v>
      </c>
    </row>
    <row r="17" spans="1:11">
      <c r="A17" s="29" t="s">
        <v>14</v>
      </c>
      <c r="B17" s="13" t="s">
        <v>26</v>
      </c>
      <c r="C17" s="29"/>
      <c r="D17" s="29"/>
      <c r="E17" s="29"/>
      <c r="F17" s="29"/>
      <c r="G17" s="29">
        <v>80</v>
      </c>
      <c r="H17" s="31"/>
      <c r="I17" s="31">
        <f t="shared" si="4"/>
        <v>0</v>
      </c>
      <c r="J17" s="31">
        <f t="shared" si="5"/>
        <v>0</v>
      </c>
      <c r="K17" s="31">
        <f t="shared" si="6"/>
        <v>0</v>
      </c>
    </row>
    <row r="18" spans="1:11">
      <c r="A18" s="29" t="s">
        <v>16</v>
      </c>
      <c r="B18" s="13" t="s">
        <v>27</v>
      </c>
      <c r="C18" s="29"/>
      <c r="D18" s="29"/>
      <c r="E18" s="29"/>
      <c r="F18" s="29"/>
      <c r="G18" s="29">
        <v>10</v>
      </c>
      <c r="H18" s="31"/>
      <c r="I18" s="31">
        <f t="shared" si="4"/>
        <v>0</v>
      </c>
      <c r="J18" s="31">
        <f t="shared" si="5"/>
        <v>0</v>
      </c>
      <c r="K18" s="31">
        <f t="shared" si="6"/>
        <v>0</v>
      </c>
    </row>
    <row r="19" spans="1:11" ht="114.75">
      <c r="A19" s="29" t="s">
        <v>18</v>
      </c>
      <c r="B19" s="13" t="s">
        <v>28</v>
      </c>
      <c r="C19" s="29"/>
      <c r="D19" s="29"/>
      <c r="E19" s="29"/>
      <c r="F19" s="29"/>
      <c r="G19" s="29">
        <v>400</v>
      </c>
      <c r="H19" s="31"/>
      <c r="I19" s="31">
        <f t="shared" si="4"/>
        <v>0</v>
      </c>
      <c r="J19" s="31">
        <f t="shared" si="5"/>
        <v>0</v>
      </c>
      <c r="K19" s="31">
        <f t="shared" si="6"/>
        <v>0</v>
      </c>
    </row>
    <row r="20" spans="1:11">
      <c r="A20" s="29" t="s">
        <v>20</v>
      </c>
      <c r="B20" s="13" t="s">
        <v>27</v>
      </c>
      <c r="C20" s="29"/>
      <c r="D20" s="29"/>
      <c r="E20" s="29"/>
      <c r="F20" s="29"/>
      <c r="G20" s="29">
        <v>10</v>
      </c>
      <c r="H20" s="31"/>
      <c r="I20" s="31">
        <f t="shared" si="4"/>
        <v>0</v>
      </c>
      <c r="J20" s="31">
        <f t="shared" si="5"/>
        <v>0</v>
      </c>
      <c r="K20" s="31">
        <f t="shared" si="6"/>
        <v>0</v>
      </c>
    </row>
    <row r="21" spans="1:11" ht="76.5">
      <c r="A21" s="29" t="s">
        <v>21</v>
      </c>
      <c r="B21" s="13" t="s">
        <v>29</v>
      </c>
      <c r="C21" s="29"/>
      <c r="D21" s="29"/>
      <c r="E21" s="29"/>
      <c r="F21" s="29"/>
      <c r="G21" s="29">
        <v>100</v>
      </c>
      <c r="H21" s="31"/>
      <c r="I21" s="31">
        <f t="shared" si="4"/>
        <v>0</v>
      </c>
      <c r="J21" s="31">
        <f t="shared" si="5"/>
        <v>0</v>
      </c>
      <c r="K21" s="31">
        <f t="shared" si="6"/>
        <v>0</v>
      </c>
    </row>
    <row r="22" spans="1:11">
      <c r="A22" s="29" t="s">
        <v>30</v>
      </c>
      <c r="B22" s="13" t="s">
        <v>31</v>
      </c>
      <c r="C22" s="29"/>
      <c r="D22" s="29"/>
      <c r="E22" s="29"/>
      <c r="F22" s="29"/>
      <c r="G22" s="29">
        <v>20</v>
      </c>
      <c r="H22" s="31"/>
      <c r="I22" s="31">
        <f t="shared" si="4"/>
        <v>0</v>
      </c>
      <c r="J22" s="31">
        <f t="shared" si="5"/>
        <v>0</v>
      </c>
      <c r="K22" s="31">
        <f t="shared" si="6"/>
        <v>0</v>
      </c>
    </row>
    <row r="23" spans="1:11">
      <c r="A23" s="29" t="s">
        <v>32</v>
      </c>
      <c r="B23" s="13" t="s">
        <v>33</v>
      </c>
      <c r="C23" s="29"/>
      <c r="D23" s="29"/>
      <c r="E23" s="29"/>
      <c r="F23" s="29"/>
      <c r="G23" s="29">
        <v>20</v>
      </c>
      <c r="H23" s="31"/>
      <c r="I23" s="31">
        <f t="shared" si="4"/>
        <v>0</v>
      </c>
      <c r="J23" s="31">
        <f t="shared" si="5"/>
        <v>0</v>
      </c>
      <c r="K23" s="31">
        <f t="shared" si="6"/>
        <v>0</v>
      </c>
    </row>
    <row r="24" spans="1:11" ht="63.75">
      <c r="A24" s="29" t="s">
        <v>34</v>
      </c>
      <c r="B24" s="30" t="s">
        <v>35</v>
      </c>
      <c r="C24" s="29"/>
      <c r="D24" s="29"/>
      <c r="E24" s="29"/>
      <c r="F24" s="29"/>
      <c r="G24" s="29">
        <v>120</v>
      </c>
      <c r="H24" s="31"/>
      <c r="I24" s="31">
        <f t="shared" si="4"/>
        <v>0</v>
      </c>
      <c r="J24" s="31">
        <f t="shared" si="5"/>
        <v>0</v>
      </c>
      <c r="K24" s="31">
        <f t="shared" si="6"/>
        <v>0</v>
      </c>
    </row>
    <row r="25" spans="1:11">
      <c r="H25" s="35" t="s">
        <v>22</v>
      </c>
      <c r="I25" s="35">
        <f>SUM(I15:I24)</f>
        <v>0</v>
      </c>
      <c r="J25" s="35">
        <f t="shared" ref="J25:K25" si="7">SUM(J15:J24)</f>
        <v>0</v>
      </c>
      <c r="K25" s="35">
        <f t="shared" si="7"/>
        <v>0</v>
      </c>
    </row>
    <row r="28" spans="1:11">
      <c r="B28" s="25" t="s">
        <v>36</v>
      </c>
    </row>
    <row r="29" spans="1:11" ht="38.25">
      <c r="A29" s="26" t="s">
        <v>1</v>
      </c>
      <c r="B29" s="27" t="s">
        <v>2</v>
      </c>
      <c r="C29" s="26" t="s">
        <v>3</v>
      </c>
      <c r="D29" s="26" t="s">
        <v>4</v>
      </c>
      <c r="E29" s="26" t="s">
        <v>5</v>
      </c>
      <c r="F29" s="26" t="s">
        <v>6</v>
      </c>
      <c r="G29" s="26" t="s">
        <v>7</v>
      </c>
      <c r="H29" s="28" t="s">
        <v>8</v>
      </c>
      <c r="I29" s="28" t="s">
        <v>9</v>
      </c>
      <c r="J29" s="28" t="s">
        <v>10</v>
      </c>
      <c r="K29" s="28" t="s">
        <v>11</v>
      </c>
    </row>
    <row r="30" spans="1:11" ht="76.5">
      <c r="A30" s="29" t="s">
        <v>12</v>
      </c>
      <c r="B30" s="13" t="s">
        <v>37</v>
      </c>
      <c r="C30" s="29"/>
      <c r="D30" s="29"/>
      <c r="E30" s="29"/>
      <c r="F30" s="29"/>
      <c r="G30" s="29">
        <v>4000</v>
      </c>
      <c r="H30" s="31"/>
      <c r="I30" s="31">
        <f>(G30*H30)</f>
        <v>0</v>
      </c>
      <c r="J30" s="31">
        <f t="shared" ref="J30:J31" si="8">I30*8%</f>
        <v>0</v>
      </c>
      <c r="K30" s="31">
        <f>I30*1.08</f>
        <v>0</v>
      </c>
    </row>
    <row r="31" spans="1:11" ht="38.25">
      <c r="A31" s="29" t="s">
        <v>13</v>
      </c>
      <c r="B31" s="13" t="s">
        <v>38</v>
      </c>
      <c r="C31" s="29"/>
      <c r="D31" s="29"/>
      <c r="E31" s="29"/>
      <c r="F31" s="29"/>
      <c r="G31" s="29">
        <v>150</v>
      </c>
      <c r="H31" s="31"/>
      <c r="I31" s="31">
        <f>(G31*H31)</f>
        <v>0</v>
      </c>
      <c r="J31" s="31">
        <f t="shared" si="8"/>
        <v>0</v>
      </c>
      <c r="K31" s="31">
        <f>I31*1.08</f>
        <v>0</v>
      </c>
    </row>
    <row r="32" spans="1:11">
      <c r="H32" s="35" t="s">
        <v>22</v>
      </c>
      <c r="I32" s="35">
        <f>SUM(I30:I31)</f>
        <v>0</v>
      </c>
      <c r="J32" s="35">
        <f t="shared" ref="J32:K32" si="9">SUM(J30:J31)</f>
        <v>0</v>
      </c>
      <c r="K32" s="35">
        <f t="shared" si="9"/>
        <v>0</v>
      </c>
    </row>
    <row r="35" spans="1:11">
      <c r="B35" s="25" t="s">
        <v>39</v>
      </c>
    </row>
    <row r="36" spans="1:11" ht="38.25">
      <c r="A36" s="26" t="s">
        <v>1</v>
      </c>
      <c r="B36" s="27" t="s">
        <v>2</v>
      </c>
      <c r="C36" s="26" t="s">
        <v>3</v>
      </c>
      <c r="D36" s="26" t="s">
        <v>4</v>
      </c>
      <c r="E36" s="26" t="s">
        <v>5</v>
      </c>
      <c r="F36" s="26" t="s">
        <v>6</v>
      </c>
      <c r="G36" s="26" t="s">
        <v>7</v>
      </c>
      <c r="H36" s="28" t="s">
        <v>8</v>
      </c>
      <c r="I36" s="28" t="s">
        <v>9</v>
      </c>
      <c r="J36" s="28" t="s">
        <v>10</v>
      </c>
      <c r="K36" s="28" t="s">
        <v>11</v>
      </c>
    </row>
    <row r="37" spans="1:11" ht="38.25">
      <c r="A37" s="29" t="s">
        <v>12</v>
      </c>
      <c r="B37" s="13" t="s">
        <v>40</v>
      </c>
      <c r="C37" s="29"/>
      <c r="D37" s="29"/>
      <c r="E37" s="29"/>
      <c r="F37" s="29"/>
      <c r="G37" s="29">
        <v>72</v>
      </c>
      <c r="H37" s="31"/>
      <c r="I37" s="31">
        <f t="shared" ref="I37:I43" si="10">(G37*H37)</f>
        <v>0</v>
      </c>
      <c r="J37" s="31">
        <f t="shared" ref="J37:J43" si="11">I37*8%</f>
        <v>0</v>
      </c>
      <c r="K37" s="31">
        <f t="shared" ref="K37:K43" si="12">I37*1.08</f>
        <v>0</v>
      </c>
    </row>
    <row r="38" spans="1:11">
      <c r="A38" s="29" t="s">
        <v>13</v>
      </c>
      <c r="B38" s="13" t="s">
        <v>41</v>
      </c>
      <c r="C38" s="29"/>
      <c r="D38" s="29"/>
      <c r="E38" s="29"/>
      <c r="F38" s="29"/>
      <c r="G38" s="29">
        <v>10100</v>
      </c>
      <c r="H38" s="31"/>
      <c r="I38" s="31">
        <f t="shared" si="10"/>
        <v>0</v>
      </c>
      <c r="J38" s="31">
        <f t="shared" si="11"/>
        <v>0</v>
      </c>
      <c r="K38" s="31">
        <f t="shared" si="12"/>
        <v>0</v>
      </c>
    </row>
    <row r="39" spans="1:11">
      <c r="A39" s="29" t="s">
        <v>14</v>
      </c>
      <c r="B39" s="13" t="s">
        <v>42</v>
      </c>
      <c r="C39" s="29"/>
      <c r="D39" s="29"/>
      <c r="E39" s="29"/>
      <c r="F39" s="29"/>
      <c r="G39" s="29">
        <v>9648</v>
      </c>
      <c r="H39" s="31"/>
      <c r="I39" s="31">
        <f t="shared" si="10"/>
        <v>0</v>
      </c>
      <c r="J39" s="31">
        <f t="shared" si="11"/>
        <v>0</v>
      </c>
      <c r="K39" s="31">
        <f t="shared" si="12"/>
        <v>0</v>
      </c>
    </row>
    <row r="40" spans="1:11" ht="38.25">
      <c r="A40" s="29" t="s">
        <v>16</v>
      </c>
      <c r="B40" s="13" t="s">
        <v>43</v>
      </c>
      <c r="C40" s="29"/>
      <c r="D40" s="29"/>
      <c r="E40" s="29"/>
      <c r="F40" s="29"/>
      <c r="G40" s="29">
        <v>600</v>
      </c>
      <c r="H40" s="31"/>
      <c r="I40" s="31">
        <f t="shared" si="10"/>
        <v>0</v>
      </c>
      <c r="J40" s="31">
        <f t="shared" si="11"/>
        <v>0</v>
      </c>
      <c r="K40" s="31">
        <f t="shared" si="12"/>
        <v>0</v>
      </c>
    </row>
    <row r="41" spans="1:11" ht="38.25">
      <c r="A41" s="29" t="s">
        <v>18</v>
      </c>
      <c r="B41" s="13" t="s">
        <v>44</v>
      </c>
      <c r="C41" s="29"/>
      <c r="D41" s="29"/>
      <c r="E41" s="29"/>
      <c r="F41" s="29"/>
      <c r="G41" s="29">
        <v>2300</v>
      </c>
      <c r="H41" s="31"/>
      <c r="I41" s="31">
        <f t="shared" si="10"/>
        <v>0</v>
      </c>
      <c r="J41" s="31">
        <f t="shared" si="11"/>
        <v>0</v>
      </c>
      <c r="K41" s="31">
        <f t="shared" si="12"/>
        <v>0</v>
      </c>
    </row>
    <row r="42" spans="1:11">
      <c r="A42" s="29" t="s">
        <v>20</v>
      </c>
      <c r="B42" s="13" t="s">
        <v>45</v>
      </c>
      <c r="C42" s="29"/>
      <c r="D42" s="29"/>
      <c r="E42" s="29"/>
      <c r="F42" s="29"/>
      <c r="G42" s="29">
        <v>5184</v>
      </c>
      <c r="H42" s="31"/>
      <c r="I42" s="31">
        <f t="shared" si="10"/>
        <v>0</v>
      </c>
      <c r="J42" s="31">
        <f t="shared" si="11"/>
        <v>0</v>
      </c>
      <c r="K42" s="31">
        <f t="shared" si="12"/>
        <v>0</v>
      </c>
    </row>
    <row r="43" spans="1:11">
      <c r="A43" s="29" t="s">
        <v>21</v>
      </c>
      <c r="B43" s="13" t="s">
        <v>46</v>
      </c>
      <c r="C43" s="29"/>
      <c r="D43" s="29"/>
      <c r="E43" s="29"/>
      <c r="F43" s="29"/>
      <c r="G43" s="29">
        <v>1000</v>
      </c>
      <c r="H43" s="31"/>
      <c r="I43" s="31">
        <f t="shared" si="10"/>
        <v>0</v>
      </c>
      <c r="J43" s="31">
        <f t="shared" si="11"/>
        <v>0</v>
      </c>
      <c r="K43" s="31">
        <f t="shared" si="12"/>
        <v>0</v>
      </c>
    </row>
    <row r="44" spans="1:11">
      <c r="H44" s="35" t="s">
        <v>22</v>
      </c>
      <c r="I44" s="36">
        <f>SUM(I37:I43)</f>
        <v>0</v>
      </c>
      <c r="J44" s="36">
        <f>SUM(J37:J43)</f>
        <v>0</v>
      </c>
      <c r="K44" s="36">
        <f>SUM(K37:K43)</f>
        <v>0</v>
      </c>
    </row>
    <row r="47" spans="1:11">
      <c r="B47" s="37"/>
    </row>
    <row r="48" spans="1:11">
      <c r="B48" s="37"/>
    </row>
    <row r="49" spans="1:11">
      <c r="B49" s="25" t="s">
        <v>47</v>
      </c>
    </row>
    <row r="50" spans="1:11" ht="38.25">
      <c r="A50" s="26" t="s">
        <v>1</v>
      </c>
      <c r="B50" s="27" t="s">
        <v>2</v>
      </c>
      <c r="C50" s="26" t="s">
        <v>3</v>
      </c>
      <c r="D50" s="26" t="s">
        <v>4</v>
      </c>
      <c r="E50" s="26" t="s">
        <v>5</v>
      </c>
      <c r="F50" s="26" t="s">
        <v>6</v>
      </c>
      <c r="G50" s="26" t="s">
        <v>7</v>
      </c>
      <c r="H50" s="28" t="s">
        <v>8</v>
      </c>
      <c r="I50" s="28" t="s">
        <v>9</v>
      </c>
      <c r="J50" s="28" t="s">
        <v>10</v>
      </c>
      <c r="K50" s="28" t="s">
        <v>11</v>
      </c>
    </row>
    <row r="51" spans="1:11" ht="38.25">
      <c r="A51" s="29" t="s">
        <v>12</v>
      </c>
      <c r="B51" s="13" t="s">
        <v>48</v>
      </c>
      <c r="C51" s="29"/>
      <c r="D51" s="29"/>
      <c r="E51" s="29"/>
      <c r="F51" s="29"/>
      <c r="G51" s="29">
        <v>1000</v>
      </c>
      <c r="H51" s="31"/>
      <c r="I51" s="31">
        <f>(G51*H51)</f>
        <v>0</v>
      </c>
      <c r="J51" s="31">
        <f>I51*8%</f>
        <v>0</v>
      </c>
      <c r="K51" s="31">
        <f>I51*1.08</f>
        <v>0</v>
      </c>
    </row>
    <row r="52" spans="1:11" ht="51">
      <c r="A52" s="29" t="s">
        <v>13</v>
      </c>
      <c r="B52" s="13" t="s">
        <v>49</v>
      </c>
      <c r="C52" s="29"/>
      <c r="D52" s="29"/>
      <c r="E52" s="29"/>
      <c r="F52" s="29"/>
      <c r="G52" s="29">
        <v>300</v>
      </c>
      <c r="H52" s="31"/>
      <c r="I52" s="31">
        <f t="shared" ref="I52:I54" si="13">(G52*H52)</f>
        <v>0</v>
      </c>
      <c r="J52" s="31">
        <f t="shared" ref="J52:J54" si="14">I52*8%</f>
        <v>0</v>
      </c>
      <c r="K52" s="31">
        <f t="shared" ref="K52:K54" si="15">I52*1.08</f>
        <v>0</v>
      </c>
    </row>
    <row r="53" spans="1:11">
      <c r="A53" s="29" t="s">
        <v>14</v>
      </c>
      <c r="B53" s="13" t="s">
        <v>50</v>
      </c>
      <c r="C53" s="29"/>
      <c r="D53" s="29"/>
      <c r="E53" s="29"/>
      <c r="F53" s="29"/>
      <c r="G53" s="29">
        <v>1200</v>
      </c>
      <c r="H53" s="31"/>
      <c r="I53" s="31">
        <f t="shared" si="13"/>
        <v>0</v>
      </c>
      <c r="J53" s="31">
        <f t="shared" si="14"/>
        <v>0</v>
      </c>
      <c r="K53" s="31">
        <f t="shared" si="15"/>
        <v>0</v>
      </c>
    </row>
    <row r="54" spans="1:11">
      <c r="A54" s="29" t="s">
        <v>16</v>
      </c>
      <c r="B54" s="13" t="s">
        <v>51</v>
      </c>
      <c r="C54" s="29"/>
      <c r="D54" s="29"/>
      <c r="E54" s="29"/>
      <c r="F54" s="29"/>
      <c r="G54" s="29">
        <v>200</v>
      </c>
      <c r="H54" s="31"/>
      <c r="I54" s="31">
        <f t="shared" si="13"/>
        <v>0</v>
      </c>
      <c r="J54" s="31">
        <f t="shared" si="14"/>
        <v>0</v>
      </c>
      <c r="K54" s="31">
        <f t="shared" si="15"/>
        <v>0</v>
      </c>
    </row>
    <row r="55" spans="1:11">
      <c r="H55" s="35" t="s">
        <v>22</v>
      </c>
      <c r="I55" s="36">
        <f>SUM(I51:I54)</f>
        <v>0</v>
      </c>
      <c r="J55" s="36">
        <f>SUM(J51:J54)</f>
        <v>0</v>
      </c>
      <c r="K55" s="36">
        <f>SUM(K51:K54)</f>
        <v>0</v>
      </c>
    </row>
    <row r="59" spans="1:11">
      <c r="B59" s="25" t="s">
        <v>52</v>
      </c>
    </row>
    <row r="60" spans="1:11" ht="38.25">
      <c r="A60" s="26" t="s">
        <v>1</v>
      </c>
      <c r="B60" s="27" t="s">
        <v>2</v>
      </c>
      <c r="C60" s="26" t="s">
        <v>3</v>
      </c>
      <c r="D60" s="26" t="s">
        <v>4</v>
      </c>
      <c r="E60" s="26" t="s">
        <v>5</v>
      </c>
      <c r="F60" s="26" t="s">
        <v>6</v>
      </c>
      <c r="G60" s="26" t="s">
        <v>7</v>
      </c>
      <c r="H60" s="28" t="s">
        <v>8</v>
      </c>
      <c r="I60" s="28" t="s">
        <v>9</v>
      </c>
      <c r="J60" s="28" t="s">
        <v>10</v>
      </c>
      <c r="K60" s="28" t="s">
        <v>11</v>
      </c>
    </row>
    <row r="61" spans="1:11" ht="191.25">
      <c r="A61" s="29" t="s">
        <v>12</v>
      </c>
      <c r="B61" s="13" t="s">
        <v>53</v>
      </c>
      <c r="C61" s="29"/>
      <c r="D61" s="29"/>
      <c r="E61" s="29"/>
      <c r="F61" s="29"/>
      <c r="G61" s="29">
        <v>6000</v>
      </c>
      <c r="H61" s="31"/>
      <c r="I61" s="31">
        <f>(G61*H61)</f>
        <v>0</v>
      </c>
      <c r="J61" s="31">
        <f>I61*8%</f>
        <v>0</v>
      </c>
      <c r="K61" s="31">
        <f>I61*1.08</f>
        <v>0</v>
      </c>
    </row>
    <row r="64" spans="1:11">
      <c r="B64" s="25" t="s">
        <v>54</v>
      </c>
    </row>
    <row r="65" spans="1:12" ht="38.25">
      <c r="A65" s="26" t="s">
        <v>1</v>
      </c>
      <c r="B65" s="27" t="s">
        <v>2</v>
      </c>
      <c r="C65" s="26" t="s">
        <v>3</v>
      </c>
      <c r="D65" s="26" t="s">
        <v>4</v>
      </c>
      <c r="E65" s="26" t="s">
        <v>5</v>
      </c>
      <c r="F65" s="26" t="s">
        <v>6</v>
      </c>
      <c r="G65" s="26" t="s">
        <v>7</v>
      </c>
      <c r="H65" s="28" t="s">
        <v>8</v>
      </c>
      <c r="I65" s="28" t="s">
        <v>9</v>
      </c>
      <c r="J65" s="28" t="s">
        <v>10</v>
      </c>
      <c r="K65" s="28" t="s">
        <v>11</v>
      </c>
    </row>
    <row r="66" spans="1:12" ht="76.5">
      <c r="A66" s="29" t="s">
        <v>12</v>
      </c>
      <c r="B66" s="13" t="s">
        <v>55</v>
      </c>
      <c r="C66" s="29"/>
      <c r="D66" s="29"/>
      <c r="E66" s="29"/>
      <c r="F66" s="29"/>
      <c r="G66" s="29">
        <v>800</v>
      </c>
      <c r="H66" s="31"/>
      <c r="I66" s="31">
        <f>(G66*H66)</f>
        <v>0</v>
      </c>
      <c r="J66" s="31">
        <f>I66*8%</f>
        <v>0</v>
      </c>
      <c r="K66" s="31">
        <f>I66*1.08</f>
        <v>0</v>
      </c>
    </row>
    <row r="69" spans="1:12">
      <c r="B69" s="25" t="s">
        <v>56</v>
      </c>
    </row>
    <row r="70" spans="1:12" ht="38.25">
      <c r="A70" s="26" t="s">
        <v>1</v>
      </c>
      <c r="B70" s="27" t="s">
        <v>2</v>
      </c>
      <c r="C70" s="26" t="s">
        <v>3</v>
      </c>
      <c r="D70" s="26" t="s">
        <v>4</v>
      </c>
      <c r="E70" s="26" t="s">
        <v>5</v>
      </c>
      <c r="F70" s="26" t="s">
        <v>6</v>
      </c>
      <c r="G70" s="26" t="s">
        <v>7</v>
      </c>
      <c r="H70" s="28" t="s">
        <v>8</v>
      </c>
      <c r="I70" s="28" t="s">
        <v>9</v>
      </c>
      <c r="J70" s="28" t="s">
        <v>10</v>
      </c>
      <c r="K70" s="28" t="s">
        <v>11</v>
      </c>
    </row>
    <row r="71" spans="1:12" ht="38.25">
      <c r="A71" s="29" t="s">
        <v>12</v>
      </c>
      <c r="B71" s="13" t="s">
        <v>57</v>
      </c>
      <c r="C71" s="29"/>
      <c r="D71" s="29"/>
      <c r="E71" s="29"/>
      <c r="F71" s="29"/>
      <c r="G71" s="29">
        <v>24000</v>
      </c>
      <c r="H71" s="31"/>
      <c r="I71" s="31">
        <f>(G71*H71)</f>
        <v>0</v>
      </c>
      <c r="J71" s="31">
        <f>I71*8%</f>
        <v>0</v>
      </c>
      <c r="K71" s="31">
        <f>I71*1.08</f>
        <v>0</v>
      </c>
    </row>
    <row r="74" spans="1:12">
      <c r="B74" s="25" t="s">
        <v>58</v>
      </c>
    </row>
    <row r="75" spans="1:12" ht="38.25">
      <c r="A75" s="26" t="s">
        <v>1</v>
      </c>
      <c r="B75" s="27" t="s">
        <v>2</v>
      </c>
      <c r="C75" s="26" t="s">
        <v>3</v>
      </c>
      <c r="D75" s="26" t="s">
        <v>4</v>
      </c>
      <c r="E75" s="26" t="s">
        <v>5</v>
      </c>
      <c r="F75" s="26" t="s">
        <v>6</v>
      </c>
      <c r="G75" s="26" t="s">
        <v>7</v>
      </c>
      <c r="H75" s="28" t="s">
        <v>8</v>
      </c>
      <c r="I75" s="28" t="s">
        <v>9</v>
      </c>
      <c r="J75" s="28" t="s">
        <v>10</v>
      </c>
      <c r="K75" s="28" t="s">
        <v>11</v>
      </c>
    </row>
    <row r="76" spans="1:12" s="34" customFormat="1" ht="25.5">
      <c r="A76" s="32" t="s">
        <v>12</v>
      </c>
      <c r="B76" s="13" t="s">
        <v>59</v>
      </c>
      <c r="C76" s="32"/>
      <c r="D76" s="32"/>
      <c r="E76" s="32"/>
      <c r="F76" s="32"/>
      <c r="G76" s="32">
        <v>14500</v>
      </c>
      <c r="H76" s="33"/>
      <c r="I76" s="33">
        <f>(G76*H76)</f>
        <v>0</v>
      </c>
      <c r="J76" s="33">
        <f>I76*8%</f>
        <v>0</v>
      </c>
      <c r="K76" s="33">
        <f>I76*1.08</f>
        <v>0</v>
      </c>
      <c r="L76" s="22"/>
    </row>
    <row r="77" spans="1:12" s="34" customFormat="1" ht="25.5">
      <c r="A77" s="32" t="s">
        <v>13</v>
      </c>
      <c r="B77" s="13" t="s">
        <v>60</v>
      </c>
      <c r="C77" s="32"/>
      <c r="D77" s="32"/>
      <c r="E77" s="32"/>
      <c r="F77" s="32"/>
      <c r="G77" s="32">
        <v>14500</v>
      </c>
      <c r="H77" s="33"/>
      <c r="I77" s="33">
        <f t="shared" ref="I77:I78" si="16">(G77*H77)</f>
        <v>0</v>
      </c>
      <c r="J77" s="33">
        <f t="shared" ref="J77:J78" si="17">I77*8%</f>
        <v>0</v>
      </c>
      <c r="K77" s="33">
        <f t="shared" ref="K77:K78" si="18">I77*1.08</f>
        <v>0</v>
      </c>
      <c r="L77" s="22"/>
    </row>
    <row r="78" spans="1:12" ht="25.5">
      <c r="A78" s="29" t="s">
        <v>14</v>
      </c>
      <c r="B78" s="13" t="s">
        <v>61</v>
      </c>
      <c r="C78" s="29"/>
      <c r="D78" s="29"/>
      <c r="E78" s="29"/>
      <c r="F78" s="29"/>
      <c r="G78" s="29">
        <v>100</v>
      </c>
      <c r="H78" s="31"/>
      <c r="I78" s="33">
        <f t="shared" si="16"/>
        <v>0</v>
      </c>
      <c r="J78" s="33">
        <f t="shared" si="17"/>
        <v>0</v>
      </c>
      <c r="K78" s="33">
        <f t="shared" si="18"/>
        <v>0</v>
      </c>
    </row>
    <row r="79" spans="1:12">
      <c r="H79" s="35" t="s">
        <v>22</v>
      </c>
      <c r="I79" s="36">
        <f>SUM(I76:I78)</f>
        <v>0</v>
      </c>
      <c r="J79" s="36">
        <f>SUM(J76:J78)</f>
        <v>0</v>
      </c>
      <c r="K79" s="36">
        <f>SUM(K76:K78)</f>
        <v>0</v>
      </c>
    </row>
    <row r="82" spans="1:11">
      <c r="B82" s="25" t="s">
        <v>62</v>
      </c>
    </row>
    <row r="83" spans="1:11" ht="38.25">
      <c r="A83" s="26" t="s">
        <v>1</v>
      </c>
      <c r="B83" s="27" t="s">
        <v>2</v>
      </c>
      <c r="C83" s="26" t="s">
        <v>3</v>
      </c>
      <c r="D83" s="26" t="s">
        <v>4</v>
      </c>
      <c r="E83" s="26" t="s">
        <v>5</v>
      </c>
      <c r="F83" s="26" t="s">
        <v>6</v>
      </c>
      <c r="G83" s="26" t="s">
        <v>7</v>
      </c>
      <c r="H83" s="28" t="s">
        <v>8</v>
      </c>
      <c r="I83" s="28" t="s">
        <v>9</v>
      </c>
      <c r="J83" s="28" t="s">
        <v>10</v>
      </c>
      <c r="K83" s="28" t="s">
        <v>11</v>
      </c>
    </row>
    <row r="84" spans="1:11" ht="25.5">
      <c r="A84" s="29" t="s">
        <v>12</v>
      </c>
      <c r="B84" s="13" t="s">
        <v>63</v>
      </c>
      <c r="C84" s="29"/>
      <c r="D84" s="29"/>
      <c r="E84" s="29"/>
      <c r="F84" s="29"/>
      <c r="G84" s="29">
        <v>2200</v>
      </c>
      <c r="H84" s="31"/>
      <c r="I84" s="31">
        <f>(G84*H84)</f>
        <v>0</v>
      </c>
      <c r="J84" s="31">
        <f>I84*8%</f>
        <v>0</v>
      </c>
      <c r="K84" s="31">
        <f>I84*1.08</f>
        <v>0</v>
      </c>
    </row>
    <row r="85" spans="1:11" ht="38.25">
      <c r="A85" s="29" t="s">
        <v>13</v>
      </c>
      <c r="B85" s="13" t="s">
        <v>64</v>
      </c>
      <c r="C85" s="29"/>
      <c r="D85" s="29"/>
      <c r="E85" s="29"/>
      <c r="F85" s="29"/>
      <c r="G85" s="29">
        <v>15</v>
      </c>
      <c r="H85" s="31"/>
      <c r="I85" s="31">
        <f>(G85*H85)</f>
        <v>0</v>
      </c>
      <c r="J85" s="31">
        <f>I85*8%</f>
        <v>0</v>
      </c>
      <c r="K85" s="31">
        <f>I85*1.08</f>
        <v>0</v>
      </c>
    </row>
    <row r="86" spans="1:11">
      <c r="H86" s="35" t="s">
        <v>22</v>
      </c>
      <c r="I86" s="36">
        <f>SUM(I84:I85)</f>
        <v>0</v>
      </c>
      <c r="J86" s="36">
        <f>SUM(J84:J85)</f>
        <v>0</v>
      </c>
      <c r="K86" s="36">
        <f>SUM(K84:K85)</f>
        <v>0</v>
      </c>
    </row>
    <row r="89" spans="1:11">
      <c r="B89" s="25" t="s">
        <v>65</v>
      </c>
    </row>
    <row r="90" spans="1:11" ht="38.25">
      <c r="A90" s="26" t="s">
        <v>1</v>
      </c>
      <c r="B90" s="27" t="s">
        <v>2</v>
      </c>
      <c r="C90" s="26" t="s">
        <v>3</v>
      </c>
      <c r="D90" s="26" t="s">
        <v>4</v>
      </c>
      <c r="E90" s="26" t="s">
        <v>5</v>
      </c>
      <c r="F90" s="26" t="s">
        <v>6</v>
      </c>
      <c r="G90" s="26" t="s">
        <v>7</v>
      </c>
      <c r="H90" s="28" t="s">
        <v>8</v>
      </c>
      <c r="I90" s="28" t="s">
        <v>9</v>
      </c>
      <c r="J90" s="28" t="s">
        <v>10</v>
      </c>
      <c r="K90" s="28" t="s">
        <v>11</v>
      </c>
    </row>
    <row r="91" spans="1:11" ht="25.5">
      <c r="A91" s="32" t="s">
        <v>12</v>
      </c>
      <c r="B91" s="13" t="s">
        <v>66</v>
      </c>
      <c r="C91" s="29"/>
      <c r="D91" s="29"/>
      <c r="E91" s="29"/>
      <c r="F91" s="29"/>
      <c r="G91" s="29">
        <v>680</v>
      </c>
      <c r="H91" s="31"/>
      <c r="I91" s="31">
        <f t="shared" ref="I91:I133" si="19">(G91*H91)</f>
        <v>0</v>
      </c>
      <c r="J91" s="31">
        <f t="shared" ref="J91:J133" si="20">I91*8%</f>
        <v>0</v>
      </c>
      <c r="K91" s="31">
        <f t="shared" ref="K91:K133" si="21">I91*1.08</f>
        <v>0</v>
      </c>
    </row>
    <row r="92" spans="1:11">
      <c r="A92" s="32" t="s">
        <v>13</v>
      </c>
      <c r="B92" s="13" t="s">
        <v>67</v>
      </c>
      <c r="C92" s="29"/>
      <c r="D92" s="29"/>
      <c r="E92" s="29"/>
      <c r="F92" s="29"/>
      <c r="G92" s="29">
        <v>2520</v>
      </c>
      <c r="H92" s="31"/>
      <c r="I92" s="31">
        <f t="shared" si="19"/>
        <v>0</v>
      </c>
      <c r="J92" s="31">
        <f t="shared" si="20"/>
        <v>0</v>
      </c>
      <c r="K92" s="31">
        <f t="shared" si="21"/>
        <v>0</v>
      </c>
    </row>
    <row r="93" spans="1:11">
      <c r="A93" s="32" t="s">
        <v>14</v>
      </c>
      <c r="B93" s="13" t="s">
        <v>68</v>
      </c>
      <c r="C93" s="29"/>
      <c r="D93" s="29"/>
      <c r="E93" s="29"/>
      <c r="F93" s="29"/>
      <c r="G93" s="29">
        <v>4740</v>
      </c>
      <c r="H93" s="31"/>
      <c r="I93" s="31">
        <f t="shared" si="19"/>
        <v>0</v>
      </c>
      <c r="J93" s="31">
        <f t="shared" si="20"/>
        <v>0</v>
      </c>
      <c r="K93" s="31">
        <f t="shared" si="21"/>
        <v>0</v>
      </c>
    </row>
    <row r="94" spans="1:11">
      <c r="A94" s="32" t="s">
        <v>16</v>
      </c>
      <c r="B94" s="13" t="s">
        <v>69</v>
      </c>
      <c r="C94" s="29"/>
      <c r="D94" s="29"/>
      <c r="E94" s="29"/>
      <c r="F94" s="29"/>
      <c r="G94" s="29">
        <v>1200</v>
      </c>
      <c r="H94" s="31"/>
      <c r="I94" s="31">
        <f t="shared" si="19"/>
        <v>0</v>
      </c>
      <c r="J94" s="31">
        <f t="shared" si="20"/>
        <v>0</v>
      </c>
      <c r="K94" s="31">
        <f t="shared" si="21"/>
        <v>0</v>
      </c>
    </row>
    <row r="95" spans="1:11">
      <c r="A95" s="32" t="s">
        <v>18</v>
      </c>
      <c r="B95" s="13" t="s">
        <v>70</v>
      </c>
      <c r="C95" s="29"/>
      <c r="D95" s="29"/>
      <c r="E95" s="29"/>
      <c r="F95" s="29"/>
      <c r="G95" s="29">
        <v>4400</v>
      </c>
      <c r="H95" s="31"/>
      <c r="I95" s="31">
        <f t="shared" si="19"/>
        <v>0</v>
      </c>
      <c r="J95" s="31">
        <f t="shared" si="20"/>
        <v>0</v>
      </c>
      <c r="K95" s="31">
        <f t="shared" si="21"/>
        <v>0</v>
      </c>
    </row>
    <row r="96" spans="1:11">
      <c r="A96" s="32" t="s">
        <v>20</v>
      </c>
      <c r="B96" s="13" t="s">
        <v>71</v>
      </c>
      <c r="C96" s="29"/>
      <c r="D96" s="29"/>
      <c r="E96" s="29"/>
      <c r="F96" s="29"/>
      <c r="G96" s="29">
        <v>33000</v>
      </c>
      <c r="H96" s="31"/>
      <c r="I96" s="31">
        <f t="shared" si="19"/>
        <v>0</v>
      </c>
      <c r="J96" s="31">
        <f t="shared" si="20"/>
        <v>0</v>
      </c>
      <c r="K96" s="31">
        <f t="shared" si="21"/>
        <v>0</v>
      </c>
    </row>
    <row r="97" spans="1:12">
      <c r="A97" s="32" t="s">
        <v>21</v>
      </c>
      <c r="B97" s="13" t="s">
        <v>72</v>
      </c>
      <c r="C97" s="29"/>
      <c r="D97" s="29"/>
      <c r="E97" s="29"/>
      <c r="F97" s="29"/>
      <c r="G97" s="29">
        <v>4900</v>
      </c>
      <c r="H97" s="31"/>
      <c r="I97" s="31">
        <f t="shared" si="19"/>
        <v>0</v>
      </c>
      <c r="J97" s="31">
        <f t="shared" si="20"/>
        <v>0</v>
      </c>
      <c r="K97" s="31">
        <f t="shared" si="21"/>
        <v>0</v>
      </c>
    </row>
    <row r="98" spans="1:12" s="34" customFormat="1" ht="89.25">
      <c r="A98" s="32" t="s">
        <v>30</v>
      </c>
      <c r="B98" s="13" t="s">
        <v>73</v>
      </c>
      <c r="C98" s="32"/>
      <c r="D98" s="32"/>
      <c r="E98" s="32"/>
      <c r="F98" s="32"/>
      <c r="G98" s="32">
        <v>560</v>
      </c>
      <c r="H98" s="33"/>
      <c r="I98" s="31">
        <f t="shared" si="19"/>
        <v>0</v>
      </c>
      <c r="J98" s="31">
        <f t="shared" si="20"/>
        <v>0</v>
      </c>
      <c r="K98" s="31">
        <f t="shared" si="21"/>
        <v>0</v>
      </c>
      <c r="L98" s="22"/>
    </row>
    <row r="99" spans="1:12" s="34" customFormat="1" ht="89.25">
      <c r="A99" s="32" t="s">
        <v>32</v>
      </c>
      <c r="B99" s="13" t="s">
        <v>74</v>
      </c>
      <c r="C99" s="32"/>
      <c r="D99" s="32"/>
      <c r="E99" s="32"/>
      <c r="F99" s="32"/>
      <c r="G99" s="32">
        <v>500</v>
      </c>
      <c r="H99" s="33"/>
      <c r="I99" s="31">
        <f t="shared" si="19"/>
        <v>0</v>
      </c>
      <c r="J99" s="31">
        <f t="shared" si="20"/>
        <v>0</v>
      </c>
      <c r="K99" s="31">
        <f t="shared" si="21"/>
        <v>0</v>
      </c>
      <c r="L99" s="22"/>
    </row>
    <row r="100" spans="1:12" s="34" customFormat="1" ht="89.25">
      <c r="A100" s="32" t="s">
        <v>34</v>
      </c>
      <c r="B100" s="13" t="s">
        <v>75</v>
      </c>
      <c r="C100" s="38"/>
      <c r="D100" s="32"/>
      <c r="E100" s="32"/>
      <c r="F100" s="32"/>
      <c r="G100" s="32">
        <v>15</v>
      </c>
      <c r="H100" s="33"/>
      <c r="I100" s="31">
        <f t="shared" si="19"/>
        <v>0</v>
      </c>
      <c r="J100" s="31">
        <f t="shared" si="20"/>
        <v>0</v>
      </c>
      <c r="K100" s="31">
        <f t="shared" si="21"/>
        <v>0</v>
      </c>
      <c r="L100" s="22"/>
    </row>
    <row r="101" spans="1:12" ht="25.5">
      <c r="A101" s="32" t="s">
        <v>76</v>
      </c>
      <c r="B101" s="13" t="s">
        <v>77</v>
      </c>
      <c r="C101" s="29"/>
      <c r="D101" s="29"/>
      <c r="E101" s="29"/>
      <c r="F101" s="29"/>
      <c r="G101" s="29">
        <v>10200</v>
      </c>
      <c r="H101" s="31"/>
      <c r="I101" s="31">
        <f t="shared" si="19"/>
        <v>0</v>
      </c>
      <c r="J101" s="31">
        <f t="shared" si="20"/>
        <v>0</v>
      </c>
      <c r="K101" s="31">
        <f t="shared" si="21"/>
        <v>0</v>
      </c>
    </row>
    <row r="102" spans="1:12" ht="25.5">
      <c r="A102" s="32" t="s">
        <v>78</v>
      </c>
      <c r="B102" s="13" t="s">
        <v>79</v>
      </c>
      <c r="C102" s="29"/>
      <c r="D102" s="29"/>
      <c r="E102" s="29"/>
      <c r="F102" s="29"/>
      <c r="G102" s="29">
        <v>250</v>
      </c>
      <c r="H102" s="31"/>
      <c r="I102" s="31">
        <f t="shared" si="19"/>
        <v>0</v>
      </c>
      <c r="J102" s="31">
        <f t="shared" si="20"/>
        <v>0</v>
      </c>
      <c r="K102" s="31">
        <f t="shared" si="21"/>
        <v>0</v>
      </c>
    </row>
    <row r="103" spans="1:12" ht="25.5">
      <c r="A103" s="32" t="s">
        <v>80</v>
      </c>
      <c r="B103" s="13" t="s">
        <v>81</v>
      </c>
      <c r="C103" s="29"/>
      <c r="D103" s="29"/>
      <c r="E103" s="29"/>
      <c r="F103" s="29"/>
      <c r="G103" s="29">
        <v>150</v>
      </c>
      <c r="H103" s="31"/>
      <c r="I103" s="31">
        <f t="shared" si="19"/>
        <v>0</v>
      </c>
      <c r="J103" s="31">
        <f t="shared" si="20"/>
        <v>0</v>
      </c>
      <c r="K103" s="31">
        <f t="shared" si="21"/>
        <v>0</v>
      </c>
    </row>
    <row r="104" spans="1:12" ht="25.5">
      <c r="A104" s="32" t="s">
        <v>82</v>
      </c>
      <c r="B104" s="13" t="s">
        <v>83</v>
      </c>
      <c r="C104" s="29"/>
      <c r="D104" s="29"/>
      <c r="E104" s="29"/>
      <c r="F104" s="29"/>
      <c r="G104" s="29">
        <v>50</v>
      </c>
      <c r="H104" s="31"/>
      <c r="I104" s="31">
        <f t="shared" si="19"/>
        <v>0</v>
      </c>
      <c r="J104" s="31">
        <f t="shared" si="20"/>
        <v>0</v>
      </c>
      <c r="K104" s="31">
        <f t="shared" si="21"/>
        <v>0</v>
      </c>
    </row>
    <row r="105" spans="1:12">
      <c r="A105" s="32" t="s">
        <v>84</v>
      </c>
      <c r="B105" s="13" t="s">
        <v>85</v>
      </c>
      <c r="C105" s="29"/>
      <c r="D105" s="29"/>
      <c r="E105" s="29"/>
      <c r="F105" s="29"/>
      <c r="G105" s="29">
        <v>40</v>
      </c>
      <c r="H105" s="31"/>
      <c r="I105" s="31">
        <f t="shared" si="19"/>
        <v>0</v>
      </c>
      <c r="J105" s="31">
        <f t="shared" si="20"/>
        <v>0</v>
      </c>
      <c r="K105" s="31">
        <f t="shared" si="21"/>
        <v>0</v>
      </c>
    </row>
    <row r="106" spans="1:12" ht="38.25">
      <c r="A106" s="32" t="s">
        <v>86</v>
      </c>
      <c r="B106" s="13" t="s">
        <v>87</v>
      </c>
      <c r="C106" s="29"/>
      <c r="D106" s="29"/>
      <c r="E106" s="29"/>
      <c r="F106" s="29"/>
      <c r="G106" s="29">
        <v>40</v>
      </c>
      <c r="H106" s="31"/>
      <c r="I106" s="31">
        <f t="shared" si="19"/>
        <v>0</v>
      </c>
      <c r="J106" s="31">
        <f t="shared" si="20"/>
        <v>0</v>
      </c>
      <c r="K106" s="31">
        <f t="shared" si="21"/>
        <v>0</v>
      </c>
    </row>
    <row r="107" spans="1:12">
      <c r="A107" s="32" t="s">
        <v>88</v>
      </c>
      <c r="B107" s="13" t="s">
        <v>89</v>
      </c>
      <c r="C107" s="29"/>
      <c r="D107" s="29"/>
      <c r="E107" s="29"/>
      <c r="F107" s="29"/>
      <c r="G107" s="29">
        <v>25</v>
      </c>
      <c r="H107" s="31"/>
      <c r="I107" s="31">
        <f t="shared" si="19"/>
        <v>0</v>
      </c>
      <c r="J107" s="31">
        <f t="shared" si="20"/>
        <v>0</v>
      </c>
      <c r="K107" s="31">
        <f t="shared" si="21"/>
        <v>0</v>
      </c>
    </row>
    <row r="108" spans="1:12">
      <c r="A108" s="32" t="s">
        <v>90</v>
      </c>
      <c r="B108" s="13" t="s">
        <v>91</v>
      </c>
      <c r="C108" s="29"/>
      <c r="D108" s="29"/>
      <c r="E108" s="29"/>
      <c r="F108" s="29"/>
      <c r="G108" s="29">
        <v>25</v>
      </c>
      <c r="H108" s="31"/>
      <c r="I108" s="31">
        <f t="shared" si="19"/>
        <v>0</v>
      </c>
      <c r="J108" s="31">
        <f t="shared" si="20"/>
        <v>0</v>
      </c>
      <c r="K108" s="31">
        <f t="shared" si="21"/>
        <v>0</v>
      </c>
    </row>
    <row r="109" spans="1:12">
      <c r="A109" s="32" t="s">
        <v>92</v>
      </c>
      <c r="B109" s="13" t="s">
        <v>93</v>
      </c>
      <c r="C109" s="29"/>
      <c r="D109" s="29"/>
      <c r="E109" s="29"/>
      <c r="F109" s="29"/>
      <c r="G109" s="29">
        <v>280</v>
      </c>
      <c r="H109" s="31"/>
      <c r="I109" s="31">
        <f t="shared" si="19"/>
        <v>0</v>
      </c>
      <c r="J109" s="31">
        <f t="shared" si="20"/>
        <v>0</v>
      </c>
      <c r="K109" s="31">
        <f t="shared" si="21"/>
        <v>0</v>
      </c>
    </row>
    <row r="110" spans="1:12" ht="38.25">
      <c r="A110" s="32" t="s">
        <v>94</v>
      </c>
      <c r="B110" s="13" t="s">
        <v>95</v>
      </c>
      <c r="C110" s="29"/>
      <c r="D110" s="29"/>
      <c r="E110" s="29"/>
      <c r="F110" s="29"/>
      <c r="G110" s="29">
        <v>460</v>
      </c>
      <c r="H110" s="31"/>
      <c r="I110" s="31">
        <f t="shared" si="19"/>
        <v>0</v>
      </c>
      <c r="J110" s="31">
        <f t="shared" si="20"/>
        <v>0</v>
      </c>
      <c r="K110" s="31">
        <f t="shared" si="21"/>
        <v>0</v>
      </c>
    </row>
    <row r="111" spans="1:12">
      <c r="A111" s="32" t="s">
        <v>96</v>
      </c>
      <c r="B111" s="13" t="s">
        <v>97</v>
      </c>
      <c r="C111" s="29"/>
      <c r="D111" s="29"/>
      <c r="E111" s="29"/>
      <c r="F111" s="29"/>
      <c r="G111" s="29">
        <v>250</v>
      </c>
      <c r="H111" s="31"/>
      <c r="I111" s="31">
        <f t="shared" si="19"/>
        <v>0</v>
      </c>
      <c r="J111" s="31">
        <f t="shared" si="20"/>
        <v>0</v>
      </c>
      <c r="K111" s="31">
        <f t="shared" si="21"/>
        <v>0</v>
      </c>
    </row>
    <row r="112" spans="1:12">
      <c r="A112" s="32" t="s">
        <v>98</v>
      </c>
      <c r="B112" s="13" t="s">
        <v>99</v>
      </c>
      <c r="C112" s="29"/>
      <c r="D112" s="29"/>
      <c r="E112" s="29"/>
      <c r="F112" s="29"/>
      <c r="G112" s="29">
        <v>120</v>
      </c>
      <c r="H112" s="31"/>
      <c r="I112" s="31">
        <f t="shared" si="19"/>
        <v>0</v>
      </c>
      <c r="J112" s="31">
        <f t="shared" si="20"/>
        <v>0</v>
      </c>
      <c r="K112" s="31">
        <f t="shared" si="21"/>
        <v>0</v>
      </c>
    </row>
    <row r="113" spans="1:11">
      <c r="A113" s="32" t="s">
        <v>100</v>
      </c>
      <c r="B113" s="13" t="s">
        <v>101</v>
      </c>
      <c r="C113" s="29"/>
      <c r="D113" s="29"/>
      <c r="E113" s="29"/>
      <c r="F113" s="29"/>
      <c r="G113" s="29">
        <v>200</v>
      </c>
      <c r="H113" s="31"/>
      <c r="I113" s="31">
        <f t="shared" si="19"/>
        <v>0</v>
      </c>
      <c r="J113" s="31">
        <f t="shared" si="20"/>
        <v>0</v>
      </c>
      <c r="K113" s="31">
        <f t="shared" si="21"/>
        <v>0</v>
      </c>
    </row>
    <row r="114" spans="1:11">
      <c r="A114" s="32" t="s">
        <v>102</v>
      </c>
      <c r="B114" s="13" t="s">
        <v>103</v>
      </c>
      <c r="C114" s="29"/>
      <c r="D114" s="29"/>
      <c r="E114" s="29"/>
      <c r="F114" s="29"/>
      <c r="G114" s="29">
        <v>500</v>
      </c>
      <c r="H114" s="31"/>
      <c r="I114" s="31">
        <f t="shared" si="19"/>
        <v>0</v>
      </c>
      <c r="J114" s="31">
        <f t="shared" si="20"/>
        <v>0</v>
      </c>
      <c r="K114" s="31">
        <f t="shared" si="21"/>
        <v>0</v>
      </c>
    </row>
    <row r="115" spans="1:11">
      <c r="A115" s="32" t="s">
        <v>104</v>
      </c>
      <c r="B115" s="13" t="s">
        <v>105</v>
      </c>
      <c r="C115" s="29"/>
      <c r="D115" s="29"/>
      <c r="E115" s="29"/>
      <c r="F115" s="29"/>
      <c r="G115" s="29">
        <v>70</v>
      </c>
      <c r="H115" s="31"/>
      <c r="I115" s="31">
        <f t="shared" si="19"/>
        <v>0</v>
      </c>
      <c r="J115" s="31">
        <f t="shared" si="20"/>
        <v>0</v>
      </c>
      <c r="K115" s="31">
        <f t="shared" si="21"/>
        <v>0</v>
      </c>
    </row>
    <row r="116" spans="1:11">
      <c r="A116" s="32" t="s">
        <v>106</v>
      </c>
      <c r="B116" s="13" t="s">
        <v>107</v>
      </c>
      <c r="C116" s="29"/>
      <c r="D116" s="29"/>
      <c r="E116" s="29"/>
      <c r="F116" s="29"/>
      <c r="G116" s="29">
        <v>60</v>
      </c>
      <c r="H116" s="31"/>
      <c r="I116" s="31">
        <f t="shared" si="19"/>
        <v>0</v>
      </c>
      <c r="J116" s="31">
        <f t="shared" si="20"/>
        <v>0</v>
      </c>
      <c r="K116" s="31">
        <f t="shared" si="21"/>
        <v>0</v>
      </c>
    </row>
    <row r="117" spans="1:11" ht="38.25">
      <c r="A117" s="32" t="s">
        <v>108</v>
      </c>
      <c r="B117" s="13" t="s">
        <v>109</v>
      </c>
      <c r="C117" s="29"/>
      <c r="D117" s="29"/>
      <c r="E117" s="29"/>
      <c r="F117" s="29"/>
      <c r="G117" s="29">
        <v>220</v>
      </c>
      <c r="H117" s="31"/>
      <c r="I117" s="31">
        <f t="shared" si="19"/>
        <v>0</v>
      </c>
      <c r="J117" s="31">
        <f t="shared" si="20"/>
        <v>0</v>
      </c>
      <c r="K117" s="31">
        <f t="shared" si="21"/>
        <v>0</v>
      </c>
    </row>
    <row r="118" spans="1:11">
      <c r="A118" s="32" t="s">
        <v>110</v>
      </c>
      <c r="B118" s="13" t="s">
        <v>111</v>
      </c>
      <c r="C118" s="29"/>
      <c r="D118" s="29"/>
      <c r="E118" s="29"/>
      <c r="F118" s="29"/>
      <c r="G118" s="29">
        <v>100</v>
      </c>
      <c r="H118" s="31"/>
      <c r="I118" s="31">
        <f t="shared" si="19"/>
        <v>0</v>
      </c>
      <c r="J118" s="31">
        <f t="shared" si="20"/>
        <v>0</v>
      </c>
      <c r="K118" s="31">
        <f t="shared" si="21"/>
        <v>0</v>
      </c>
    </row>
    <row r="119" spans="1:11">
      <c r="A119" s="32" t="s">
        <v>112</v>
      </c>
      <c r="B119" s="13" t="s">
        <v>99</v>
      </c>
      <c r="C119" s="29"/>
      <c r="D119" s="29"/>
      <c r="E119" s="29"/>
      <c r="F119" s="29"/>
      <c r="G119" s="29">
        <v>160</v>
      </c>
      <c r="H119" s="31"/>
      <c r="I119" s="31">
        <f t="shared" si="19"/>
        <v>0</v>
      </c>
      <c r="J119" s="31">
        <f t="shared" si="20"/>
        <v>0</v>
      </c>
      <c r="K119" s="31">
        <f t="shared" si="21"/>
        <v>0</v>
      </c>
    </row>
    <row r="120" spans="1:11">
      <c r="A120" s="32" t="s">
        <v>113</v>
      </c>
      <c r="B120" s="13" t="s">
        <v>114</v>
      </c>
      <c r="C120" s="29"/>
      <c r="D120" s="29"/>
      <c r="E120" s="29"/>
      <c r="F120" s="29"/>
      <c r="G120" s="29">
        <v>50</v>
      </c>
      <c r="H120" s="31"/>
      <c r="I120" s="31">
        <f t="shared" si="19"/>
        <v>0</v>
      </c>
      <c r="J120" s="31">
        <f t="shared" si="20"/>
        <v>0</v>
      </c>
      <c r="K120" s="31">
        <f t="shared" si="21"/>
        <v>0</v>
      </c>
    </row>
    <row r="121" spans="1:11">
      <c r="A121" s="32" t="s">
        <v>115</v>
      </c>
      <c r="B121" s="13" t="s">
        <v>116</v>
      </c>
      <c r="C121" s="29"/>
      <c r="D121" s="29"/>
      <c r="E121" s="29"/>
      <c r="F121" s="29"/>
      <c r="G121" s="29">
        <v>70</v>
      </c>
      <c r="H121" s="31"/>
      <c r="I121" s="31">
        <f t="shared" si="19"/>
        <v>0</v>
      </c>
      <c r="J121" s="31">
        <f t="shared" si="20"/>
        <v>0</v>
      </c>
      <c r="K121" s="31">
        <f t="shared" si="21"/>
        <v>0</v>
      </c>
    </row>
    <row r="122" spans="1:11">
      <c r="A122" s="32" t="s">
        <v>117</v>
      </c>
      <c r="B122" s="13" t="s">
        <v>89</v>
      </c>
      <c r="C122" s="29"/>
      <c r="D122" s="29"/>
      <c r="E122" s="29"/>
      <c r="F122" s="29"/>
      <c r="G122" s="29">
        <v>50</v>
      </c>
      <c r="H122" s="31"/>
      <c r="I122" s="31">
        <f t="shared" si="19"/>
        <v>0</v>
      </c>
      <c r="J122" s="31">
        <f t="shared" si="20"/>
        <v>0</v>
      </c>
      <c r="K122" s="31">
        <f t="shared" si="21"/>
        <v>0</v>
      </c>
    </row>
    <row r="123" spans="1:11">
      <c r="A123" s="32" t="s">
        <v>118</v>
      </c>
      <c r="B123" s="13" t="s">
        <v>91</v>
      </c>
      <c r="C123" s="29"/>
      <c r="D123" s="29"/>
      <c r="E123" s="29"/>
      <c r="F123" s="29"/>
      <c r="G123" s="29">
        <v>20</v>
      </c>
      <c r="H123" s="31"/>
      <c r="I123" s="31">
        <f t="shared" si="19"/>
        <v>0</v>
      </c>
      <c r="J123" s="31">
        <f t="shared" si="20"/>
        <v>0</v>
      </c>
      <c r="K123" s="31">
        <f t="shared" si="21"/>
        <v>0</v>
      </c>
    </row>
    <row r="124" spans="1:11" ht="38.25">
      <c r="A124" s="32" t="s">
        <v>119</v>
      </c>
      <c r="B124" s="13" t="s">
        <v>120</v>
      </c>
      <c r="C124" s="29"/>
      <c r="D124" s="29"/>
      <c r="E124" s="29"/>
      <c r="F124" s="29"/>
      <c r="G124" s="29">
        <v>60</v>
      </c>
      <c r="H124" s="31"/>
      <c r="I124" s="31">
        <f t="shared" si="19"/>
        <v>0</v>
      </c>
      <c r="J124" s="31">
        <f t="shared" si="20"/>
        <v>0</v>
      </c>
      <c r="K124" s="31">
        <f t="shared" si="21"/>
        <v>0</v>
      </c>
    </row>
    <row r="125" spans="1:11" ht="25.5">
      <c r="A125" s="32" t="s">
        <v>121</v>
      </c>
      <c r="B125" s="13" t="s">
        <v>122</v>
      </c>
      <c r="C125" s="29"/>
      <c r="D125" s="29"/>
      <c r="E125" s="29"/>
      <c r="F125" s="29"/>
      <c r="G125" s="29">
        <v>60</v>
      </c>
      <c r="H125" s="31"/>
      <c r="I125" s="31">
        <f t="shared" si="19"/>
        <v>0</v>
      </c>
      <c r="J125" s="31">
        <f t="shared" si="20"/>
        <v>0</v>
      </c>
      <c r="K125" s="31">
        <f t="shared" si="21"/>
        <v>0</v>
      </c>
    </row>
    <row r="126" spans="1:11" ht="25.5">
      <c r="A126" s="32" t="s">
        <v>123</v>
      </c>
      <c r="B126" s="13" t="s">
        <v>124</v>
      </c>
      <c r="C126" s="29"/>
      <c r="D126" s="29"/>
      <c r="E126" s="29"/>
      <c r="F126" s="29"/>
      <c r="G126" s="29">
        <v>60</v>
      </c>
      <c r="H126" s="31"/>
      <c r="I126" s="31">
        <f t="shared" si="19"/>
        <v>0</v>
      </c>
      <c r="J126" s="31">
        <f t="shared" si="20"/>
        <v>0</v>
      </c>
      <c r="K126" s="31">
        <f t="shared" si="21"/>
        <v>0</v>
      </c>
    </row>
    <row r="127" spans="1:11" ht="25.5">
      <c r="A127" s="32" t="s">
        <v>125</v>
      </c>
      <c r="B127" s="13" t="s">
        <v>126</v>
      </c>
      <c r="C127" s="29"/>
      <c r="D127" s="29"/>
      <c r="E127" s="29"/>
      <c r="F127" s="29"/>
      <c r="G127" s="29">
        <v>140</v>
      </c>
      <c r="H127" s="31"/>
      <c r="I127" s="31">
        <f t="shared" si="19"/>
        <v>0</v>
      </c>
      <c r="J127" s="31">
        <f t="shared" si="20"/>
        <v>0</v>
      </c>
      <c r="K127" s="31">
        <f t="shared" si="21"/>
        <v>0</v>
      </c>
    </row>
    <row r="128" spans="1:11" ht="25.5">
      <c r="A128" s="32" t="s">
        <v>127</v>
      </c>
      <c r="B128" s="13" t="s">
        <v>128</v>
      </c>
      <c r="C128" s="29"/>
      <c r="D128" s="29"/>
      <c r="E128" s="29"/>
      <c r="F128" s="29"/>
      <c r="G128" s="29">
        <v>1340</v>
      </c>
      <c r="H128" s="31"/>
      <c r="I128" s="31">
        <f t="shared" si="19"/>
        <v>0</v>
      </c>
      <c r="J128" s="31">
        <f t="shared" si="20"/>
        <v>0</v>
      </c>
      <c r="K128" s="31">
        <f t="shared" si="21"/>
        <v>0</v>
      </c>
    </row>
    <row r="129" spans="1:11" ht="25.5">
      <c r="A129" s="32" t="s">
        <v>129</v>
      </c>
      <c r="B129" s="13" t="s">
        <v>130</v>
      </c>
      <c r="C129" s="29"/>
      <c r="D129" s="29"/>
      <c r="E129" s="29"/>
      <c r="F129" s="29"/>
      <c r="G129" s="29">
        <v>6340</v>
      </c>
      <c r="H129" s="31"/>
      <c r="I129" s="31">
        <f t="shared" si="19"/>
        <v>0</v>
      </c>
      <c r="J129" s="31">
        <f t="shared" si="20"/>
        <v>0</v>
      </c>
      <c r="K129" s="31">
        <f t="shared" si="21"/>
        <v>0</v>
      </c>
    </row>
    <row r="130" spans="1:11" ht="25.5">
      <c r="A130" s="32" t="s">
        <v>131</v>
      </c>
      <c r="B130" s="13" t="s">
        <v>132</v>
      </c>
      <c r="C130" s="29"/>
      <c r="D130" s="29"/>
      <c r="E130" s="29"/>
      <c r="F130" s="29"/>
      <c r="G130" s="29">
        <v>6280</v>
      </c>
      <c r="H130" s="31"/>
      <c r="I130" s="31">
        <f t="shared" si="19"/>
        <v>0</v>
      </c>
      <c r="J130" s="31">
        <f t="shared" si="20"/>
        <v>0</v>
      </c>
      <c r="K130" s="31">
        <f t="shared" si="21"/>
        <v>0</v>
      </c>
    </row>
    <row r="131" spans="1:11" ht="25.5">
      <c r="A131" s="32" t="s">
        <v>133</v>
      </c>
      <c r="B131" s="13" t="s">
        <v>134</v>
      </c>
      <c r="C131" s="29"/>
      <c r="D131" s="29"/>
      <c r="E131" s="29"/>
      <c r="F131" s="29"/>
      <c r="G131" s="29">
        <v>1000</v>
      </c>
      <c r="H131" s="31"/>
      <c r="I131" s="31">
        <f t="shared" si="19"/>
        <v>0</v>
      </c>
      <c r="J131" s="31">
        <f t="shared" si="20"/>
        <v>0</v>
      </c>
      <c r="K131" s="31">
        <f t="shared" si="21"/>
        <v>0</v>
      </c>
    </row>
    <row r="132" spans="1:11" ht="25.5">
      <c r="A132" s="32" t="s">
        <v>135</v>
      </c>
      <c r="B132" s="13" t="s">
        <v>136</v>
      </c>
      <c r="C132" s="29"/>
      <c r="D132" s="29"/>
      <c r="E132" s="29"/>
      <c r="F132" s="29"/>
      <c r="G132" s="29">
        <v>860</v>
      </c>
      <c r="H132" s="31"/>
      <c r="I132" s="31">
        <f t="shared" si="19"/>
        <v>0</v>
      </c>
      <c r="J132" s="31">
        <f t="shared" si="20"/>
        <v>0</v>
      </c>
      <c r="K132" s="31">
        <f t="shared" si="21"/>
        <v>0</v>
      </c>
    </row>
    <row r="133" spans="1:11" ht="25.5">
      <c r="A133" s="32" t="s">
        <v>137</v>
      </c>
      <c r="B133" s="13" t="s">
        <v>138</v>
      </c>
      <c r="C133" s="29"/>
      <c r="D133" s="29"/>
      <c r="E133" s="29"/>
      <c r="F133" s="29"/>
      <c r="G133" s="29">
        <v>20</v>
      </c>
      <c r="H133" s="31"/>
      <c r="I133" s="31">
        <f t="shared" si="19"/>
        <v>0</v>
      </c>
      <c r="J133" s="31">
        <f t="shared" si="20"/>
        <v>0</v>
      </c>
      <c r="K133" s="31">
        <f t="shared" si="21"/>
        <v>0</v>
      </c>
    </row>
    <row r="134" spans="1:11">
      <c r="H134" s="35" t="s">
        <v>22</v>
      </c>
      <c r="I134" s="36">
        <f>SUM(I91:I133)</f>
        <v>0</v>
      </c>
      <c r="J134" s="36">
        <f>SUM(J91:J133)</f>
        <v>0</v>
      </c>
      <c r="K134" s="36">
        <f>SUM(K91:K133)</f>
        <v>0</v>
      </c>
    </row>
    <row r="137" spans="1:11">
      <c r="B137" s="25" t="s">
        <v>139</v>
      </c>
    </row>
    <row r="138" spans="1:11" ht="38.25">
      <c r="A138" s="26" t="s">
        <v>1</v>
      </c>
      <c r="B138" s="27" t="s">
        <v>2</v>
      </c>
      <c r="C138" s="26" t="s">
        <v>3</v>
      </c>
      <c r="D138" s="26" t="s">
        <v>4</v>
      </c>
      <c r="E138" s="26" t="s">
        <v>5</v>
      </c>
      <c r="F138" s="26" t="s">
        <v>6</v>
      </c>
      <c r="G138" s="26" t="s">
        <v>7</v>
      </c>
      <c r="H138" s="28" t="s">
        <v>8</v>
      </c>
      <c r="I138" s="28" t="s">
        <v>9</v>
      </c>
      <c r="J138" s="28" t="s">
        <v>10</v>
      </c>
      <c r="K138" s="28" t="s">
        <v>11</v>
      </c>
    </row>
    <row r="139" spans="1:11" ht="38.25">
      <c r="A139" s="29" t="s">
        <v>12</v>
      </c>
      <c r="B139" s="13" t="s">
        <v>140</v>
      </c>
      <c r="C139" s="29"/>
      <c r="D139" s="29"/>
      <c r="E139" s="29"/>
      <c r="F139" s="29"/>
      <c r="G139" s="29">
        <v>150</v>
      </c>
      <c r="H139" s="31"/>
      <c r="I139" s="31">
        <f t="shared" ref="I139:I147" si="22">(G139*H139)</f>
        <v>0</v>
      </c>
      <c r="J139" s="31">
        <f t="shared" ref="J139:J147" si="23">I139*8%</f>
        <v>0</v>
      </c>
      <c r="K139" s="31">
        <f t="shared" ref="K139:K147" si="24">I139*1.08</f>
        <v>0</v>
      </c>
    </row>
    <row r="140" spans="1:11">
      <c r="A140" s="29" t="s">
        <v>13</v>
      </c>
      <c r="B140" s="13" t="s">
        <v>141</v>
      </c>
      <c r="C140" s="29"/>
      <c r="D140" s="29"/>
      <c r="E140" s="29"/>
      <c r="F140" s="29"/>
      <c r="G140" s="29">
        <v>3600</v>
      </c>
      <c r="H140" s="31"/>
      <c r="I140" s="31">
        <f t="shared" si="22"/>
        <v>0</v>
      </c>
      <c r="J140" s="31">
        <f t="shared" si="23"/>
        <v>0</v>
      </c>
      <c r="K140" s="31">
        <f t="shared" si="24"/>
        <v>0</v>
      </c>
    </row>
    <row r="141" spans="1:11">
      <c r="A141" s="29" t="s">
        <v>14</v>
      </c>
      <c r="B141" s="13" t="s">
        <v>142</v>
      </c>
      <c r="C141" s="29"/>
      <c r="D141" s="29"/>
      <c r="E141" s="29"/>
      <c r="F141" s="29"/>
      <c r="G141" s="29">
        <v>1300</v>
      </c>
      <c r="H141" s="31"/>
      <c r="I141" s="31">
        <f t="shared" si="22"/>
        <v>0</v>
      </c>
      <c r="J141" s="31">
        <f t="shared" si="23"/>
        <v>0</v>
      </c>
      <c r="K141" s="31">
        <f t="shared" si="24"/>
        <v>0</v>
      </c>
    </row>
    <row r="142" spans="1:11" ht="38.25">
      <c r="A142" s="29" t="s">
        <v>16</v>
      </c>
      <c r="B142" s="13" t="s">
        <v>143</v>
      </c>
      <c r="C142" s="29"/>
      <c r="D142" s="29"/>
      <c r="E142" s="29"/>
      <c r="F142" s="29"/>
      <c r="G142" s="29">
        <v>150</v>
      </c>
      <c r="H142" s="31"/>
      <c r="I142" s="31">
        <f t="shared" si="22"/>
        <v>0</v>
      </c>
      <c r="J142" s="31">
        <f t="shared" si="23"/>
        <v>0</v>
      </c>
      <c r="K142" s="31">
        <f t="shared" si="24"/>
        <v>0</v>
      </c>
    </row>
    <row r="143" spans="1:11">
      <c r="A143" s="29" t="s">
        <v>18</v>
      </c>
      <c r="B143" s="13" t="s">
        <v>144</v>
      </c>
      <c r="C143" s="29"/>
      <c r="D143" s="29"/>
      <c r="E143" s="29"/>
      <c r="F143" s="29"/>
      <c r="G143" s="29">
        <v>15</v>
      </c>
      <c r="H143" s="31"/>
      <c r="I143" s="31">
        <f t="shared" si="22"/>
        <v>0</v>
      </c>
      <c r="J143" s="31">
        <f t="shared" si="23"/>
        <v>0</v>
      </c>
      <c r="K143" s="31">
        <f t="shared" si="24"/>
        <v>0</v>
      </c>
    </row>
    <row r="144" spans="1:11">
      <c r="A144" s="29" t="s">
        <v>20</v>
      </c>
      <c r="B144" s="13" t="s">
        <v>141</v>
      </c>
      <c r="C144" s="29"/>
      <c r="D144" s="29"/>
      <c r="E144" s="29"/>
      <c r="F144" s="29"/>
      <c r="G144" s="29">
        <v>350</v>
      </c>
      <c r="H144" s="31"/>
      <c r="I144" s="31">
        <f t="shared" si="22"/>
        <v>0</v>
      </c>
      <c r="J144" s="31">
        <f t="shared" si="23"/>
        <v>0</v>
      </c>
      <c r="K144" s="31">
        <f t="shared" si="24"/>
        <v>0</v>
      </c>
    </row>
    <row r="145" spans="1:11">
      <c r="A145" s="29" t="s">
        <v>21</v>
      </c>
      <c r="B145" s="13" t="s">
        <v>142</v>
      </c>
      <c r="C145" s="29"/>
      <c r="D145" s="29"/>
      <c r="E145" s="29"/>
      <c r="F145" s="29"/>
      <c r="G145" s="29">
        <v>90</v>
      </c>
      <c r="H145" s="31"/>
      <c r="I145" s="31">
        <f t="shared" si="22"/>
        <v>0</v>
      </c>
      <c r="J145" s="31">
        <f t="shared" si="23"/>
        <v>0</v>
      </c>
      <c r="K145" s="31">
        <f t="shared" si="24"/>
        <v>0</v>
      </c>
    </row>
    <row r="146" spans="1:11" ht="25.5">
      <c r="A146" s="29" t="s">
        <v>30</v>
      </c>
      <c r="B146" s="13" t="s">
        <v>145</v>
      </c>
      <c r="C146" s="29"/>
      <c r="D146" s="29"/>
      <c r="E146" s="29"/>
      <c r="F146" s="29"/>
      <c r="G146" s="29">
        <v>240</v>
      </c>
      <c r="H146" s="31"/>
      <c r="I146" s="31">
        <f t="shared" si="22"/>
        <v>0</v>
      </c>
      <c r="J146" s="31">
        <f t="shared" si="23"/>
        <v>0</v>
      </c>
      <c r="K146" s="31">
        <f t="shared" si="24"/>
        <v>0</v>
      </c>
    </row>
    <row r="147" spans="1:11" ht="114.75">
      <c r="A147" s="29" t="s">
        <v>32</v>
      </c>
      <c r="B147" s="13" t="s">
        <v>383</v>
      </c>
      <c r="C147" s="29"/>
      <c r="D147" s="29"/>
      <c r="E147" s="29"/>
      <c r="F147" s="29"/>
      <c r="G147" s="29">
        <v>200</v>
      </c>
      <c r="H147" s="31"/>
      <c r="I147" s="31">
        <f t="shared" si="22"/>
        <v>0</v>
      </c>
      <c r="J147" s="31">
        <f t="shared" si="23"/>
        <v>0</v>
      </c>
      <c r="K147" s="31">
        <f t="shared" si="24"/>
        <v>0</v>
      </c>
    </row>
    <row r="148" spans="1:11">
      <c r="H148" s="28" t="s">
        <v>22</v>
      </c>
      <c r="I148" s="31">
        <f>SUM(I139:I147)</f>
        <v>0</v>
      </c>
      <c r="J148" s="31">
        <f>SUM(J139:J147)</f>
        <v>0</v>
      </c>
      <c r="K148" s="31">
        <f>SUM(K139:K147)</f>
        <v>0</v>
      </c>
    </row>
    <row r="151" spans="1:11">
      <c r="B151" s="25" t="s">
        <v>146</v>
      </c>
    </row>
    <row r="152" spans="1:11" ht="38.25">
      <c r="A152" s="26" t="s">
        <v>1</v>
      </c>
      <c r="B152" s="27" t="s">
        <v>2</v>
      </c>
      <c r="C152" s="26" t="s">
        <v>3</v>
      </c>
      <c r="D152" s="26" t="s">
        <v>4</v>
      </c>
      <c r="E152" s="26" t="s">
        <v>5</v>
      </c>
      <c r="F152" s="26" t="s">
        <v>6</v>
      </c>
      <c r="G152" s="26" t="s">
        <v>7</v>
      </c>
      <c r="H152" s="28" t="s">
        <v>8</v>
      </c>
      <c r="I152" s="28" t="s">
        <v>9</v>
      </c>
      <c r="J152" s="28" t="s">
        <v>10</v>
      </c>
      <c r="K152" s="28" t="s">
        <v>11</v>
      </c>
    </row>
    <row r="153" spans="1:11" ht="25.5">
      <c r="A153" s="29" t="s">
        <v>12</v>
      </c>
      <c r="B153" s="13" t="s">
        <v>147</v>
      </c>
      <c r="C153" s="29"/>
      <c r="D153" s="29"/>
      <c r="E153" s="29"/>
      <c r="F153" s="29"/>
      <c r="G153" s="29">
        <v>1600</v>
      </c>
      <c r="H153" s="31"/>
      <c r="I153" s="31">
        <f>(G153*H153)</f>
        <v>0</v>
      </c>
      <c r="J153" s="31">
        <f>I153*8%</f>
        <v>0</v>
      </c>
      <c r="K153" s="31">
        <f>I153*1.08</f>
        <v>0</v>
      </c>
    </row>
    <row r="154" spans="1:11" ht="25.5">
      <c r="A154" s="29" t="s">
        <v>13</v>
      </c>
      <c r="B154" s="13" t="s">
        <v>148</v>
      </c>
      <c r="C154" s="29"/>
      <c r="D154" s="29"/>
      <c r="E154" s="29"/>
      <c r="F154" s="29"/>
      <c r="G154" s="29">
        <v>50</v>
      </c>
      <c r="H154" s="31"/>
      <c r="I154" s="31">
        <f>(G154*H154)</f>
        <v>0</v>
      </c>
      <c r="J154" s="31">
        <f>I154*8%</f>
        <v>0</v>
      </c>
      <c r="K154" s="31">
        <f>I154*1.08</f>
        <v>0</v>
      </c>
    </row>
    <row r="155" spans="1:11">
      <c r="H155" s="35" t="s">
        <v>22</v>
      </c>
      <c r="I155" s="31">
        <f>SUM(I153:I154)</f>
        <v>0</v>
      </c>
      <c r="J155" s="31">
        <f>SUM(J153:J154)</f>
        <v>0</v>
      </c>
      <c r="K155" s="31">
        <f>SUM(K153:K154)</f>
        <v>0</v>
      </c>
    </row>
    <row r="158" spans="1:11">
      <c r="B158" s="25" t="s">
        <v>149</v>
      </c>
    </row>
    <row r="159" spans="1:11" ht="38.25">
      <c r="A159" s="26" t="s">
        <v>1</v>
      </c>
      <c r="B159" s="27" t="s">
        <v>2</v>
      </c>
      <c r="C159" s="26" t="s">
        <v>3</v>
      </c>
      <c r="D159" s="26" t="s">
        <v>4</v>
      </c>
      <c r="E159" s="26" t="s">
        <v>5</v>
      </c>
      <c r="F159" s="26" t="s">
        <v>6</v>
      </c>
      <c r="G159" s="26" t="s">
        <v>7</v>
      </c>
      <c r="H159" s="28" t="s">
        <v>8</v>
      </c>
      <c r="I159" s="28" t="s">
        <v>9</v>
      </c>
      <c r="J159" s="28" t="s">
        <v>10</v>
      </c>
      <c r="K159" s="28" t="s">
        <v>11</v>
      </c>
    </row>
    <row r="160" spans="1:11" ht="51">
      <c r="A160" s="29" t="s">
        <v>12</v>
      </c>
      <c r="B160" s="13" t="s">
        <v>150</v>
      </c>
      <c r="C160" s="29"/>
      <c r="D160" s="29"/>
      <c r="E160" s="29"/>
      <c r="F160" s="29"/>
      <c r="G160" s="29">
        <v>720</v>
      </c>
      <c r="H160" s="31"/>
      <c r="I160" s="31">
        <f>(G160*H160)</f>
        <v>0</v>
      </c>
      <c r="J160" s="31">
        <f>I160*8%</f>
        <v>0</v>
      </c>
      <c r="K160" s="31">
        <f>I160*1.08</f>
        <v>0</v>
      </c>
    </row>
    <row r="163" spans="1:12">
      <c r="B163" s="25" t="s">
        <v>151</v>
      </c>
    </row>
    <row r="164" spans="1:12" ht="38.25">
      <c r="A164" s="26" t="s">
        <v>1</v>
      </c>
      <c r="B164" s="27" t="s">
        <v>2</v>
      </c>
      <c r="C164" s="26" t="s">
        <v>3</v>
      </c>
      <c r="D164" s="26" t="s">
        <v>4</v>
      </c>
      <c r="E164" s="26" t="s">
        <v>5</v>
      </c>
      <c r="F164" s="26" t="s">
        <v>6</v>
      </c>
      <c r="G164" s="26" t="s">
        <v>7</v>
      </c>
      <c r="H164" s="28" t="s">
        <v>8</v>
      </c>
      <c r="I164" s="28" t="s">
        <v>9</v>
      </c>
      <c r="J164" s="28" t="s">
        <v>10</v>
      </c>
      <c r="K164" s="28" t="s">
        <v>11</v>
      </c>
    </row>
    <row r="165" spans="1:12" s="34" customFormat="1" ht="114.75">
      <c r="A165" s="32" t="s">
        <v>12</v>
      </c>
      <c r="B165" s="13" t="s">
        <v>152</v>
      </c>
      <c r="C165" s="32"/>
      <c r="D165" s="32"/>
      <c r="E165" s="32"/>
      <c r="F165" s="32"/>
      <c r="G165" s="32">
        <v>800</v>
      </c>
      <c r="H165" s="33"/>
      <c r="I165" s="33">
        <f>(G165*H165)</f>
        <v>0</v>
      </c>
      <c r="J165" s="33">
        <f>I165*8%</f>
        <v>0</v>
      </c>
      <c r="K165" s="33">
        <f>I165*1.08</f>
        <v>0</v>
      </c>
      <c r="L165" s="22"/>
    </row>
    <row r="168" spans="1:12">
      <c r="B168" s="25" t="s">
        <v>153</v>
      </c>
    </row>
    <row r="169" spans="1:12" ht="38.25">
      <c r="A169" s="26" t="s">
        <v>1</v>
      </c>
      <c r="B169" s="27" t="s">
        <v>2</v>
      </c>
      <c r="C169" s="26" t="s">
        <v>3</v>
      </c>
      <c r="D169" s="26" t="s">
        <v>4</v>
      </c>
      <c r="E169" s="26" t="s">
        <v>5</v>
      </c>
      <c r="F169" s="26" t="s">
        <v>6</v>
      </c>
      <c r="G169" s="26" t="s">
        <v>7</v>
      </c>
      <c r="H169" s="28" t="s">
        <v>8</v>
      </c>
      <c r="I169" s="28" t="s">
        <v>9</v>
      </c>
      <c r="J169" s="28" t="s">
        <v>10</v>
      </c>
      <c r="K169" s="28" t="s">
        <v>11</v>
      </c>
    </row>
    <row r="170" spans="1:12" s="34" customFormat="1" ht="102">
      <c r="A170" s="32" t="s">
        <v>12</v>
      </c>
      <c r="B170" s="13" t="s">
        <v>154</v>
      </c>
      <c r="C170" s="32"/>
      <c r="D170" s="32"/>
      <c r="E170" s="32"/>
      <c r="F170" s="32"/>
      <c r="G170" s="32">
        <v>15</v>
      </c>
      <c r="H170" s="33"/>
      <c r="I170" s="33">
        <f t="shared" ref="I170:I176" si="25">(G170*H170)</f>
        <v>0</v>
      </c>
      <c r="J170" s="33">
        <f t="shared" ref="J170:J176" si="26">I170*8%</f>
        <v>0</v>
      </c>
      <c r="K170" s="33">
        <f t="shared" ref="K170:K176" si="27">I170*1.08</f>
        <v>0</v>
      </c>
      <c r="L170" s="22"/>
    </row>
    <row r="171" spans="1:12">
      <c r="A171" s="32" t="s">
        <v>13</v>
      </c>
      <c r="B171" s="13" t="s">
        <v>155</v>
      </c>
      <c r="C171" s="29"/>
      <c r="D171" s="29"/>
      <c r="E171" s="29"/>
      <c r="F171" s="29"/>
      <c r="G171" s="29">
        <v>200</v>
      </c>
      <c r="H171" s="31"/>
      <c r="I171" s="33">
        <f t="shared" si="25"/>
        <v>0</v>
      </c>
      <c r="J171" s="33">
        <f t="shared" si="26"/>
        <v>0</v>
      </c>
      <c r="K171" s="33">
        <f t="shared" si="27"/>
        <v>0</v>
      </c>
    </row>
    <row r="172" spans="1:12">
      <c r="A172" s="32" t="s">
        <v>14</v>
      </c>
      <c r="B172" s="13" t="s">
        <v>156</v>
      </c>
      <c r="C172" s="29"/>
      <c r="D172" s="29"/>
      <c r="E172" s="29"/>
      <c r="F172" s="29"/>
      <c r="G172" s="29">
        <v>230</v>
      </c>
      <c r="H172" s="31"/>
      <c r="I172" s="33">
        <f t="shared" si="25"/>
        <v>0</v>
      </c>
      <c r="J172" s="33">
        <f t="shared" si="26"/>
        <v>0</v>
      </c>
      <c r="K172" s="33">
        <f t="shared" si="27"/>
        <v>0</v>
      </c>
    </row>
    <row r="173" spans="1:12">
      <c r="A173" s="32" t="s">
        <v>16</v>
      </c>
      <c r="B173" s="13" t="s">
        <v>157</v>
      </c>
      <c r="C173" s="29"/>
      <c r="D173" s="29"/>
      <c r="E173" s="29"/>
      <c r="F173" s="29"/>
      <c r="G173" s="29">
        <v>360</v>
      </c>
      <c r="H173" s="31"/>
      <c r="I173" s="33">
        <f t="shared" si="25"/>
        <v>0</v>
      </c>
      <c r="J173" s="33">
        <f t="shared" si="26"/>
        <v>0</v>
      </c>
      <c r="K173" s="33">
        <f t="shared" si="27"/>
        <v>0</v>
      </c>
    </row>
    <row r="174" spans="1:12">
      <c r="A174" s="32" t="s">
        <v>18</v>
      </c>
      <c r="B174" s="13" t="s">
        <v>158</v>
      </c>
      <c r="C174" s="29"/>
      <c r="D174" s="29"/>
      <c r="E174" s="29"/>
      <c r="F174" s="29"/>
      <c r="G174" s="29">
        <v>920</v>
      </c>
      <c r="H174" s="31"/>
      <c r="I174" s="33">
        <f t="shared" si="25"/>
        <v>0</v>
      </c>
      <c r="J174" s="33">
        <f t="shared" si="26"/>
        <v>0</v>
      </c>
      <c r="K174" s="33">
        <f t="shared" si="27"/>
        <v>0</v>
      </c>
    </row>
    <row r="175" spans="1:12">
      <c r="A175" s="32" t="s">
        <v>20</v>
      </c>
      <c r="B175" s="13" t="s">
        <v>159</v>
      </c>
      <c r="C175" s="29"/>
      <c r="D175" s="29"/>
      <c r="E175" s="29"/>
      <c r="F175" s="29"/>
      <c r="G175" s="29">
        <v>400</v>
      </c>
      <c r="H175" s="31"/>
      <c r="I175" s="33">
        <f t="shared" si="25"/>
        <v>0</v>
      </c>
      <c r="J175" s="33">
        <f t="shared" si="26"/>
        <v>0</v>
      </c>
      <c r="K175" s="33">
        <f t="shared" si="27"/>
        <v>0</v>
      </c>
    </row>
    <row r="176" spans="1:12">
      <c r="A176" s="32" t="s">
        <v>21</v>
      </c>
      <c r="B176" s="13" t="s">
        <v>160</v>
      </c>
      <c r="C176" s="29"/>
      <c r="D176" s="29"/>
      <c r="E176" s="29"/>
      <c r="F176" s="29"/>
      <c r="G176" s="29">
        <v>100</v>
      </c>
      <c r="H176" s="31"/>
      <c r="I176" s="33">
        <f t="shared" si="25"/>
        <v>0</v>
      </c>
      <c r="J176" s="33">
        <f t="shared" si="26"/>
        <v>0</v>
      </c>
      <c r="K176" s="33">
        <f t="shared" si="27"/>
        <v>0</v>
      </c>
    </row>
    <row r="177" spans="1:11">
      <c r="H177" s="28" t="s">
        <v>22</v>
      </c>
      <c r="I177" s="31">
        <f>SUM(I170:I176)</f>
        <v>0</v>
      </c>
      <c r="J177" s="31">
        <f>SUM(J170:J176)</f>
        <v>0</v>
      </c>
      <c r="K177" s="31">
        <f>SUM(K170:K176)</f>
        <v>0</v>
      </c>
    </row>
    <row r="180" spans="1:11">
      <c r="B180" s="25" t="s">
        <v>161</v>
      </c>
    </row>
    <row r="181" spans="1:11" ht="38.25">
      <c r="A181" s="26" t="s">
        <v>1</v>
      </c>
      <c r="B181" s="27" t="s">
        <v>2</v>
      </c>
      <c r="C181" s="26" t="s">
        <v>3</v>
      </c>
      <c r="D181" s="26" t="s">
        <v>4</v>
      </c>
      <c r="E181" s="26" t="s">
        <v>5</v>
      </c>
      <c r="F181" s="26" t="s">
        <v>6</v>
      </c>
      <c r="G181" s="26" t="s">
        <v>7</v>
      </c>
      <c r="H181" s="28" t="s">
        <v>8</v>
      </c>
      <c r="I181" s="28" t="s">
        <v>9</v>
      </c>
      <c r="J181" s="28" t="s">
        <v>10</v>
      </c>
      <c r="K181" s="28" t="s">
        <v>11</v>
      </c>
    </row>
    <row r="182" spans="1:11" ht="102">
      <c r="A182" s="29" t="s">
        <v>12</v>
      </c>
      <c r="B182" s="13" t="s">
        <v>162</v>
      </c>
      <c r="C182" s="29"/>
      <c r="D182" s="29"/>
      <c r="E182" s="29"/>
      <c r="F182" s="29"/>
      <c r="G182" s="29">
        <v>1100</v>
      </c>
      <c r="H182" s="31"/>
      <c r="I182" s="31">
        <f>(G182*H182)</f>
        <v>0</v>
      </c>
      <c r="J182" s="31">
        <f>I182*8%</f>
        <v>0</v>
      </c>
      <c r="K182" s="31">
        <f>I182*1.08</f>
        <v>0</v>
      </c>
    </row>
    <row r="185" spans="1:11">
      <c r="B185" s="25" t="s">
        <v>163</v>
      </c>
    </row>
    <row r="186" spans="1:11" ht="38.25">
      <c r="A186" s="26" t="s">
        <v>1</v>
      </c>
      <c r="B186" s="27" t="s">
        <v>2</v>
      </c>
      <c r="C186" s="26" t="s">
        <v>3</v>
      </c>
      <c r="D186" s="26" t="s">
        <v>4</v>
      </c>
      <c r="E186" s="26" t="s">
        <v>5</v>
      </c>
      <c r="F186" s="26" t="s">
        <v>6</v>
      </c>
      <c r="G186" s="26" t="s">
        <v>7</v>
      </c>
      <c r="H186" s="28" t="s">
        <v>8</v>
      </c>
      <c r="I186" s="28" t="s">
        <v>9</v>
      </c>
      <c r="J186" s="28" t="s">
        <v>10</v>
      </c>
      <c r="K186" s="28" t="s">
        <v>11</v>
      </c>
    </row>
    <row r="187" spans="1:11" ht="76.5">
      <c r="A187" s="29" t="s">
        <v>12</v>
      </c>
      <c r="B187" s="13" t="s">
        <v>164</v>
      </c>
      <c r="C187" s="29"/>
      <c r="D187" s="29"/>
      <c r="E187" s="29"/>
      <c r="F187" s="29"/>
      <c r="G187" s="29">
        <v>20</v>
      </c>
      <c r="H187" s="31"/>
      <c r="I187" s="31">
        <f>(G187*H187)</f>
        <v>0</v>
      </c>
      <c r="J187" s="31">
        <f>I187*8%</f>
        <v>0</v>
      </c>
      <c r="K187" s="31">
        <f>I187*1.08</f>
        <v>0</v>
      </c>
    </row>
    <row r="190" spans="1:11">
      <c r="B190" s="25" t="s">
        <v>165</v>
      </c>
    </row>
    <row r="191" spans="1:11" ht="38.25">
      <c r="A191" s="26" t="s">
        <v>1</v>
      </c>
      <c r="B191" s="27" t="s">
        <v>2</v>
      </c>
      <c r="C191" s="26" t="s">
        <v>3</v>
      </c>
      <c r="D191" s="26" t="s">
        <v>4</v>
      </c>
      <c r="E191" s="26" t="s">
        <v>5</v>
      </c>
      <c r="F191" s="26" t="s">
        <v>6</v>
      </c>
      <c r="G191" s="26" t="s">
        <v>7</v>
      </c>
      <c r="H191" s="28" t="s">
        <v>8</v>
      </c>
      <c r="I191" s="28" t="s">
        <v>9</v>
      </c>
      <c r="J191" s="28" t="s">
        <v>10</v>
      </c>
      <c r="K191" s="28" t="s">
        <v>11</v>
      </c>
    </row>
    <row r="192" spans="1:11" ht="25.5">
      <c r="A192" s="29" t="s">
        <v>12</v>
      </c>
      <c r="B192" s="13" t="s">
        <v>166</v>
      </c>
      <c r="C192" s="29"/>
      <c r="D192" s="29"/>
      <c r="E192" s="29"/>
      <c r="F192" s="29"/>
      <c r="G192" s="29">
        <v>200</v>
      </c>
      <c r="H192" s="31"/>
      <c r="I192" s="31">
        <f>(G192*H192)</f>
        <v>0</v>
      </c>
      <c r="J192" s="31">
        <f>I192*8%</f>
        <v>0</v>
      </c>
      <c r="K192" s="31">
        <f>I192*1.08</f>
        <v>0</v>
      </c>
    </row>
    <row r="195" spans="1:11">
      <c r="B195" s="25" t="s">
        <v>167</v>
      </c>
    </row>
    <row r="196" spans="1:11" ht="38.25">
      <c r="A196" s="26" t="s">
        <v>1</v>
      </c>
      <c r="B196" s="27" t="s">
        <v>2</v>
      </c>
      <c r="C196" s="26" t="s">
        <v>3</v>
      </c>
      <c r="D196" s="26" t="s">
        <v>4</v>
      </c>
      <c r="E196" s="26" t="s">
        <v>5</v>
      </c>
      <c r="F196" s="26" t="s">
        <v>6</v>
      </c>
      <c r="G196" s="26" t="s">
        <v>7</v>
      </c>
      <c r="H196" s="28" t="s">
        <v>8</v>
      </c>
      <c r="I196" s="28" t="s">
        <v>9</v>
      </c>
      <c r="J196" s="28" t="s">
        <v>10</v>
      </c>
      <c r="K196" s="28" t="s">
        <v>11</v>
      </c>
    </row>
    <row r="197" spans="1:11" ht="51">
      <c r="A197" s="29" t="s">
        <v>12</v>
      </c>
      <c r="B197" s="13" t="s">
        <v>168</v>
      </c>
      <c r="C197" s="29"/>
      <c r="D197" s="29"/>
      <c r="E197" s="29"/>
      <c r="F197" s="29"/>
      <c r="G197" s="29">
        <v>120</v>
      </c>
      <c r="H197" s="31"/>
      <c r="I197" s="31">
        <f>(G197*H197)</f>
        <v>0</v>
      </c>
      <c r="J197" s="31">
        <f>I197*8%</f>
        <v>0</v>
      </c>
      <c r="K197" s="31">
        <f>I197*1.08</f>
        <v>0</v>
      </c>
    </row>
    <row r="198" spans="1:11">
      <c r="A198" s="29" t="s">
        <v>13</v>
      </c>
      <c r="B198" s="30" t="s">
        <v>169</v>
      </c>
      <c r="C198" s="29"/>
      <c r="D198" s="29"/>
      <c r="E198" s="29"/>
      <c r="F198" s="29"/>
      <c r="G198" s="29">
        <v>140</v>
      </c>
      <c r="H198" s="31"/>
      <c r="I198" s="31">
        <f t="shared" ref="I198:I199" si="28">(G198*H198)</f>
        <v>0</v>
      </c>
      <c r="J198" s="31">
        <f t="shared" ref="J198:J199" si="29">I198*8%</f>
        <v>0</v>
      </c>
      <c r="K198" s="31">
        <f t="shared" ref="K198:K199" si="30">I198*1.08</f>
        <v>0</v>
      </c>
    </row>
    <row r="199" spans="1:11">
      <c r="A199" s="29" t="s">
        <v>14</v>
      </c>
      <c r="B199" s="30" t="s">
        <v>170</v>
      </c>
      <c r="C199" s="29"/>
      <c r="D199" s="29"/>
      <c r="E199" s="29"/>
      <c r="F199" s="29"/>
      <c r="G199" s="29">
        <v>80</v>
      </c>
      <c r="H199" s="31"/>
      <c r="I199" s="31">
        <f t="shared" si="28"/>
        <v>0</v>
      </c>
      <c r="J199" s="31">
        <f t="shared" si="29"/>
        <v>0</v>
      </c>
      <c r="K199" s="31">
        <f t="shared" si="30"/>
        <v>0</v>
      </c>
    </row>
    <row r="200" spans="1:11">
      <c r="H200" s="35" t="s">
        <v>22</v>
      </c>
      <c r="I200" s="31">
        <f>SUM(I197:I199)</f>
        <v>0</v>
      </c>
      <c r="J200" s="31">
        <f>SUM(J197:J199)</f>
        <v>0</v>
      </c>
      <c r="K200" s="31">
        <f>SUM(K197:K199)</f>
        <v>0</v>
      </c>
    </row>
    <row r="203" spans="1:11">
      <c r="B203" s="25" t="s">
        <v>171</v>
      </c>
    </row>
    <row r="204" spans="1:11" ht="38.25">
      <c r="A204" s="26" t="s">
        <v>1</v>
      </c>
      <c r="B204" s="27" t="s">
        <v>2</v>
      </c>
      <c r="C204" s="26" t="s">
        <v>3</v>
      </c>
      <c r="D204" s="26" t="s">
        <v>4</v>
      </c>
      <c r="E204" s="26" t="s">
        <v>5</v>
      </c>
      <c r="F204" s="26" t="s">
        <v>6</v>
      </c>
      <c r="G204" s="26" t="s">
        <v>7</v>
      </c>
      <c r="H204" s="28" t="s">
        <v>8</v>
      </c>
      <c r="I204" s="28" t="s">
        <v>9</v>
      </c>
      <c r="J204" s="28" t="s">
        <v>10</v>
      </c>
      <c r="K204" s="28" t="s">
        <v>11</v>
      </c>
    </row>
    <row r="205" spans="1:11" ht="140.25">
      <c r="A205" s="29" t="s">
        <v>12</v>
      </c>
      <c r="B205" s="30" t="s">
        <v>306</v>
      </c>
      <c r="C205" s="29"/>
      <c r="D205" s="29"/>
      <c r="E205" s="29"/>
      <c r="F205" s="29"/>
      <c r="G205" s="29">
        <v>3400</v>
      </c>
      <c r="H205" s="31"/>
      <c r="I205" s="31">
        <f>(G205*H205)</f>
        <v>0</v>
      </c>
      <c r="J205" s="31">
        <f>I205*8%</f>
        <v>0</v>
      </c>
      <c r="K205" s="31">
        <f>I205*1.08</f>
        <v>0</v>
      </c>
    </row>
    <row r="206" spans="1:11">
      <c r="H206" s="39"/>
    </row>
    <row r="207" spans="1:11">
      <c r="B207" s="25" t="s">
        <v>172</v>
      </c>
    </row>
    <row r="208" spans="1:11" ht="38.25">
      <c r="A208" s="26" t="s">
        <v>1</v>
      </c>
      <c r="B208" s="27" t="s">
        <v>2</v>
      </c>
      <c r="C208" s="26" t="s">
        <v>3</v>
      </c>
      <c r="D208" s="26" t="s">
        <v>4</v>
      </c>
      <c r="E208" s="26" t="s">
        <v>5</v>
      </c>
      <c r="F208" s="26" t="s">
        <v>6</v>
      </c>
      <c r="G208" s="26" t="s">
        <v>7</v>
      </c>
      <c r="H208" s="28" t="s">
        <v>8</v>
      </c>
      <c r="I208" s="28" t="s">
        <v>9</v>
      </c>
      <c r="J208" s="28" t="s">
        <v>10</v>
      </c>
      <c r="K208" s="28" t="s">
        <v>11</v>
      </c>
    </row>
    <row r="209" spans="1:11" ht="38.25">
      <c r="A209" s="29" t="s">
        <v>12</v>
      </c>
      <c r="B209" s="40" t="s">
        <v>296</v>
      </c>
      <c r="C209" s="29"/>
      <c r="D209" s="29"/>
      <c r="E209" s="29"/>
      <c r="F209" s="29"/>
      <c r="G209" s="29">
        <v>40</v>
      </c>
      <c r="H209" s="31"/>
      <c r="I209" s="31">
        <f>(G209*H209)</f>
        <v>0</v>
      </c>
      <c r="J209" s="31">
        <f>I209*8%</f>
        <v>0</v>
      </c>
      <c r="K209" s="31">
        <f>I209*1.08</f>
        <v>0</v>
      </c>
    </row>
    <row r="210" spans="1:11">
      <c r="A210" s="29" t="s">
        <v>13</v>
      </c>
      <c r="B210" s="40" t="s">
        <v>297</v>
      </c>
      <c r="C210" s="29"/>
      <c r="D210" s="29"/>
      <c r="E210" s="29"/>
      <c r="F210" s="29"/>
      <c r="G210" s="29">
        <v>40</v>
      </c>
      <c r="H210" s="31"/>
      <c r="I210" s="31">
        <f t="shared" ref="I210:I212" si="31">(G210*H210)</f>
        <v>0</v>
      </c>
      <c r="J210" s="31">
        <f t="shared" ref="J210:J212" si="32">I210*8%</f>
        <v>0</v>
      </c>
      <c r="K210" s="31">
        <f t="shared" ref="K210:K212" si="33">I210*1.08</f>
        <v>0</v>
      </c>
    </row>
    <row r="211" spans="1:11">
      <c r="A211" s="29" t="s">
        <v>14</v>
      </c>
      <c r="B211" s="40" t="s">
        <v>298</v>
      </c>
      <c r="C211" s="29"/>
      <c r="D211" s="29"/>
      <c r="E211" s="29"/>
      <c r="F211" s="29"/>
      <c r="G211" s="29">
        <v>20</v>
      </c>
      <c r="H211" s="31"/>
      <c r="I211" s="31">
        <f t="shared" si="31"/>
        <v>0</v>
      </c>
      <c r="J211" s="31">
        <f t="shared" si="32"/>
        <v>0</v>
      </c>
      <c r="K211" s="31">
        <f t="shared" si="33"/>
        <v>0</v>
      </c>
    </row>
    <row r="212" spans="1:11">
      <c r="A212" s="29" t="s">
        <v>16</v>
      </c>
      <c r="B212" s="40" t="s">
        <v>299</v>
      </c>
      <c r="C212" s="29"/>
      <c r="D212" s="29"/>
      <c r="E212" s="29"/>
      <c r="F212" s="29"/>
      <c r="G212" s="29">
        <v>6</v>
      </c>
      <c r="H212" s="31"/>
      <c r="I212" s="31">
        <f t="shared" si="31"/>
        <v>0</v>
      </c>
      <c r="J212" s="31">
        <f t="shared" si="32"/>
        <v>0</v>
      </c>
      <c r="K212" s="31">
        <f t="shared" si="33"/>
        <v>0</v>
      </c>
    </row>
    <row r="213" spans="1:11">
      <c r="H213" s="35" t="s">
        <v>22</v>
      </c>
      <c r="I213" s="36">
        <f>SUM(I209:I212)</f>
        <v>0</v>
      </c>
      <c r="J213" s="36">
        <f t="shared" ref="J213:K213" si="34">SUM(J209:J212)</f>
        <v>0</v>
      </c>
      <c r="K213" s="36">
        <f t="shared" si="34"/>
        <v>0</v>
      </c>
    </row>
    <row r="214" spans="1:11">
      <c r="H214" s="39"/>
    </row>
    <row r="216" spans="1:11">
      <c r="B216" s="25" t="s">
        <v>173</v>
      </c>
    </row>
    <row r="217" spans="1:11" ht="38.25">
      <c r="A217" s="26" t="s">
        <v>1</v>
      </c>
      <c r="B217" s="27" t="s">
        <v>2</v>
      </c>
      <c r="C217" s="26" t="s">
        <v>3</v>
      </c>
      <c r="D217" s="26" t="s">
        <v>4</v>
      </c>
      <c r="E217" s="26" t="s">
        <v>5</v>
      </c>
      <c r="F217" s="26" t="s">
        <v>6</v>
      </c>
      <c r="G217" s="26" t="s">
        <v>7</v>
      </c>
      <c r="H217" s="28" t="s">
        <v>8</v>
      </c>
      <c r="I217" s="28" t="s">
        <v>9</v>
      </c>
      <c r="J217" s="28" t="s">
        <v>10</v>
      </c>
      <c r="K217" s="28" t="s">
        <v>11</v>
      </c>
    </row>
    <row r="218" spans="1:11" ht="25.5">
      <c r="A218" s="29" t="s">
        <v>12</v>
      </c>
      <c r="B218" s="30" t="s">
        <v>174</v>
      </c>
      <c r="C218" s="29"/>
      <c r="D218" s="29"/>
      <c r="E218" s="29"/>
      <c r="F218" s="29"/>
      <c r="G218" s="29">
        <v>80</v>
      </c>
      <c r="H218" s="31"/>
      <c r="I218" s="31">
        <f>(G218*H218)</f>
        <v>0</v>
      </c>
      <c r="J218" s="31">
        <f>I218*8%</f>
        <v>0</v>
      </c>
      <c r="K218" s="31">
        <f>I218*1.08</f>
        <v>0</v>
      </c>
    </row>
    <row r="221" spans="1:11">
      <c r="B221" s="25" t="s">
        <v>175</v>
      </c>
    </row>
    <row r="222" spans="1:11" ht="38.25">
      <c r="A222" s="26" t="s">
        <v>1</v>
      </c>
      <c r="B222" s="27" t="s">
        <v>2</v>
      </c>
      <c r="C222" s="26" t="s">
        <v>3</v>
      </c>
      <c r="D222" s="26" t="s">
        <v>4</v>
      </c>
      <c r="E222" s="26" t="s">
        <v>5</v>
      </c>
      <c r="F222" s="26" t="s">
        <v>6</v>
      </c>
      <c r="G222" s="26" t="s">
        <v>7</v>
      </c>
      <c r="H222" s="28" t="s">
        <v>8</v>
      </c>
      <c r="I222" s="28" t="s">
        <v>9</v>
      </c>
      <c r="J222" s="28" t="s">
        <v>10</v>
      </c>
      <c r="K222" s="28" t="s">
        <v>11</v>
      </c>
    </row>
    <row r="223" spans="1:11" ht="102">
      <c r="A223" s="29" t="s">
        <v>12</v>
      </c>
      <c r="B223" s="13" t="s">
        <v>176</v>
      </c>
      <c r="C223" s="29"/>
      <c r="D223" s="29"/>
      <c r="E223" s="29"/>
      <c r="F223" s="29"/>
      <c r="G223" s="29">
        <v>800</v>
      </c>
      <c r="H223" s="31"/>
      <c r="I223" s="31">
        <f>(G223*H223)</f>
        <v>0</v>
      </c>
      <c r="J223" s="31">
        <f>I223*8%</f>
        <v>0</v>
      </c>
      <c r="K223" s="31">
        <f>I223*1.08</f>
        <v>0</v>
      </c>
    </row>
    <row r="226" spans="1:12">
      <c r="B226" s="25" t="s">
        <v>177</v>
      </c>
    </row>
    <row r="227" spans="1:12" ht="38.25">
      <c r="A227" s="26" t="s">
        <v>1</v>
      </c>
      <c r="B227" s="27" t="s">
        <v>2</v>
      </c>
      <c r="C227" s="26" t="s">
        <v>3</v>
      </c>
      <c r="D227" s="26" t="s">
        <v>4</v>
      </c>
      <c r="E227" s="26" t="s">
        <v>5</v>
      </c>
      <c r="F227" s="26" t="s">
        <v>6</v>
      </c>
      <c r="G227" s="26" t="s">
        <v>7</v>
      </c>
      <c r="H227" s="28" t="s">
        <v>8</v>
      </c>
      <c r="I227" s="28" t="s">
        <v>9</v>
      </c>
      <c r="J227" s="28" t="s">
        <v>10</v>
      </c>
      <c r="K227" s="28" t="s">
        <v>11</v>
      </c>
    </row>
    <row r="228" spans="1:12" ht="229.5">
      <c r="A228" s="32" t="s">
        <v>12</v>
      </c>
      <c r="B228" s="13" t="s">
        <v>178</v>
      </c>
      <c r="C228" s="32"/>
      <c r="D228" s="32"/>
      <c r="E228" s="32"/>
      <c r="F228" s="32"/>
      <c r="G228" s="32">
        <v>200</v>
      </c>
      <c r="H228" s="33"/>
      <c r="I228" s="33">
        <f>(G228*H228)</f>
        <v>0</v>
      </c>
      <c r="J228" s="33">
        <f>I228*8%</f>
        <v>0</v>
      </c>
      <c r="K228" s="33">
        <f>I228*1.08</f>
        <v>0</v>
      </c>
    </row>
    <row r="229" spans="1:12">
      <c r="A229" s="41"/>
      <c r="B229" s="42"/>
      <c r="C229" s="41"/>
      <c r="D229" s="41"/>
      <c r="E229" s="41"/>
      <c r="F229" s="41"/>
      <c r="G229" s="41"/>
      <c r="H229" s="43"/>
      <c r="I229" s="43"/>
      <c r="J229" s="43"/>
      <c r="K229" s="43"/>
    </row>
    <row r="231" spans="1:12">
      <c r="B231" s="25" t="s">
        <v>179</v>
      </c>
    </row>
    <row r="232" spans="1:12" ht="38.25">
      <c r="A232" s="26" t="s">
        <v>1</v>
      </c>
      <c r="B232" s="27" t="s">
        <v>2</v>
      </c>
      <c r="C232" s="26" t="s">
        <v>3</v>
      </c>
      <c r="D232" s="26" t="s">
        <v>4</v>
      </c>
      <c r="E232" s="26" t="s">
        <v>5</v>
      </c>
      <c r="F232" s="26" t="s">
        <v>6</v>
      </c>
      <c r="G232" s="26" t="s">
        <v>7</v>
      </c>
      <c r="H232" s="28" t="s">
        <v>8</v>
      </c>
      <c r="I232" s="28" t="s">
        <v>9</v>
      </c>
      <c r="J232" s="28" t="s">
        <v>10</v>
      </c>
      <c r="K232" s="28" t="s">
        <v>11</v>
      </c>
    </row>
    <row r="233" spans="1:12" ht="38.25">
      <c r="A233" s="29" t="s">
        <v>12</v>
      </c>
      <c r="B233" s="30" t="s">
        <v>180</v>
      </c>
      <c r="C233" s="29"/>
      <c r="D233" s="29"/>
      <c r="E233" s="29"/>
      <c r="F233" s="29"/>
      <c r="G233" s="29">
        <v>200</v>
      </c>
      <c r="H233" s="31"/>
      <c r="I233" s="31">
        <f>(G233*H233)</f>
        <v>0</v>
      </c>
      <c r="J233" s="31">
        <f>I233*8%</f>
        <v>0</v>
      </c>
      <c r="K233" s="31">
        <f>I233*1.08</f>
        <v>0</v>
      </c>
    </row>
    <row r="234" spans="1:12" ht="38.25">
      <c r="A234" s="29" t="s">
        <v>13</v>
      </c>
      <c r="B234" s="30" t="s">
        <v>181</v>
      </c>
      <c r="C234" s="29"/>
      <c r="D234" s="29"/>
      <c r="E234" s="29"/>
      <c r="F234" s="29"/>
      <c r="G234" s="29">
        <v>150</v>
      </c>
      <c r="H234" s="31"/>
      <c r="I234" s="31">
        <f>(G234*H234)</f>
        <v>0</v>
      </c>
      <c r="J234" s="31">
        <f>I234*8%</f>
        <v>0</v>
      </c>
      <c r="K234" s="31">
        <f>I234*1.08</f>
        <v>0</v>
      </c>
    </row>
    <row r="235" spans="1:12">
      <c r="H235" s="35" t="s">
        <v>22</v>
      </c>
      <c r="I235" s="31">
        <f>SUM(I233:I234)</f>
        <v>0</v>
      </c>
      <c r="J235" s="31">
        <f>SUM(J233:J234)</f>
        <v>0</v>
      </c>
      <c r="K235" s="31">
        <f>SUM(K233:K234)</f>
        <v>0</v>
      </c>
    </row>
    <row r="238" spans="1:12">
      <c r="B238" s="25" t="s">
        <v>182</v>
      </c>
    </row>
    <row r="239" spans="1:12" ht="38.25">
      <c r="A239" s="26" t="s">
        <v>1</v>
      </c>
      <c r="B239" s="27" t="s">
        <v>2</v>
      </c>
      <c r="C239" s="26" t="s">
        <v>3</v>
      </c>
      <c r="D239" s="26" t="s">
        <v>4</v>
      </c>
      <c r="E239" s="26" t="s">
        <v>5</v>
      </c>
      <c r="F239" s="26" t="s">
        <v>6</v>
      </c>
      <c r="G239" s="26" t="s">
        <v>7</v>
      </c>
      <c r="H239" s="28" t="s">
        <v>8</v>
      </c>
      <c r="I239" s="28" t="s">
        <v>9</v>
      </c>
      <c r="J239" s="28" t="s">
        <v>10</v>
      </c>
      <c r="K239" s="28" t="s">
        <v>11</v>
      </c>
    </row>
    <row r="240" spans="1:12" s="34" customFormat="1" ht="102">
      <c r="A240" s="32" t="s">
        <v>12</v>
      </c>
      <c r="B240" s="13" t="s">
        <v>183</v>
      </c>
      <c r="C240" s="32"/>
      <c r="D240" s="32"/>
      <c r="E240" s="32"/>
      <c r="F240" s="32"/>
      <c r="G240" s="32">
        <v>500</v>
      </c>
      <c r="H240" s="33"/>
      <c r="I240" s="33">
        <f>(G240*H240)</f>
        <v>0</v>
      </c>
      <c r="J240" s="33">
        <f>I240*8%</f>
        <v>0</v>
      </c>
      <c r="K240" s="33">
        <f>I240*1.08</f>
        <v>0</v>
      </c>
      <c r="L240" s="22"/>
    </row>
    <row r="241" spans="1:12" s="34" customFormat="1" ht="102">
      <c r="A241" s="32" t="s">
        <v>13</v>
      </c>
      <c r="B241" s="13" t="s">
        <v>184</v>
      </c>
      <c r="C241" s="32"/>
      <c r="D241" s="32"/>
      <c r="E241" s="32"/>
      <c r="F241" s="32"/>
      <c r="G241" s="32">
        <v>200</v>
      </c>
      <c r="H241" s="33"/>
      <c r="I241" s="33">
        <f>(G241*H241)</f>
        <v>0</v>
      </c>
      <c r="J241" s="33">
        <f>I241*8%</f>
        <v>0</v>
      </c>
      <c r="K241" s="33">
        <f>I241*1.08</f>
        <v>0</v>
      </c>
      <c r="L241" s="22"/>
    </row>
    <row r="242" spans="1:12">
      <c r="H242" s="35" t="s">
        <v>22</v>
      </c>
      <c r="I242" s="36">
        <f>SUM(I240:I241)</f>
        <v>0</v>
      </c>
      <c r="J242" s="36">
        <f>SUM(J240:J241)</f>
        <v>0</v>
      </c>
      <c r="K242" s="36">
        <f>SUM(K240:K241)</f>
        <v>0</v>
      </c>
    </row>
    <row r="245" spans="1:12">
      <c r="B245" s="25" t="s">
        <v>185</v>
      </c>
    </row>
    <row r="246" spans="1:12" ht="38.25">
      <c r="A246" s="26" t="s">
        <v>1</v>
      </c>
      <c r="B246" s="27" t="s">
        <v>2</v>
      </c>
      <c r="C246" s="26" t="s">
        <v>3</v>
      </c>
      <c r="D246" s="26" t="s">
        <v>4</v>
      </c>
      <c r="E246" s="26" t="s">
        <v>5</v>
      </c>
      <c r="F246" s="26" t="s">
        <v>6</v>
      </c>
      <c r="G246" s="26" t="s">
        <v>186</v>
      </c>
      <c r="H246" s="28" t="s">
        <v>187</v>
      </c>
      <c r="I246" s="28" t="s">
        <v>9</v>
      </c>
      <c r="J246" s="28" t="s">
        <v>10</v>
      </c>
      <c r="K246" s="28" t="s">
        <v>11</v>
      </c>
    </row>
    <row r="247" spans="1:12" ht="51">
      <c r="A247" s="29" t="s">
        <v>12</v>
      </c>
      <c r="B247" s="13" t="s">
        <v>188</v>
      </c>
      <c r="C247" s="29"/>
      <c r="D247" s="29"/>
      <c r="E247" s="29"/>
      <c r="F247" s="29"/>
      <c r="G247" s="29">
        <v>60</v>
      </c>
      <c r="H247" s="31"/>
      <c r="I247" s="31">
        <f t="shared" ref="I247:I253" si="35">(G247*H247)</f>
        <v>0</v>
      </c>
      <c r="J247" s="31">
        <f t="shared" ref="J247:J253" si="36">I247*8%</f>
        <v>0</v>
      </c>
      <c r="K247" s="31">
        <f t="shared" ref="K247:K253" si="37">I247*1.08</f>
        <v>0</v>
      </c>
    </row>
    <row r="248" spans="1:12">
      <c r="A248" s="29" t="s">
        <v>13</v>
      </c>
      <c r="B248" s="13" t="s">
        <v>189</v>
      </c>
      <c r="C248" s="29"/>
      <c r="D248" s="29"/>
      <c r="E248" s="29"/>
      <c r="F248" s="29"/>
      <c r="G248" s="29">
        <v>200</v>
      </c>
      <c r="H248" s="31"/>
      <c r="I248" s="31">
        <f t="shared" si="35"/>
        <v>0</v>
      </c>
      <c r="J248" s="31">
        <f t="shared" si="36"/>
        <v>0</v>
      </c>
      <c r="K248" s="31">
        <f t="shared" si="37"/>
        <v>0</v>
      </c>
    </row>
    <row r="249" spans="1:12">
      <c r="A249" s="29" t="s">
        <v>14</v>
      </c>
      <c r="B249" s="13" t="s">
        <v>451</v>
      </c>
      <c r="C249" s="29"/>
      <c r="D249" s="29"/>
      <c r="E249" s="29"/>
      <c r="F249" s="29"/>
      <c r="G249" s="29">
        <v>4</v>
      </c>
      <c r="H249" s="31"/>
      <c r="I249" s="31">
        <f t="shared" si="35"/>
        <v>0</v>
      </c>
      <c r="J249" s="31">
        <f t="shared" si="36"/>
        <v>0</v>
      </c>
      <c r="K249" s="31">
        <f t="shared" si="37"/>
        <v>0</v>
      </c>
    </row>
    <row r="250" spans="1:12">
      <c r="A250" s="29" t="s">
        <v>16</v>
      </c>
      <c r="B250" s="13" t="s">
        <v>190</v>
      </c>
      <c r="C250" s="29"/>
      <c r="D250" s="29"/>
      <c r="E250" s="29"/>
      <c r="F250" s="29"/>
      <c r="G250" s="29">
        <v>15</v>
      </c>
      <c r="H250" s="31"/>
      <c r="I250" s="31">
        <f t="shared" si="35"/>
        <v>0</v>
      </c>
      <c r="J250" s="31">
        <f t="shared" si="36"/>
        <v>0</v>
      </c>
      <c r="K250" s="31">
        <f t="shared" si="37"/>
        <v>0</v>
      </c>
    </row>
    <row r="251" spans="1:12">
      <c r="A251" s="29" t="s">
        <v>18</v>
      </c>
      <c r="B251" s="13" t="s">
        <v>191</v>
      </c>
      <c r="C251" s="29"/>
      <c r="D251" s="29"/>
      <c r="E251" s="29"/>
      <c r="F251" s="29"/>
      <c r="G251" s="29">
        <v>2</v>
      </c>
      <c r="H251" s="31"/>
      <c r="I251" s="31">
        <f t="shared" si="35"/>
        <v>0</v>
      </c>
      <c r="J251" s="31">
        <f t="shared" si="36"/>
        <v>0</v>
      </c>
      <c r="K251" s="31">
        <f t="shared" si="37"/>
        <v>0</v>
      </c>
    </row>
    <row r="252" spans="1:12">
      <c r="A252" s="29" t="s">
        <v>20</v>
      </c>
      <c r="B252" s="13" t="s">
        <v>192</v>
      </c>
      <c r="C252" s="29"/>
      <c r="D252" s="29"/>
      <c r="E252" s="29"/>
      <c r="F252" s="29"/>
      <c r="G252" s="29">
        <v>10</v>
      </c>
      <c r="H252" s="31"/>
      <c r="I252" s="31">
        <f t="shared" si="35"/>
        <v>0</v>
      </c>
      <c r="J252" s="31">
        <f t="shared" si="36"/>
        <v>0</v>
      </c>
      <c r="K252" s="31">
        <f t="shared" si="37"/>
        <v>0</v>
      </c>
    </row>
    <row r="253" spans="1:12">
      <c r="A253" s="29" t="s">
        <v>21</v>
      </c>
      <c r="B253" s="13" t="s">
        <v>193</v>
      </c>
      <c r="C253" s="29"/>
      <c r="D253" s="29"/>
      <c r="E253" s="29"/>
      <c r="F253" s="29"/>
      <c r="G253" s="29">
        <v>130</v>
      </c>
      <c r="H253" s="31"/>
      <c r="I253" s="31">
        <f t="shared" si="35"/>
        <v>0</v>
      </c>
      <c r="J253" s="31">
        <f t="shared" si="36"/>
        <v>0</v>
      </c>
      <c r="K253" s="31">
        <f t="shared" si="37"/>
        <v>0</v>
      </c>
    </row>
    <row r="254" spans="1:12">
      <c r="H254" s="35" t="s">
        <v>22</v>
      </c>
      <c r="I254" s="36">
        <f>SUM(I247:I253)</f>
        <v>0</v>
      </c>
      <c r="J254" s="36">
        <f>SUM(J247:J253)</f>
        <v>0</v>
      </c>
      <c r="K254" s="36">
        <f>SUM(K247:K253)</f>
        <v>0</v>
      </c>
    </row>
    <row r="255" spans="1:12">
      <c r="B255" s="44"/>
    </row>
    <row r="256" spans="1:12">
      <c r="B256" s="44"/>
    </row>
    <row r="257" spans="1:11">
      <c r="B257" s="44"/>
    </row>
    <row r="258" spans="1:11">
      <c r="B258" s="25" t="s">
        <v>194</v>
      </c>
    </row>
    <row r="259" spans="1:11" ht="38.25">
      <c r="A259" s="26" t="s">
        <v>1</v>
      </c>
      <c r="B259" s="27" t="s">
        <v>2</v>
      </c>
      <c r="C259" s="26" t="s">
        <v>3</v>
      </c>
      <c r="D259" s="26" t="s">
        <v>4</v>
      </c>
      <c r="E259" s="26" t="s">
        <v>5</v>
      </c>
      <c r="F259" s="26" t="s">
        <v>6</v>
      </c>
      <c r="G259" s="26" t="s">
        <v>7</v>
      </c>
      <c r="H259" s="28" t="s">
        <v>8</v>
      </c>
      <c r="I259" s="28" t="s">
        <v>9</v>
      </c>
      <c r="J259" s="28" t="s">
        <v>10</v>
      </c>
      <c r="K259" s="28" t="s">
        <v>11</v>
      </c>
    </row>
    <row r="260" spans="1:11" ht="102">
      <c r="A260" s="29" t="s">
        <v>12</v>
      </c>
      <c r="B260" s="13" t="s">
        <v>450</v>
      </c>
      <c r="C260" s="29"/>
      <c r="D260" s="29"/>
      <c r="E260" s="29"/>
      <c r="F260" s="29"/>
      <c r="G260" s="29">
        <v>7000</v>
      </c>
      <c r="H260" s="31"/>
      <c r="I260" s="31">
        <f>(G260*H260)</f>
        <v>0</v>
      </c>
      <c r="J260" s="31">
        <f>I260*8%</f>
        <v>0</v>
      </c>
      <c r="K260" s="31">
        <f>I260*1.08</f>
        <v>0</v>
      </c>
    </row>
    <row r="263" spans="1:11">
      <c r="B263" s="25" t="s">
        <v>195</v>
      </c>
    </row>
    <row r="264" spans="1:11" ht="38.25">
      <c r="A264" s="26" t="s">
        <v>1</v>
      </c>
      <c r="B264" s="27" t="s">
        <v>2</v>
      </c>
      <c r="C264" s="26" t="s">
        <v>3</v>
      </c>
      <c r="D264" s="26" t="s">
        <v>4</v>
      </c>
      <c r="E264" s="26" t="s">
        <v>5</v>
      </c>
      <c r="F264" s="26" t="s">
        <v>6</v>
      </c>
      <c r="G264" s="26" t="s">
        <v>7</v>
      </c>
      <c r="H264" s="28" t="s">
        <v>8</v>
      </c>
      <c r="I264" s="28" t="s">
        <v>9</v>
      </c>
      <c r="J264" s="28" t="s">
        <v>10</v>
      </c>
      <c r="K264" s="28" t="s">
        <v>11</v>
      </c>
    </row>
    <row r="265" spans="1:11" ht="38.25">
      <c r="A265" s="29" t="s">
        <v>12</v>
      </c>
      <c r="B265" s="13" t="s">
        <v>196</v>
      </c>
      <c r="C265" s="29"/>
      <c r="D265" s="29"/>
      <c r="E265" s="29"/>
      <c r="F265" s="29"/>
      <c r="G265" s="29">
        <v>12000</v>
      </c>
      <c r="H265" s="31"/>
      <c r="I265" s="31">
        <f>(G265*H265)</f>
        <v>0</v>
      </c>
      <c r="J265" s="31">
        <f>I265*8%</f>
        <v>0</v>
      </c>
      <c r="K265" s="31">
        <f>I265*1.08</f>
        <v>0</v>
      </c>
    </row>
    <row r="268" spans="1:11">
      <c r="B268" s="25" t="s">
        <v>197</v>
      </c>
    </row>
    <row r="269" spans="1:11" ht="38.25">
      <c r="A269" s="26" t="s">
        <v>1</v>
      </c>
      <c r="B269" s="27" t="s">
        <v>2</v>
      </c>
      <c r="C269" s="26" t="s">
        <v>3</v>
      </c>
      <c r="D269" s="26" t="s">
        <v>4</v>
      </c>
      <c r="E269" s="26" t="s">
        <v>5</v>
      </c>
      <c r="F269" s="26" t="s">
        <v>6</v>
      </c>
      <c r="G269" s="26" t="s">
        <v>7</v>
      </c>
      <c r="H269" s="28" t="s">
        <v>8</v>
      </c>
      <c r="I269" s="28" t="s">
        <v>9</v>
      </c>
      <c r="J269" s="28" t="s">
        <v>10</v>
      </c>
      <c r="K269" s="28" t="s">
        <v>11</v>
      </c>
    </row>
    <row r="270" spans="1:11" ht="38.25">
      <c r="A270" s="32" t="s">
        <v>12</v>
      </c>
      <c r="B270" s="13" t="s">
        <v>198</v>
      </c>
      <c r="C270" s="26"/>
      <c r="D270" s="26"/>
      <c r="E270" s="26"/>
      <c r="F270" s="26"/>
      <c r="G270" s="29">
        <v>30</v>
      </c>
      <c r="H270" s="31"/>
      <c r="I270" s="31">
        <f t="shared" ref="I270:I305" si="38">(G270*H270)</f>
        <v>0</v>
      </c>
      <c r="J270" s="31">
        <f t="shared" ref="J270:J305" si="39">I270*8%</f>
        <v>0</v>
      </c>
      <c r="K270" s="31">
        <f t="shared" ref="K270:K305" si="40">I270*1.08</f>
        <v>0</v>
      </c>
    </row>
    <row r="271" spans="1:11">
      <c r="A271" s="32" t="s">
        <v>13</v>
      </c>
      <c r="B271" s="13" t="s">
        <v>199</v>
      </c>
      <c r="C271" s="26"/>
      <c r="D271" s="26"/>
      <c r="E271" s="26"/>
      <c r="F271" s="26"/>
      <c r="G271" s="29">
        <v>10</v>
      </c>
      <c r="H271" s="31"/>
      <c r="I271" s="31">
        <f t="shared" si="38"/>
        <v>0</v>
      </c>
      <c r="J271" s="31">
        <f t="shared" si="39"/>
        <v>0</v>
      </c>
      <c r="K271" s="31">
        <f t="shared" si="40"/>
        <v>0</v>
      </c>
    </row>
    <row r="272" spans="1:11">
      <c r="A272" s="32" t="s">
        <v>14</v>
      </c>
      <c r="B272" s="13" t="s">
        <v>200</v>
      </c>
      <c r="C272" s="26"/>
      <c r="D272" s="26"/>
      <c r="E272" s="26"/>
      <c r="F272" s="26"/>
      <c r="G272" s="29">
        <v>20</v>
      </c>
      <c r="H272" s="31"/>
      <c r="I272" s="31">
        <f t="shared" si="38"/>
        <v>0</v>
      </c>
      <c r="J272" s="31">
        <f t="shared" si="39"/>
        <v>0</v>
      </c>
      <c r="K272" s="31">
        <f t="shared" si="40"/>
        <v>0</v>
      </c>
    </row>
    <row r="273" spans="1:11">
      <c r="A273" s="32" t="s">
        <v>16</v>
      </c>
      <c r="B273" s="13" t="s">
        <v>201</v>
      </c>
      <c r="C273" s="26"/>
      <c r="D273" s="26"/>
      <c r="E273" s="26"/>
      <c r="F273" s="26"/>
      <c r="G273" s="29">
        <v>20</v>
      </c>
      <c r="H273" s="31"/>
      <c r="I273" s="31">
        <f t="shared" si="38"/>
        <v>0</v>
      </c>
      <c r="J273" s="31">
        <f t="shared" si="39"/>
        <v>0</v>
      </c>
      <c r="K273" s="31">
        <f t="shared" si="40"/>
        <v>0</v>
      </c>
    </row>
    <row r="274" spans="1:11">
      <c r="A274" s="32" t="s">
        <v>18</v>
      </c>
      <c r="B274" s="13" t="s">
        <v>202</v>
      </c>
      <c r="C274" s="26"/>
      <c r="D274" s="26"/>
      <c r="E274" s="26"/>
      <c r="F274" s="26"/>
      <c r="G274" s="29">
        <v>30</v>
      </c>
      <c r="H274" s="31"/>
      <c r="I274" s="31">
        <f t="shared" si="38"/>
        <v>0</v>
      </c>
      <c r="J274" s="31">
        <f t="shared" si="39"/>
        <v>0</v>
      </c>
      <c r="K274" s="31">
        <f t="shared" si="40"/>
        <v>0</v>
      </c>
    </row>
    <row r="275" spans="1:11">
      <c r="A275" s="32" t="s">
        <v>20</v>
      </c>
      <c r="B275" s="13" t="s">
        <v>203</v>
      </c>
      <c r="C275" s="26"/>
      <c r="D275" s="26"/>
      <c r="E275" s="26"/>
      <c r="F275" s="26"/>
      <c r="G275" s="29">
        <v>30</v>
      </c>
      <c r="H275" s="31"/>
      <c r="I275" s="31">
        <f t="shared" si="38"/>
        <v>0</v>
      </c>
      <c r="J275" s="31">
        <f t="shared" si="39"/>
        <v>0</v>
      </c>
      <c r="K275" s="31">
        <f t="shared" si="40"/>
        <v>0</v>
      </c>
    </row>
    <row r="276" spans="1:11" ht="89.25">
      <c r="A276" s="32" t="s">
        <v>21</v>
      </c>
      <c r="B276" s="13" t="s">
        <v>204</v>
      </c>
      <c r="C276" s="29"/>
      <c r="D276" s="29"/>
      <c r="E276" s="29"/>
      <c r="F276" s="29"/>
      <c r="G276" s="29">
        <v>1200</v>
      </c>
      <c r="H276" s="31"/>
      <c r="I276" s="31">
        <f t="shared" si="38"/>
        <v>0</v>
      </c>
      <c r="J276" s="31">
        <f t="shared" si="39"/>
        <v>0</v>
      </c>
      <c r="K276" s="31">
        <f t="shared" si="40"/>
        <v>0</v>
      </c>
    </row>
    <row r="277" spans="1:11" ht="38.25">
      <c r="A277" s="32" t="s">
        <v>30</v>
      </c>
      <c r="B277" s="13" t="s">
        <v>205</v>
      </c>
      <c r="C277" s="29"/>
      <c r="D277" s="29"/>
      <c r="E277" s="29"/>
      <c r="F277" s="29"/>
      <c r="G277" s="29">
        <v>15</v>
      </c>
      <c r="H277" s="31"/>
      <c r="I277" s="31">
        <f t="shared" si="38"/>
        <v>0</v>
      </c>
      <c r="J277" s="31">
        <f t="shared" si="39"/>
        <v>0</v>
      </c>
      <c r="K277" s="31">
        <f t="shared" si="40"/>
        <v>0</v>
      </c>
    </row>
    <row r="278" spans="1:11">
      <c r="A278" s="32" t="s">
        <v>32</v>
      </c>
      <c r="B278" s="13" t="s">
        <v>206</v>
      </c>
      <c r="C278" s="29"/>
      <c r="D278" s="29"/>
      <c r="E278" s="29"/>
      <c r="F278" s="29"/>
      <c r="G278" s="29">
        <v>80</v>
      </c>
      <c r="H278" s="31"/>
      <c r="I278" s="31">
        <f t="shared" si="38"/>
        <v>0</v>
      </c>
      <c r="J278" s="31">
        <f t="shared" si="39"/>
        <v>0</v>
      </c>
      <c r="K278" s="31">
        <f t="shared" si="40"/>
        <v>0</v>
      </c>
    </row>
    <row r="279" spans="1:11">
      <c r="A279" s="32" t="s">
        <v>34</v>
      </c>
      <c r="B279" s="13" t="s">
        <v>207</v>
      </c>
      <c r="C279" s="29"/>
      <c r="D279" s="29"/>
      <c r="E279" s="29"/>
      <c r="F279" s="29"/>
      <c r="G279" s="29">
        <v>60</v>
      </c>
      <c r="H279" s="31"/>
      <c r="I279" s="31">
        <f t="shared" si="38"/>
        <v>0</v>
      </c>
      <c r="J279" s="31">
        <f t="shared" si="39"/>
        <v>0</v>
      </c>
      <c r="K279" s="31">
        <f t="shared" si="40"/>
        <v>0</v>
      </c>
    </row>
    <row r="280" spans="1:11">
      <c r="A280" s="32" t="s">
        <v>76</v>
      </c>
      <c r="B280" s="13" t="s">
        <v>208</v>
      </c>
      <c r="C280" s="29"/>
      <c r="D280" s="29"/>
      <c r="E280" s="29"/>
      <c r="F280" s="29"/>
      <c r="G280" s="29">
        <v>150</v>
      </c>
      <c r="H280" s="31"/>
      <c r="I280" s="31">
        <f t="shared" si="38"/>
        <v>0</v>
      </c>
      <c r="J280" s="31">
        <f t="shared" si="39"/>
        <v>0</v>
      </c>
      <c r="K280" s="31">
        <f t="shared" si="40"/>
        <v>0</v>
      </c>
    </row>
    <row r="281" spans="1:11">
      <c r="A281" s="32" t="s">
        <v>78</v>
      </c>
      <c r="B281" s="13" t="s">
        <v>209</v>
      </c>
      <c r="C281" s="29"/>
      <c r="D281" s="29"/>
      <c r="E281" s="29"/>
      <c r="F281" s="29"/>
      <c r="G281" s="29">
        <v>3400</v>
      </c>
      <c r="H281" s="31"/>
      <c r="I281" s="31">
        <f t="shared" si="38"/>
        <v>0</v>
      </c>
      <c r="J281" s="31">
        <f t="shared" si="39"/>
        <v>0</v>
      </c>
      <c r="K281" s="31">
        <f t="shared" si="40"/>
        <v>0</v>
      </c>
    </row>
    <row r="282" spans="1:11">
      <c r="A282" s="32" t="s">
        <v>80</v>
      </c>
      <c r="B282" s="13" t="s">
        <v>210</v>
      </c>
      <c r="C282" s="29"/>
      <c r="D282" s="29"/>
      <c r="E282" s="29"/>
      <c r="F282" s="29"/>
      <c r="G282" s="29">
        <v>2300</v>
      </c>
      <c r="H282" s="31"/>
      <c r="I282" s="31">
        <f t="shared" si="38"/>
        <v>0</v>
      </c>
      <c r="J282" s="31">
        <f t="shared" si="39"/>
        <v>0</v>
      </c>
      <c r="K282" s="31">
        <f t="shared" si="40"/>
        <v>0</v>
      </c>
    </row>
    <row r="283" spans="1:11">
      <c r="A283" s="32" t="s">
        <v>82</v>
      </c>
      <c r="B283" s="13" t="s">
        <v>211</v>
      </c>
      <c r="C283" s="29"/>
      <c r="D283" s="29"/>
      <c r="E283" s="29"/>
      <c r="F283" s="29"/>
      <c r="G283" s="29">
        <v>840</v>
      </c>
      <c r="H283" s="31"/>
      <c r="I283" s="31">
        <f t="shared" si="38"/>
        <v>0</v>
      </c>
      <c r="J283" s="31">
        <f t="shared" si="39"/>
        <v>0</v>
      </c>
      <c r="K283" s="31">
        <f t="shared" si="40"/>
        <v>0</v>
      </c>
    </row>
    <row r="284" spans="1:11">
      <c r="A284" s="32" t="s">
        <v>84</v>
      </c>
      <c r="B284" s="13" t="s">
        <v>212</v>
      </c>
      <c r="C284" s="29"/>
      <c r="D284" s="29"/>
      <c r="E284" s="29"/>
      <c r="F284" s="29"/>
      <c r="G284" s="29">
        <v>60</v>
      </c>
      <c r="H284" s="31"/>
      <c r="I284" s="31">
        <f t="shared" si="38"/>
        <v>0</v>
      </c>
      <c r="J284" s="31">
        <f t="shared" si="39"/>
        <v>0</v>
      </c>
      <c r="K284" s="31">
        <f t="shared" si="40"/>
        <v>0</v>
      </c>
    </row>
    <row r="285" spans="1:11" ht="63.75">
      <c r="A285" s="32" t="s">
        <v>86</v>
      </c>
      <c r="B285" s="13" t="s">
        <v>213</v>
      </c>
      <c r="C285" s="29"/>
      <c r="D285" s="29"/>
      <c r="E285" s="29"/>
      <c r="F285" s="29"/>
      <c r="G285" s="29">
        <v>2</v>
      </c>
      <c r="H285" s="31"/>
      <c r="I285" s="31">
        <f t="shared" si="38"/>
        <v>0</v>
      </c>
      <c r="J285" s="31">
        <f t="shared" si="39"/>
        <v>0</v>
      </c>
      <c r="K285" s="31">
        <f t="shared" si="40"/>
        <v>0</v>
      </c>
    </row>
    <row r="286" spans="1:11">
      <c r="A286" s="32" t="s">
        <v>88</v>
      </c>
      <c r="B286" s="13" t="s">
        <v>214</v>
      </c>
      <c r="C286" s="29"/>
      <c r="D286" s="29"/>
      <c r="E286" s="29"/>
      <c r="F286" s="29"/>
      <c r="G286" s="29">
        <v>5</v>
      </c>
      <c r="H286" s="31"/>
      <c r="I286" s="31">
        <f t="shared" si="38"/>
        <v>0</v>
      </c>
      <c r="J286" s="31">
        <f t="shared" si="39"/>
        <v>0</v>
      </c>
      <c r="K286" s="31">
        <f t="shared" si="40"/>
        <v>0</v>
      </c>
    </row>
    <row r="287" spans="1:11">
      <c r="A287" s="32" t="s">
        <v>90</v>
      </c>
      <c r="B287" s="13" t="s">
        <v>215</v>
      </c>
      <c r="C287" s="29"/>
      <c r="D287" s="29"/>
      <c r="E287" s="29"/>
      <c r="F287" s="29"/>
      <c r="G287" s="29">
        <v>20</v>
      </c>
      <c r="H287" s="31"/>
      <c r="I287" s="31">
        <f t="shared" si="38"/>
        <v>0</v>
      </c>
      <c r="J287" s="31">
        <f t="shared" si="39"/>
        <v>0</v>
      </c>
      <c r="K287" s="31">
        <f t="shared" si="40"/>
        <v>0</v>
      </c>
    </row>
    <row r="288" spans="1:11">
      <c r="A288" s="32" t="s">
        <v>92</v>
      </c>
      <c r="B288" s="13" t="s">
        <v>216</v>
      </c>
      <c r="C288" s="29"/>
      <c r="D288" s="29"/>
      <c r="E288" s="29"/>
      <c r="F288" s="29"/>
      <c r="G288" s="29">
        <v>3</v>
      </c>
      <c r="H288" s="31"/>
      <c r="I288" s="31">
        <f t="shared" si="38"/>
        <v>0</v>
      </c>
      <c r="J288" s="31">
        <f t="shared" si="39"/>
        <v>0</v>
      </c>
      <c r="K288" s="31">
        <f t="shared" si="40"/>
        <v>0</v>
      </c>
    </row>
    <row r="289" spans="1:11">
      <c r="A289" s="32" t="s">
        <v>94</v>
      </c>
      <c r="B289" s="13" t="s">
        <v>217</v>
      </c>
      <c r="C289" s="29"/>
      <c r="D289" s="29"/>
      <c r="E289" s="29"/>
      <c r="F289" s="29"/>
      <c r="G289" s="29">
        <v>2</v>
      </c>
      <c r="H289" s="31"/>
      <c r="I289" s="31">
        <f t="shared" si="38"/>
        <v>0</v>
      </c>
      <c r="J289" s="31">
        <f t="shared" si="39"/>
        <v>0</v>
      </c>
      <c r="K289" s="31">
        <f t="shared" si="40"/>
        <v>0</v>
      </c>
    </row>
    <row r="290" spans="1:11" ht="63.75">
      <c r="A290" s="32" t="s">
        <v>96</v>
      </c>
      <c r="B290" s="13" t="s">
        <v>218</v>
      </c>
      <c r="C290" s="29"/>
      <c r="D290" s="29"/>
      <c r="E290" s="29"/>
      <c r="F290" s="29"/>
      <c r="G290" s="29">
        <v>2</v>
      </c>
      <c r="H290" s="31"/>
      <c r="I290" s="31">
        <f t="shared" si="38"/>
        <v>0</v>
      </c>
      <c r="J290" s="31">
        <f t="shared" si="39"/>
        <v>0</v>
      </c>
      <c r="K290" s="31">
        <f t="shared" si="40"/>
        <v>0</v>
      </c>
    </row>
    <row r="291" spans="1:11">
      <c r="A291" s="32" t="s">
        <v>98</v>
      </c>
      <c r="B291" s="13" t="s">
        <v>214</v>
      </c>
      <c r="C291" s="29"/>
      <c r="D291" s="29"/>
      <c r="E291" s="29"/>
      <c r="F291" s="29"/>
      <c r="G291" s="29">
        <v>20</v>
      </c>
      <c r="H291" s="31"/>
      <c r="I291" s="31">
        <f t="shared" si="38"/>
        <v>0</v>
      </c>
      <c r="J291" s="31">
        <f t="shared" si="39"/>
        <v>0</v>
      </c>
      <c r="K291" s="31">
        <f t="shared" si="40"/>
        <v>0</v>
      </c>
    </row>
    <row r="292" spans="1:11">
      <c r="A292" s="32" t="s">
        <v>100</v>
      </c>
      <c r="B292" s="13" t="s">
        <v>215</v>
      </c>
      <c r="C292" s="29"/>
      <c r="D292" s="29"/>
      <c r="E292" s="29"/>
      <c r="F292" s="29"/>
      <c r="G292" s="29">
        <v>16</v>
      </c>
      <c r="H292" s="31"/>
      <c r="I292" s="31">
        <f t="shared" si="38"/>
        <v>0</v>
      </c>
      <c r="J292" s="31">
        <f t="shared" si="39"/>
        <v>0</v>
      </c>
      <c r="K292" s="31">
        <f t="shared" si="40"/>
        <v>0</v>
      </c>
    </row>
    <row r="293" spans="1:11">
      <c r="A293" s="32" t="s">
        <v>102</v>
      </c>
      <c r="B293" s="13" t="s">
        <v>216</v>
      </c>
      <c r="C293" s="29"/>
      <c r="D293" s="29"/>
      <c r="E293" s="29"/>
      <c r="F293" s="29"/>
      <c r="G293" s="29">
        <v>2</v>
      </c>
      <c r="H293" s="31"/>
      <c r="I293" s="31">
        <f t="shared" si="38"/>
        <v>0</v>
      </c>
      <c r="J293" s="31">
        <f t="shared" si="39"/>
        <v>0</v>
      </c>
      <c r="K293" s="31">
        <f t="shared" si="40"/>
        <v>0</v>
      </c>
    </row>
    <row r="294" spans="1:11">
      <c r="A294" s="32" t="s">
        <v>104</v>
      </c>
      <c r="B294" s="13" t="s">
        <v>217</v>
      </c>
      <c r="C294" s="29"/>
      <c r="D294" s="29"/>
      <c r="E294" s="29"/>
      <c r="F294" s="29"/>
      <c r="G294" s="29">
        <v>3</v>
      </c>
      <c r="H294" s="31"/>
      <c r="I294" s="31">
        <f t="shared" si="38"/>
        <v>0</v>
      </c>
      <c r="J294" s="31">
        <f t="shared" si="39"/>
        <v>0</v>
      </c>
      <c r="K294" s="31">
        <f t="shared" si="40"/>
        <v>0</v>
      </c>
    </row>
    <row r="295" spans="1:11" ht="25.5">
      <c r="A295" s="32" t="s">
        <v>106</v>
      </c>
      <c r="B295" s="13" t="s">
        <v>219</v>
      </c>
      <c r="C295" s="29"/>
      <c r="D295" s="29"/>
      <c r="E295" s="29"/>
      <c r="F295" s="29"/>
      <c r="G295" s="29">
        <v>100</v>
      </c>
      <c r="H295" s="31"/>
      <c r="I295" s="31">
        <f t="shared" si="38"/>
        <v>0</v>
      </c>
      <c r="J295" s="31">
        <f t="shared" si="39"/>
        <v>0</v>
      </c>
      <c r="K295" s="31">
        <f t="shared" si="40"/>
        <v>0</v>
      </c>
    </row>
    <row r="296" spans="1:11" ht="51">
      <c r="A296" s="32" t="s">
        <v>108</v>
      </c>
      <c r="B296" s="13" t="s">
        <v>220</v>
      </c>
      <c r="C296" s="29"/>
      <c r="D296" s="29"/>
      <c r="E296" s="29"/>
      <c r="F296" s="29"/>
      <c r="G296" s="29">
        <v>200</v>
      </c>
      <c r="H296" s="31"/>
      <c r="I296" s="31">
        <f t="shared" si="38"/>
        <v>0</v>
      </c>
      <c r="J296" s="31">
        <f t="shared" si="39"/>
        <v>0</v>
      </c>
      <c r="K296" s="31">
        <f t="shared" si="40"/>
        <v>0</v>
      </c>
    </row>
    <row r="297" spans="1:11" ht="38.25">
      <c r="A297" s="32" t="s">
        <v>110</v>
      </c>
      <c r="B297" s="13" t="s">
        <v>221</v>
      </c>
      <c r="C297" s="29"/>
      <c r="D297" s="29"/>
      <c r="E297" s="29"/>
      <c r="F297" s="29"/>
      <c r="G297" s="29">
        <v>20</v>
      </c>
      <c r="H297" s="31"/>
      <c r="I297" s="31">
        <f t="shared" si="38"/>
        <v>0</v>
      </c>
      <c r="J297" s="31">
        <f t="shared" si="39"/>
        <v>0</v>
      </c>
      <c r="K297" s="31">
        <f t="shared" si="40"/>
        <v>0</v>
      </c>
    </row>
    <row r="298" spans="1:11">
      <c r="A298" s="32" t="s">
        <v>112</v>
      </c>
      <c r="B298" s="13" t="s">
        <v>452</v>
      </c>
      <c r="C298" s="29"/>
      <c r="D298" s="29"/>
      <c r="E298" s="29"/>
      <c r="F298" s="29"/>
      <c r="G298" s="29">
        <v>5</v>
      </c>
      <c r="H298" s="31"/>
      <c r="I298" s="31">
        <f t="shared" si="38"/>
        <v>0</v>
      </c>
      <c r="J298" s="31">
        <f t="shared" si="39"/>
        <v>0</v>
      </c>
      <c r="K298" s="31">
        <f t="shared" si="40"/>
        <v>0</v>
      </c>
    </row>
    <row r="299" spans="1:11" ht="51">
      <c r="A299" s="32" t="s">
        <v>113</v>
      </c>
      <c r="B299" s="13" t="s">
        <v>222</v>
      </c>
      <c r="C299" s="29"/>
      <c r="D299" s="29"/>
      <c r="E299" s="29"/>
      <c r="F299" s="29"/>
      <c r="G299" s="29">
        <v>4</v>
      </c>
      <c r="H299" s="31"/>
      <c r="I299" s="31">
        <f t="shared" si="38"/>
        <v>0</v>
      </c>
      <c r="J299" s="31">
        <f t="shared" si="39"/>
        <v>0</v>
      </c>
      <c r="K299" s="31">
        <f t="shared" si="40"/>
        <v>0</v>
      </c>
    </row>
    <row r="300" spans="1:11" ht="63.75">
      <c r="A300" s="32" t="s">
        <v>115</v>
      </c>
      <c r="B300" s="13" t="s">
        <v>223</v>
      </c>
      <c r="C300" s="29"/>
      <c r="D300" s="29"/>
      <c r="E300" s="29"/>
      <c r="F300" s="29"/>
      <c r="G300" s="29">
        <v>100</v>
      </c>
      <c r="H300" s="31"/>
      <c r="I300" s="31">
        <f t="shared" si="38"/>
        <v>0</v>
      </c>
      <c r="J300" s="31">
        <f t="shared" si="39"/>
        <v>0</v>
      </c>
      <c r="K300" s="31">
        <f t="shared" si="40"/>
        <v>0</v>
      </c>
    </row>
    <row r="301" spans="1:11">
      <c r="A301" s="32" t="s">
        <v>117</v>
      </c>
      <c r="B301" s="13" t="s">
        <v>224</v>
      </c>
      <c r="C301" s="29"/>
      <c r="D301" s="29"/>
      <c r="E301" s="29"/>
      <c r="F301" s="29"/>
      <c r="G301" s="29">
        <v>60</v>
      </c>
      <c r="H301" s="31"/>
      <c r="I301" s="31">
        <f t="shared" si="38"/>
        <v>0</v>
      </c>
      <c r="J301" s="31">
        <f t="shared" si="39"/>
        <v>0</v>
      </c>
      <c r="K301" s="31">
        <f t="shared" si="40"/>
        <v>0</v>
      </c>
    </row>
    <row r="302" spans="1:11">
      <c r="A302" s="32" t="s">
        <v>118</v>
      </c>
      <c r="B302" s="13" t="s">
        <v>225</v>
      </c>
      <c r="C302" s="29"/>
      <c r="D302" s="29"/>
      <c r="E302" s="29"/>
      <c r="F302" s="29"/>
      <c r="G302" s="29">
        <v>60</v>
      </c>
      <c r="H302" s="31"/>
      <c r="I302" s="31">
        <f t="shared" si="38"/>
        <v>0</v>
      </c>
      <c r="J302" s="31">
        <f t="shared" si="39"/>
        <v>0</v>
      </c>
      <c r="K302" s="31">
        <f t="shared" si="40"/>
        <v>0</v>
      </c>
    </row>
    <row r="303" spans="1:11">
      <c r="A303" s="32" t="s">
        <v>119</v>
      </c>
      <c r="B303" s="13" t="s">
        <v>226</v>
      </c>
      <c r="C303" s="29"/>
      <c r="D303" s="29"/>
      <c r="E303" s="29"/>
      <c r="F303" s="29"/>
      <c r="G303" s="29">
        <v>200</v>
      </c>
      <c r="H303" s="31"/>
      <c r="I303" s="31">
        <f t="shared" si="38"/>
        <v>0</v>
      </c>
      <c r="J303" s="31">
        <f t="shared" si="39"/>
        <v>0</v>
      </c>
      <c r="K303" s="31">
        <f t="shared" si="40"/>
        <v>0</v>
      </c>
    </row>
    <row r="304" spans="1:11" ht="38.25">
      <c r="A304" s="32" t="s">
        <v>121</v>
      </c>
      <c r="B304" s="13" t="s">
        <v>227</v>
      </c>
      <c r="C304" s="29"/>
      <c r="D304" s="29"/>
      <c r="E304" s="29"/>
      <c r="F304" s="29"/>
      <c r="G304" s="29">
        <v>30</v>
      </c>
      <c r="H304" s="31"/>
      <c r="I304" s="31">
        <f t="shared" si="38"/>
        <v>0</v>
      </c>
      <c r="J304" s="31">
        <f t="shared" si="39"/>
        <v>0</v>
      </c>
      <c r="K304" s="31">
        <f t="shared" si="40"/>
        <v>0</v>
      </c>
    </row>
    <row r="305" spans="1:12" ht="38.25">
      <c r="A305" s="32" t="s">
        <v>123</v>
      </c>
      <c r="B305" s="13" t="s">
        <v>228</v>
      </c>
      <c r="C305" s="29"/>
      <c r="D305" s="29"/>
      <c r="E305" s="29"/>
      <c r="F305" s="29"/>
      <c r="G305" s="29">
        <v>400</v>
      </c>
      <c r="H305" s="31"/>
      <c r="I305" s="31">
        <f t="shared" si="38"/>
        <v>0</v>
      </c>
      <c r="J305" s="31">
        <f t="shared" si="39"/>
        <v>0</v>
      </c>
      <c r="K305" s="31">
        <f t="shared" si="40"/>
        <v>0</v>
      </c>
    </row>
    <row r="306" spans="1:12">
      <c r="H306" s="35" t="s">
        <v>22</v>
      </c>
      <c r="I306" s="31">
        <f>SUM(I270:I305)</f>
        <v>0</v>
      </c>
      <c r="J306" s="31">
        <f>SUM(J270:J305)</f>
        <v>0</v>
      </c>
      <c r="K306" s="31">
        <f>SUM(K270:K305)</f>
        <v>0</v>
      </c>
    </row>
    <row r="308" spans="1:12">
      <c r="B308" s="25" t="s">
        <v>229</v>
      </c>
    </row>
    <row r="309" spans="1:12" ht="38.25">
      <c r="A309" s="26" t="s">
        <v>1</v>
      </c>
      <c r="B309" s="27" t="s">
        <v>2</v>
      </c>
      <c r="C309" s="26" t="s">
        <v>3</v>
      </c>
      <c r="D309" s="26" t="s">
        <v>4</v>
      </c>
      <c r="E309" s="26" t="s">
        <v>5</v>
      </c>
      <c r="F309" s="26" t="s">
        <v>6</v>
      </c>
      <c r="G309" s="26" t="s">
        <v>7</v>
      </c>
      <c r="H309" s="28" t="s">
        <v>8</v>
      </c>
      <c r="I309" s="28" t="s">
        <v>9</v>
      </c>
      <c r="J309" s="28" t="s">
        <v>10</v>
      </c>
      <c r="K309" s="28" t="s">
        <v>11</v>
      </c>
    </row>
    <row r="310" spans="1:12" ht="51">
      <c r="A310" s="29" t="s">
        <v>12</v>
      </c>
      <c r="B310" s="13" t="s">
        <v>230</v>
      </c>
      <c r="C310" s="29"/>
      <c r="D310" s="29"/>
      <c r="E310" s="29"/>
      <c r="F310" s="29"/>
      <c r="G310" s="29">
        <v>30</v>
      </c>
      <c r="H310" s="31"/>
      <c r="I310" s="31">
        <f>(G310*H310)</f>
        <v>0</v>
      </c>
      <c r="J310" s="31">
        <f>I310*8%</f>
        <v>0</v>
      </c>
      <c r="K310" s="31">
        <f>I310*1.08</f>
        <v>0</v>
      </c>
    </row>
    <row r="311" spans="1:12" ht="51">
      <c r="A311" s="29" t="s">
        <v>13</v>
      </c>
      <c r="B311" s="13" t="s">
        <v>231</v>
      </c>
      <c r="C311" s="29"/>
      <c r="D311" s="29"/>
      <c r="E311" s="29"/>
      <c r="F311" s="29"/>
      <c r="G311" s="29">
        <v>20</v>
      </c>
      <c r="H311" s="31"/>
      <c r="I311" s="31">
        <f t="shared" ref="I311:I314" si="41">(G311*H311)</f>
        <v>0</v>
      </c>
      <c r="J311" s="31">
        <f t="shared" ref="J311:J314" si="42">I311*8%</f>
        <v>0</v>
      </c>
      <c r="K311" s="31">
        <f t="shared" ref="K311:K314" si="43">I311*1.08</f>
        <v>0</v>
      </c>
    </row>
    <row r="312" spans="1:12" s="34" customFormat="1" ht="51">
      <c r="A312" s="29" t="s">
        <v>14</v>
      </c>
      <c r="B312" s="13" t="s">
        <v>232</v>
      </c>
      <c r="C312" s="32"/>
      <c r="D312" s="32"/>
      <c r="E312" s="32"/>
      <c r="F312" s="32"/>
      <c r="G312" s="32">
        <v>200</v>
      </c>
      <c r="H312" s="33"/>
      <c r="I312" s="31">
        <f t="shared" si="41"/>
        <v>0</v>
      </c>
      <c r="J312" s="31">
        <f t="shared" si="42"/>
        <v>0</v>
      </c>
      <c r="K312" s="31">
        <f t="shared" si="43"/>
        <v>0</v>
      </c>
      <c r="L312" s="22"/>
    </row>
    <row r="313" spans="1:12" ht="51">
      <c r="A313" s="29" t="s">
        <v>16</v>
      </c>
      <c r="B313" s="13" t="s">
        <v>233</v>
      </c>
      <c r="C313" s="29"/>
      <c r="D313" s="29"/>
      <c r="E313" s="29"/>
      <c r="F313" s="29"/>
      <c r="G313" s="29">
        <v>160</v>
      </c>
      <c r="H313" s="31"/>
      <c r="I313" s="31">
        <f t="shared" si="41"/>
        <v>0</v>
      </c>
      <c r="J313" s="31">
        <f t="shared" si="42"/>
        <v>0</v>
      </c>
      <c r="K313" s="31">
        <f t="shared" si="43"/>
        <v>0</v>
      </c>
    </row>
    <row r="314" spans="1:12" ht="51">
      <c r="A314" s="29" t="s">
        <v>18</v>
      </c>
      <c r="B314" s="13" t="s">
        <v>234</v>
      </c>
      <c r="C314" s="29"/>
      <c r="D314" s="29"/>
      <c r="E314" s="29"/>
      <c r="F314" s="29"/>
      <c r="G314" s="29">
        <v>20</v>
      </c>
      <c r="H314" s="31"/>
      <c r="I314" s="31">
        <f t="shared" si="41"/>
        <v>0</v>
      </c>
      <c r="J314" s="31">
        <f t="shared" si="42"/>
        <v>0</v>
      </c>
      <c r="K314" s="31">
        <f t="shared" si="43"/>
        <v>0</v>
      </c>
    </row>
    <row r="315" spans="1:12">
      <c r="H315" s="35" t="s">
        <v>22</v>
      </c>
      <c r="I315" s="31">
        <f>SUM(I310:I314)</f>
        <v>0</v>
      </c>
      <c r="J315" s="31">
        <f>SUM(J310:J314)</f>
        <v>0</v>
      </c>
      <c r="K315" s="31">
        <f>SUM(K310:K314)</f>
        <v>0</v>
      </c>
    </row>
    <row r="318" spans="1:12">
      <c r="B318" s="25" t="s">
        <v>235</v>
      </c>
    </row>
    <row r="319" spans="1:12" ht="38.25">
      <c r="A319" s="26" t="s">
        <v>1</v>
      </c>
      <c r="B319" s="27" t="s">
        <v>2</v>
      </c>
      <c r="C319" s="26" t="s">
        <v>3</v>
      </c>
      <c r="D319" s="26" t="s">
        <v>4</v>
      </c>
      <c r="E319" s="26" t="s">
        <v>5</v>
      </c>
      <c r="F319" s="26" t="s">
        <v>6</v>
      </c>
      <c r="G319" s="26" t="s">
        <v>7</v>
      </c>
      <c r="H319" s="28" t="s">
        <v>8</v>
      </c>
      <c r="I319" s="28" t="s">
        <v>9</v>
      </c>
      <c r="J319" s="28" t="s">
        <v>10</v>
      </c>
      <c r="K319" s="28" t="s">
        <v>11</v>
      </c>
    </row>
    <row r="320" spans="1:12" s="34" customFormat="1" ht="51">
      <c r="A320" s="32" t="s">
        <v>12</v>
      </c>
      <c r="B320" s="13" t="s">
        <v>236</v>
      </c>
      <c r="C320" s="45"/>
      <c r="D320" s="45"/>
      <c r="E320" s="45"/>
      <c r="F320" s="45"/>
      <c r="G320" s="32">
        <v>90</v>
      </c>
      <c r="H320" s="33"/>
      <c r="I320" s="33">
        <f>(G320*H320)</f>
        <v>0</v>
      </c>
      <c r="J320" s="33">
        <f>I320*8%</f>
        <v>0</v>
      </c>
      <c r="K320" s="33">
        <f>I320*1.08</f>
        <v>0</v>
      </c>
      <c r="L320" s="22"/>
    </row>
    <row r="321" spans="1:11">
      <c r="A321" s="32" t="s">
        <v>13</v>
      </c>
      <c r="B321" s="13" t="s">
        <v>155</v>
      </c>
      <c r="C321" s="45"/>
      <c r="D321" s="45"/>
      <c r="E321" s="45"/>
      <c r="F321" s="45"/>
      <c r="G321" s="29">
        <v>200</v>
      </c>
      <c r="H321" s="33"/>
      <c r="I321" s="33">
        <f t="shared" ref="I321:I324" si="44">(G321*H321)</f>
        <v>0</v>
      </c>
      <c r="J321" s="33">
        <f t="shared" ref="J321:J324" si="45">I321*8%</f>
        <v>0</v>
      </c>
      <c r="K321" s="33">
        <f t="shared" ref="K321:K324" si="46">I321*1.08</f>
        <v>0</v>
      </c>
    </row>
    <row r="322" spans="1:11">
      <c r="A322" s="32" t="s">
        <v>14</v>
      </c>
      <c r="B322" s="13" t="s">
        <v>157</v>
      </c>
      <c r="C322" s="45"/>
      <c r="D322" s="45"/>
      <c r="E322" s="45"/>
      <c r="F322" s="45"/>
      <c r="G322" s="29">
        <v>2200</v>
      </c>
      <c r="H322" s="33"/>
      <c r="I322" s="33">
        <f t="shared" si="44"/>
        <v>0</v>
      </c>
      <c r="J322" s="33">
        <f t="shared" si="45"/>
        <v>0</v>
      </c>
      <c r="K322" s="33">
        <f t="shared" si="46"/>
        <v>0</v>
      </c>
    </row>
    <row r="323" spans="1:11">
      <c r="A323" s="32" t="s">
        <v>16</v>
      </c>
      <c r="B323" s="13" t="s">
        <v>158</v>
      </c>
      <c r="C323" s="45"/>
      <c r="D323" s="45"/>
      <c r="E323" s="45"/>
      <c r="F323" s="45"/>
      <c r="G323" s="29">
        <v>1700</v>
      </c>
      <c r="H323" s="33"/>
      <c r="I323" s="33">
        <f t="shared" si="44"/>
        <v>0</v>
      </c>
      <c r="J323" s="33">
        <f t="shared" si="45"/>
        <v>0</v>
      </c>
      <c r="K323" s="33">
        <f t="shared" si="46"/>
        <v>0</v>
      </c>
    </row>
    <row r="324" spans="1:11">
      <c r="A324" s="32" t="s">
        <v>18</v>
      </c>
      <c r="B324" s="13" t="s">
        <v>159</v>
      </c>
      <c r="C324" s="45"/>
      <c r="D324" s="45"/>
      <c r="E324" s="45"/>
      <c r="F324" s="45"/>
      <c r="G324" s="29">
        <v>100</v>
      </c>
      <c r="H324" s="33"/>
      <c r="I324" s="33">
        <f t="shared" si="44"/>
        <v>0</v>
      </c>
      <c r="J324" s="33">
        <f t="shared" si="45"/>
        <v>0</v>
      </c>
      <c r="K324" s="33">
        <f t="shared" si="46"/>
        <v>0</v>
      </c>
    </row>
    <row r="325" spans="1:11">
      <c r="H325" s="35" t="s">
        <v>22</v>
      </c>
      <c r="I325" s="31">
        <f>SUM(I320:I324)</f>
        <v>0</v>
      </c>
      <c r="J325" s="31">
        <f>SUM(J320:J324)</f>
        <v>0</v>
      </c>
      <c r="K325" s="31">
        <f>SUM(K320:K324)</f>
        <v>0</v>
      </c>
    </row>
    <row r="328" spans="1:11">
      <c r="B328" s="25" t="s">
        <v>237</v>
      </c>
    </row>
    <row r="329" spans="1:11" ht="38.25">
      <c r="A329" s="26" t="s">
        <v>1</v>
      </c>
      <c r="B329" s="27" t="s">
        <v>2</v>
      </c>
      <c r="C329" s="26" t="s">
        <v>3</v>
      </c>
      <c r="D329" s="26" t="s">
        <v>4</v>
      </c>
      <c r="E329" s="26" t="s">
        <v>5</v>
      </c>
      <c r="F329" s="26" t="s">
        <v>6</v>
      </c>
      <c r="G329" s="26" t="s">
        <v>7</v>
      </c>
      <c r="H329" s="28" t="s">
        <v>8</v>
      </c>
      <c r="I329" s="28" t="s">
        <v>9</v>
      </c>
      <c r="J329" s="28" t="s">
        <v>10</v>
      </c>
      <c r="K329" s="28" t="s">
        <v>11</v>
      </c>
    </row>
    <row r="330" spans="1:11" ht="127.5">
      <c r="A330" s="29" t="s">
        <v>12</v>
      </c>
      <c r="B330" s="13" t="s">
        <v>238</v>
      </c>
      <c r="C330" s="29"/>
      <c r="D330" s="29"/>
      <c r="E330" s="29"/>
      <c r="F330" s="29"/>
      <c r="G330" s="29">
        <v>100</v>
      </c>
      <c r="H330" s="31"/>
      <c r="I330" s="31">
        <f>(G330*H330)</f>
        <v>0</v>
      </c>
      <c r="J330" s="31">
        <f>I330*8%</f>
        <v>0</v>
      </c>
      <c r="K330" s="31">
        <f>I330*1.08</f>
        <v>0</v>
      </c>
    </row>
    <row r="334" spans="1:11">
      <c r="B334" s="25" t="s">
        <v>239</v>
      </c>
    </row>
    <row r="335" spans="1:11" ht="38.25">
      <c r="A335" s="26" t="s">
        <v>1</v>
      </c>
      <c r="B335" s="27" t="s">
        <v>2</v>
      </c>
      <c r="C335" s="26" t="s">
        <v>3</v>
      </c>
      <c r="D335" s="26" t="s">
        <v>4</v>
      </c>
      <c r="E335" s="26" t="s">
        <v>5</v>
      </c>
      <c r="F335" s="26" t="s">
        <v>6</v>
      </c>
      <c r="G335" s="26" t="s">
        <v>7</v>
      </c>
      <c r="H335" s="28" t="s">
        <v>8</v>
      </c>
      <c r="I335" s="28" t="s">
        <v>9</v>
      </c>
      <c r="J335" s="28" t="s">
        <v>10</v>
      </c>
      <c r="K335" s="28" t="s">
        <v>11</v>
      </c>
    </row>
    <row r="336" spans="1:11">
      <c r="A336" s="29" t="s">
        <v>12</v>
      </c>
      <c r="B336" s="13" t="s">
        <v>240</v>
      </c>
      <c r="C336" s="29"/>
      <c r="D336" s="29"/>
      <c r="E336" s="29"/>
      <c r="F336" s="29"/>
      <c r="G336" s="29">
        <v>250</v>
      </c>
      <c r="H336" s="31"/>
      <c r="I336" s="31">
        <f t="shared" ref="I336:I341" si="47">(G336*H336)</f>
        <v>0</v>
      </c>
      <c r="J336" s="31">
        <f t="shared" ref="J336:J341" si="48">I336*8%</f>
        <v>0</v>
      </c>
      <c r="K336" s="31">
        <f t="shared" ref="K336:K341" si="49">I336*1.08</f>
        <v>0</v>
      </c>
    </row>
    <row r="337" spans="1:11" ht="51">
      <c r="A337" s="29" t="s">
        <v>13</v>
      </c>
      <c r="B337" s="13" t="s">
        <v>241</v>
      </c>
      <c r="C337" s="29"/>
      <c r="D337" s="29"/>
      <c r="E337" s="29"/>
      <c r="F337" s="29"/>
      <c r="G337" s="29">
        <v>120</v>
      </c>
      <c r="H337" s="31"/>
      <c r="I337" s="31">
        <f t="shared" si="47"/>
        <v>0</v>
      </c>
      <c r="J337" s="31">
        <f t="shared" si="48"/>
        <v>0</v>
      </c>
      <c r="K337" s="31">
        <f t="shared" si="49"/>
        <v>0</v>
      </c>
    </row>
    <row r="338" spans="1:11" ht="51">
      <c r="A338" s="29" t="s">
        <v>14</v>
      </c>
      <c r="B338" s="13" t="s">
        <v>242</v>
      </c>
      <c r="C338" s="29"/>
      <c r="D338" s="29"/>
      <c r="E338" s="29"/>
      <c r="F338" s="29"/>
      <c r="G338" s="29">
        <v>50</v>
      </c>
      <c r="H338" s="31"/>
      <c r="I338" s="31">
        <f t="shared" si="47"/>
        <v>0</v>
      </c>
      <c r="J338" s="31">
        <f t="shared" si="48"/>
        <v>0</v>
      </c>
      <c r="K338" s="31">
        <f t="shared" si="49"/>
        <v>0</v>
      </c>
    </row>
    <row r="339" spans="1:11" ht="25.5">
      <c r="A339" s="29" t="s">
        <v>16</v>
      </c>
      <c r="B339" s="13" t="s">
        <v>243</v>
      </c>
      <c r="C339" s="29"/>
      <c r="D339" s="29"/>
      <c r="E339" s="29"/>
      <c r="F339" s="29"/>
      <c r="G339" s="29">
        <v>60</v>
      </c>
      <c r="H339" s="31"/>
      <c r="I339" s="31">
        <f t="shared" si="47"/>
        <v>0</v>
      </c>
      <c r="J339" s="31">
        <f t="shared" si="48"/>
        <v>0</v>
      </c>
      <c r="K339" s="31">
        <f t="shared" si="49"/>
        <v>0</v>
      </c>
    </row>
    <row r="340" spans="1:11" ht="25.5">
      <c r="A340" s="29" t="s">
        <v>18</v>
      </c>
      <c r="B340" s="13" t="s">
        <v>244</v>
      </c>
      <c r="C340" s="29"/>
      <c r="D340" s="29"/>
      <c r="E340" s="29"/>
      <c r="F340" s="29"/>
      <c r="G340" s="29">
        <v>50</v>
      </c>
      <c r="H340" s="31"/>
      <c r="I340" s="31">
        <f t="shared" si="47"/>
        <v>0</v>
      </c>
      <c r="J340" s="31">
        <f t="shared" si="48"/>
        <v>0</v>
      </c>
      <c r="K340" s="31">
        <f t="shared" si="49"/>
        <v>0</v>
      </c>
    </row>
    <row r="341" spans="1:11" ht="38.25">
      <c r="A341" s="29" t="s">
        <v>20</v>
      </c>
      <c r="B341" s="13" t="s">
        <v>245</v>
      </c>
      <c r="C341" s="29"/>
      <c r="D341" s="29"/>
      <c r="E341" s="29"/>
      <c r="F341" s="29"/>
      <c r="G341" s="29">
        <v>10</v>
      </c>
      <c r="H341" s="31"/>
      <c r="I341" s="31">
        <f t="shared" si="47"/>
        <v>0</v>
      </c>
      <c r="J341" s="31">
        <f t="shared" si="48"/>
        <v>0</v>
      </c>
      <c r="K341" s="31">
        <f t="shared" si="49"/>
        <v>0</v>
      </c>
    </row>
    <row r="342" spans="1:11">
      <c r="H342" s="28" t="s">
        <v>22</v>
      </c>
      <c r="I342" s="31">
        <f>SUM(I336:I341)</f>
        <v>0</v>
      </c>
      <c r="J342" s="31">
        <f>SUM(J336:J341)</f>
        <v>0</v>
      </c>
      <c r="K342" s="31">
        <f>SUM(K336:K341)</f>
        <v>0</v>
      </c>
    </row>
    <row r="345" spans="1:11">
      <c r="B345" s="25" t="s">
        <v>246</v>
      </c>
    </row>
    <row r="346" spans="1:11" ht="38.25">
      <c r="A346" s="26" t="s">
        <v>1</v>
      </c>
      <c r="B346" s="27" t="s">
        <v>2</v>
      </c>
      <c r="C346" s="26" t="s">
        <v>3</v>
      </c>
      <c r="D346" s="26" t="s">
        <v>4</v>
      </c>
      <c r="E346" s="26" t="s">
        <v>5</v>
      </c>
      <c r="F346" s="26" t="s">
        <v>6</v>
      </c>
      <c r="G346" s="26" t="s">
        <v>7</v>
      </c>
      <c r="H346" s="28" t="s">
        <v>8</v>
      </c>
      <c r="I346" s="28" t="s">
        <v>9</v>
      </c>
      <c r="J346" s="28" t="s">
        <v>10</v>
      </c>
      <c r="K346" s="28" t="s">
        <v>11</v>
      </c>
    </row>
    <row r="347" spans="1:11" ht="51">
      <c r="A347" s="29" t="s">
        <v>12</v>
      </c>
      <c r="B347" s="13" t="s">
        <v>247</v>
      </c>
      <c r="C347" s="29"/>
      <c r="D347" s="29"/>
      <c r="E347" s="29"/>
      <c r="F347" s="29"/>
      <c r="G347" s="29">
        <v>5</v>
      </c>
      <c r="H347" s="31"/>
      <c r="I347" s="31">
        <f>(G347*H347)</f>
        <v>0</v>
      </c>
      <c r="J347" s="31">
        <f>I347*8%</f>
        <v>0</v>
      </c>
      <c r="K347" s="31">
        <f>I347*1.08</f>
        <v>0</v>
      </c>
    </row>
    <row r="348" spans="1:11">
      <c r="A348" s="29" t="s">
        <v>13</v>
      </c>
      <c r="B348" s="13" t="s">
        <v>248</v>
      </c>
      <c r="C348" s="29"/>
      <c r="D348" s="29"/>
      <c r="E348" s="29"/>
      <c r="F348" s="29"/>
      <c r="G348" s="29">
        <v>10</v>
      </c>
      <c r="H348" s="31"/>
      <c r="I348" s="31">
        <f t="shared" ref="I348:I350" si="50">(G348*H348)</f>
        <v>0</v>
      </c>
      <c r="J348" s="31">
        <f t="shared" ref="J348:J350" si="51">I348*8%</f>
        <v>0</v>
      </c>
      <c r="K348" s="31">
        <f t="shared" ref="K348:K350" si="52">I348*1.08</f>
        <v>0</v>
      </c>
    </row>
    <row r="349" spans="1:11" ht="51">
      <c r="A349" s="29" t="s">
        <v>14</v>
      </c>
      <c r="B349" s="13" t="s">
        <v>249</v>
      </c>
      <c r="C349" s="29"/>
      <c r="D349" s="29"/>
      <c r="E349" s="29"/>
      <c r="F349" s="29"/>
      <c r="G349" s="29">
        <v>5</v>
      </c>
      <c r="H349" s="31"/>
      <c r="I349" s="31">
        <f t="shared" si="50"/>
        <v>0</v>
      </c>
      <c r="J349" s="31">
        <f t="shared" si="51"/>
        <v>0</v>
      </c>
      <c r="K349" s="31">
        <f t="shared" si="52"/>
        <v>0</v>
      </c>
    </row>
    <row r="350" spans="1:11">
      <c r="A350" s="29" t="s">
        <v>16</v>
      </c>
      <c r="B350" s="13" t="s">
        <v>248</v>
      </c>
      <c r="C350" s="29"/>
      <c r="D350" s="29"/>
      <c r="E350" s="29"/>
      <c r="F350" s="29"/>
      <c r="G350" s="29">
        <v>25</v>
      </c>
      <c r="H350" s="31"/>
      <c r="I350" s="31">
        <f t="shared" si="50"/>
        <v>0</v>
      </c>
      <c r="J350" s="31">
        <f t="shared" si="51"/>
        <v>0</v>
      </c>
      <c r="K350" s="31">
        <f t="shared" si="52"/>
        <v>0</v>
      </c>
    </row>
    <row r="351" spans="1:11">
      <c r="H351" s="35" t="s">
        <v>22</v>
      </c>
      <c r="I351" s="36">
        <f>SUM(I347:I350)</f>
        <v>0</v>
      </c>
      <c r="J351" s="36">
        <f>SUM(J347:J350)</f>
        <v>0</v>
      </c>
      <c r="K351" s="36">
        <f>SUM(K347:K350)</f>
        <v>0</v>
      </c>
    </row>
    <row r="354" spans="1:11">
      <c r="B354" s="25" t="s">
        <v>250</v>
      </c>
    </row>
    <row r="355" spans="1:11" ht="38.25">
      <c r="A355" s="26" t="s">
        <v>1</v>
      </c>
      <c r="B355" s="27" t="s">
        <v>2</v>
      </c>
      <c r="C355" s="26" t="s">
        <v>3</v>
      </c>
      <c r="D355" s="26" t="s">
        <v>4</v>
      </c>
      <c r="E355" s="26" t="s">
        <v>5</v>
      </c>
      <c r="F355" s="26" t="s">
        <v>6</v>
      </c>
      <c r="G355" s="26" t="s">
        <v>7</v>
      </c>
      <c r="H355" s="28" t="s">
        <v>8</v>
      </c>
      <c r="I355" s="28" t="s">
        <v>9</v>
      </c>
      <c r="J355" s="28" t="s">
        <v>10</v>
      </c>
      <c r="K355" s="28" t="s">
        <v>11</v>
      </c>
    </row>
    <row r="356" spans="1:11" ht="63.75">
      <c r="A356" s="29" t="s">
        <v>12</v>
      </c>
      <c r="B356" s="13" t="s">
        <v>251</v>
      </c>
      <c r="C356" s="29"/>
      <c r="D356" s="29"/>
      <c r="E356" s="29"/>
      <c r="F356" s="29"/>
      <c r="G356" s="29">
        <v>300</v>
      </c>
      <c r="H356" s="31"/>
      <c r="I356" s="31">
        <f t="shared" ref="I356:I364" si="53">(G356*H356)</f>
        <v>0</v>
      </c>
      <c r="J356" s="31">
        <f t="shared" ref="J356:J364" si="54">I356*8%</f>
        <v>0</v>
      </c>
      <c r="K356" s="31">
        <f t="shared" ref="K356:K364" si="55">I356*1.08</f>
        <v>0</v>
      </c>
    </row>
    <row r="357" spans="1:11" ht="38.25">
      <c r="A357" s="29" t="s">
        <v>13</v>
      </c>
      <c r="B357" s="13" t="s">
        <v>252</v>
      </c>
      <c r="C357" s="29"/>
      <c r="D357" s="29"/>
      <c r="E357" s="29"/>
      <c r="F357" s="29"/>
      <c r="G357" s="29">
        <v>5</v>
      </c>
      <c r="H357" s="31"/>
      <c r="I357" s="31">
        <f t="shared" si="53"/>
        <v>0</v>
      </c>
      <c r="J357" s="31">
        <f t="shared" si="54"/>
        <v>0</v>
      </c>
      <c r="K357" s="31">
        <f t="shared" si="55"/>
        <v>0</v>
      </c>
    </row>
    <row r="358" spans="1:11">
      <c r="A358" s="29" t="s">
        <v>14</v>
      </c>
      <c r="B358" s="13" t="s">
        <v>253</v>
      </c>
      <c r="C358" s="29"/>
      <c r="D358" s="29"/>
      <c r="E358" s="29"/>
      <c r="F358" s="29"/>
      <c r="G358" s="29">
        <v>5</v>
      </c>
      <c r="H358" s="31"/>
      <c r="I358" s="31">
        <f t="shared" si="53"/>
        <v>0</v>
      </c>
      <c r="J358" s="31">
        <f t="shared" si="54"/>
        <v>0</v>
      </c>
      <c r="K358" s="31">
        <f t="shared" si="55"/>
        <v>0</v>
      </c>
    </row>
    <row r="359" spans="1:11">
      <c r="A359" s="29" t="s">
        <v>16</v>
      </c>
      <c r="B359" s="13" t="s">
        <v>254</v>
      </c>
      <c r="C359" s="29"/>
      <c r="D359" s="29"/>
      <c r="E359" s="29"/>
      <c r="F359" s="29"/>
      <c r="G359" s="29">
        <v>30</v>
      </c>
      <c r="H359" s="31"/>
      <c r="I359" s="31">
        <f t="shared" si="53"/>
        <v>0</v>
      </c>
      <c r="J359" s="31">
        <f t="shared" si="54"/>
        <v>0</v>
      </c>
      <c r="K359" s="31">
        <f t="shared" si="55"/>
        <v>0</v>
      </c>
    </row>
    <row r="360" spans="1:11">
      <c r="A360" s="29" t="s">
        <v>18</v>
      </c>
      <c r="B360" s="13" t="s">
        <v>255</v>
      </c>
      <c r="C360" s="29"/>
      <c r="D360" s="29"/>
      <c r="E360" s="29"/>
      <c r="F360" s="29"/>
      <c r="G360" s="29">
        <v>30</v>
      </c>
      <c r="H360" s="31"/>
      <c r="I360" s="31">
        <f t="shared" si="53"/>
        <v>0</v>
      </c>
      <c r="J360" s="31">
        <f t="shared" si="54"/>
        <v>0</v>
      </c>
      <c r="K360" s="31">
        <f t="shared" si="55"/>
        <v>0</v>
      </c>
    </row>
    <row r="361" spans="1:11" ht="51">
      <c r="A361" s="29" t="s">
        <v>20</v>
      </c>
      <c r="B361" s="13" t="s">
        <v>256</v>
      </c>
      <c r="C361" s="29"/>
      <c r="D361" s="29"/>
      <c r="E361" s="29"/>
      <c r="F361" s="29"/>
      <c r="G361" s="29">
        <v>2</v>
      </c>
      <c r="H361" s="31"/>
      <c r="I361" s="31">
        <f t="shared" si="53"/>
        <v>0</v>
      </c>
      <c r="J361" s="31">
        <f t="shared" si="54"/>
        <v>0</v>
      </c>
      <c r="K361" s="31">
        <f t="shared" si="55"/>
        <v>0</v>
      </c>
    </row>
    <row r="362" spans="1:11" ht="38.25">
      <c r="A362" s="29" t="s">
        <v>21</v>
      </c>
      <c r="B362" s="13" t="s">
        <v>257</v>
      </c>
      <c r="C362" s="29"/>
      <c r="D362" s="29"/>
      <c r="E362" s="29"/>
      <c r="F362" s="29"/>
      <c r="G362" s="29">
        <v>20</v>
      </c>
      <c r="H362" s="31"/>
      <c r="I362" s="31">
        <f t="shared" si="53"/>
        <v>0</v>
      </c>
      <c r="J362" s="31">
        <f t="shared" si="54"/>
        <v>0</v>
      </c>
      <c r="K362" s="31">
        <f t="shared" si="55"/>
        <v>0</v>
      </c>
    </row>
    <row r="363" spans="1:11">
      <c r="A363" s="29" t="s">
        <v>30</v>
      </c>
      <c r="B363" s="13" t="s">
        <v>99</v>
      </c>
      <c r="C363" s="29"/>
      <c r="D363" s="29"/>
      <c r="E363" s="29"/>
      <c r="F363" s="29"/>
      <c r="G363" s="29">
        <v>30</v>
      </c>
      <c r="H363" s="31"/>
      <c r="I363" s="31">
        <f t="shared" si="53"/>
        <v>0</v>
      </c>
      <c r="J363" s="31">
        <f t="shared" si="54"/>
        <v>0</v>
      </c>
      <c r="K363" s="31">
        <f t="shared" si="55"/>
        <v>0</v>
      </c>
    </row>
    <row r="364" spans="1:11">
      <c r="A364" s="29" t="s">
        <v>32</v>
      </c>
      <c r="B364" s="13" t="s">
        <v>116</v>
      </c>
      <c r="C364" s="29"/>
      <c r="D364" s="29"/>
      <c r="E364" s="29"/>
      <c r="F364" s="29"/>
      <c r="G364" s="29">
        <v>50</v>
      </c>
      <c r="H364" s="31"/>
      <c r="I364" s="31">
        <f t="shared" si="53"/>
        <v>0</v>
      </c>
      <c r="J364" s="31">
        <f t="shared" si="54"/>
        <v>0</v>
      </c>
      <c r="K364" s="31">
        <f t="shared" si="55"/>
        <v>0</v>
      </c>
    </row>
    <row r="365" spans="1:11">
      <c r="H365" s="35" t="s">
        <v>22</v>
      </c>
      <c r="I365" s="36">
        <f>SUM(I356:I364)</f>
        <v>0</v>
      </c>
      <c r="J365" s="36">
        <f>SUM(J356:J364)</f>
        <v>0</v>
      </c>
      <c r="K365" s="36">
        <f>SUM(K356:K364)</f>
        <v>0</v>
      </c>
    </row>
    <row r="368" spans="1:11">
      <c r="B368" s="25" t="s">
        <v>258</v>
      </c>
    </row>
    <row r="369" spans="1:11" ht="38.25">
      <c r="A369" s="26" t="s">
        <v>1</v>
      </c>
      <c r="B369" s="27" t="s">
        <v>2</v>
      </c>
      <c r="C369" s="26" t="s">
        <v>3</v>
      </c>
      <c r="D369" s="26" t="s">
        <v>4</v>
      </c>
      <c r="E369" s="26" t="s">
        <v>5</v>
      </c>
      <c r="F369" s="26" t="s">
        <v>6</v>
      </c>
      <c r="G369" s="26" t="s">
        <v>7</v>
      </c>
      <c r="H369" s="28" t="s">
        <v>8</v>
      </c>
      <c r="I369" s="28" t="s">
        <v>9</v>
      </c>
      <c r="J369" s="28" t="s">
        <v>10</v>
      </c>
      <c r="K369" s="28" t="s">
        <v>11</v>
      </c>
    </row>
    <row r="370" spans="1:11" ht="25.5">
      <c r="A370" s="29" t="s">
        <v>12</v>
      </c>
      <c r="B370" s="13" t="s">
        <v>259</v>
      </c>
      <c r="C370" s="29"/>
      <c r="D370" s="29"/>
      <c r="E370" s="29"/>
      <c r="F370" s="29"/>
      <c r="G370" s="29">
        <v>150</v>
      </c>
      <c r="H370" s="31"/>
      <c r="I370" s="31">
        <f>(G370*H370)</f>
        <v>0</v>
      </c>
      <c r="J370" s="31">
        <f>I370*8%</f>
        <v>0</v>
      </c>
      <c r="K370" s="31">
        <f>I370*1.08</f>
        <v>0</v>
      </c>
    </row>
    <row r="374" spans="1:11">
      <c r="B374" s="25" t="s">
        <v>260</v>
      </c>
    </row>
    <row r="375" spans="1:11" ht="38.25">
      <c r="A375" s="26" t="s">
        <v>1</v>
      </c>
      <c r="B375" s="27" t="s">
        <v>2</v>
      </c>
      <c r="C375" s="26" t="s">
        <v>3</v>
      </c>
      <c r="D375" s="26" t="s">
        <v>4</v>
      </c>
      <c r="E375" s="26" t="s">
        <v>5</v>
      </c>
      <c r="F375" s="26" t="s">
        <v>6</v>
      </c>
      <c r="G375" s="26" t="s">
        <v>7</v>
      </c>
      <c r="H375" s="28" t="s">
        <v>8</v>
      </c>
      <c r="I375" s="28" t="s">
        <v>9</v>
      </c>
      <c r="J375" s="28" t="s">
        <v>10</v>
      </c>
      <c r="K375" s="28" t="s">
        <v>11</v>
      </c>
    </row>
    <row r="376" spans="1:11" ht="38.25">
      <c r="A376" s="29" t="s">
        <v>12</v>
      </c>
      <c r="B376" s="13" t="s">
        <v>261</v>
      </c>
      <c r="C376" s="29"/>
      <c r="D376" s="29"/>
      <c r="E376" s="29"/>
      <c r="F376" s="29"/>
      <c r="G376" s="29">
        <v>30</v>
      </c>
      <c r="H376" s="31"/>
      <c r="I376" s="31">
        <f>(G376*H376)</f>
        <v>0</v>
      </c>
      <c r="J376" s="31">
        <f>I376*8%</f>
        <v>0</v>
      </c>
      <c r="K376" s="31">
        <f>I376*1.08</f>
        <v>0</v>
      </c>
    </row>
    <row r="377" spans="1:11">
      <c r="H377" s="35"/>
      <c r="I377" s="36"/>
      <c r="J377" s="36"/>
      <c r="K377" s="36"/>
    </row>
    <row r="379" spans="1:11">
      <c r="B379" s="25" t="s">
        <v>262</v>
      </c>
    </row>
    <row r="380" spans="1:11" ht="38.25">
      <c r="A380" s="26" t="s">
        <v>1</v>
      </c>
      <c r="B380" s="27" t="s">
        <v>2</v>
      </c>
      <c r="C380" s="26" t="s">
        <v>3</v>
      </c>
      <c r="D380" s="26" t="s">
        <v>4</v>
      </c>
      <c r="E380" s="26" t="s">
        <v>5</v>
      </c>
      <c r="F380" s="26" t="s">
        <v>6</v>
      </c>
      <c r="G380" s="26" t="s">
        <v>7</v>
      </c>
      <c r="H380" s="28" t="s">
        <v>8</v>
      </c>
      <c r="I380" s="28" t="s">
        <v>9</v>
      </c>
      <c r="J380" s="28" t="s">
        <v>10</v>
      </c>
      <c r="K380" s="28" t="s">
        <v>11</v>
      </c>
    </row>
    <row r="381" spans="1:11" ht="38.25">
      <c r="A381" s="46" t="s">
        <v>12</v>
      </c>
      <c r="B381" s="30" t="s">
        <v>263</v>
      </c>
      <c r="C381" s="29"/>
      <c r="D381" s="29"/>
      <c r="E381" s="29"/>
      <c r="F381" s="29"/>
      <c r="G381" s="46">
        <v>200</v>
      </c>
      <c r="H381" s="31"/>
      <c r="I381" s="31">
        <f>(G381*H381)</f>
        <v>0</v>
      </c>
      <c r="J381" s="31">
        <f>I381*8%</f>
        <v>0</v>
      </c>
      <c r="K381" s="31">
        <f>I381*1.08</f>
        <v>0</v>
      </c>
    </row>
    <row r="382" spans="1:11">
      <c r="A382" s="46" t="s">
        <v>13</v>
      </c>
      <c r="B382" s="30" t="s">
        <v>264</v>
      </c>
      <c r="C382" s="29"/>
      <c r="D382" s="29"/>
      <c r="E382" s="29"/>
      <c r="F382" s="29"/>
      <c r="G382" s="46">
        <v>60</v>
      </c>
      <c r="H382" s="31"/>
      <c r="I382" s="31">
        <f t="shared" ref="I382:I383" si="56">(G382*H382)</f>
        <v>0</v>
      </c>
      <c r="J382" s="31">
        <f t="shared" ref="J382:J383" si="57">I382*8%</f>
        <v>0</v>
      </c>
      <c r="K382" s="31">
        <f t="shared" ref="K382:K383" si="58">I382*1.08</f>
        <v>0</v>
      </c>
    </row>
    <row r="383" spans="1:11" ht="38.25">
      <c r="A383" s="46" t="s">
        <v>14</v>
      </c>
      <c r="B383" s="30" t="s">
        <v>265</v>
      </c>
      <c r="C383" s="29"/>
      <c r="D383" s="29"/>
      <c r="E383" s="29"/>
      <c r="F383" s="29"/>
      <c r="G383" s="46">
        <v>60</v>
      </c>
      <c r="H383" s="31"/>
      <c r="I383" s="31">
        <f t="shared" si="56"/>
        <v>0</v>
      </c>
      <c r="J383" s="31">
        <f t="shared" si="57"/>
        <v>0</v>
      </c>
      <c r="K383" s="31">
        <f t="shared" si="58"/>
        <v>0</v>
      </c>
    </row>
    <row r="384" spans="1:11">
      <c r="H384" s="28" t="s">
        <v>22</v>
      </c>
      <c r="I384" s="31">
        <f>SUM(I381:I383)</f>
        <v>0</v>
      </c>
      <c r="J384" s="31">
        <f>SUM(J381:J383)</f>
        <v>0</v>
      </c>
      <c r="K384" s="31">
        <f>SUM(K381:K383)</f>
        <v>0</v>
      </c>
    </row>
    <row r="388" spans="1:11">
      <c r="B388" s="25" t="s">
        <v>266</v>
      </c>
      <c r="C388" s="47"/>
    </row>
    <row r="389" spans="1:11" ht="38.25">
      <c r="A389" s="26" t="s">
        <v>1</v>
      </c>
      <c r="B389" s="27" t="s">
        <v>2</v>
      </c>
      <c r="C389" s="26" t="s">
        <v>3</v>
      </c>
      <c r="D389" s="26" t="s">
        <v>4</v>
      </c>
      <c r="E389" s="26" t="s">
        <v>5</v>
      </c>
      <c r="F389" s="26" t="s">
        <v>6</v>
      </c>
      <c r="G389" s="26" t="s">
        <v>7</v>
      </c>
      <c r="H389" s="28" t="s">
        <v>8</v>
      </c>
      <c r="I389" s="28" t="s">
        <v>9</v>
      </c>
      <c r="J389" s="28" t="s">
        <v>10</v>
      </c>
      <c r="K389" s="28" t="s">
        <v>11</v>
      </c>
    </row>
    <row r="390" spans="1:11" ht="114.75">
      <c r="A390" s="29" t="s">
        <v>12</v>
      </c>
      <c r="B390" s="48" t="s">
        <v>267</v>
      </c>
      <c r="C390" s="29"/>
      <c r="D390" s="29"/>
      <c r="E390" s="29"/>
      <c r="F390" s="29"/>
      <c r="G390" s="29">
        <v>70</v>
      </c>
      <c r="H390" s="31"/>
      <c r="I390" s="31">
        <f>(G390*H390)</f>
        <v>0</v>
      </c>
      <c r="J390" s="31">
        <f>I390*8%</f>
        <v>0</v>
      </c>
      <c r="K390" s="31">
        <f>I390*1.08</f>
        <v>0</v>
      </c>
    </row>
    <row r="391" spans="1:11">
      <c r="A391" s="29" t="s">
        <v>13</v>
      </c>
      <c r="B391" s="40" t="s">
        <v>268</v>
      </c>
      <c r="C391" s="29"/>
      <c r="D391" s="29"/>
      <c r="E391" s="29"/>
      <c r="F391" s="29"/>
      <c r="G391" s="29">
        <v>32</v>
      </c>
      <c r="H391" s="31"/>
      <c r="I391" s="31">
        <f t="shared" ref="I391:I394" si="59">(G391*H391)</f>
        <v>0</v>
      </c>
      <c r="J391" s="31">
        <f t="shared" ref="J391:J394" si="60">I391*8%</f>
        <v>0</v>
      </c>
      <c r="K391" s="31">
        <f t="shared" ref="K391:K394" si="61">I391*1.08</f>
        <v>0</v>
      </c>
    </row>
    <row r="392" spans="1:11">
      <c r="A392" s="29" t="s">
        <v>14</v>
      </c>
      <c r="B392" s="40" t="s">
        <v>269</v>
      </c>
      <c r="C392" s="29"/>
      <c r="D392" s="29"/>
      <c r="E392" s="29"/>
      <c r="F392" s="29"/>
      <c r="G392" s="29">
        <v>4</v>
      </c>
      <c r="H392" s="31"/>
      <c r="I392" s="31">
        <f t="shared" si="59"/>
        <v>0</v>
      </c>
      <c r="J392" s="31">
        <f t="shared" si="60"/>
        <v>0</v>
      </c>
      <c r="K392" s="31">
        <f t="shared" si="61"/>
        <v>0</v>
      </c>
    </row>
    <row r="393" spans="1:11">
      <c r="A393" s="29" t="s">
        <v>16</v>
      </c>
      <c r="B393" s="40" t="s">
        <v>270</v>
      </c>
      <c r="C393" s="29"/>
      <c r="D393" s="29"/>
      <c r="E393" s="29"/>
      <c r="F393" s="29"/>
      <c r="G393" s="29">
        <v>10</v>
      </c>
      <c r="H393" s="31"/>
      <c r="I393" s="31">
        <f t="shared" si="59"/>
        <v>0</v>
      </c>
      <c r="J393" s="31">
        <f t="shared" si="60"/>
        <v>0</v>
      </c>
      <c r="K393" s="31">
        <f t="shared" si="61"/>
        <v>0</v>
      </c>
    </row>
    <row r="394" spans="1:11">
      <c r="A394" s="29" t="s">
        <v>18</v>
      </c>
      <c r="B394" s="40" t="s">
        <v>271</v>
      </c>
      <c r="C394" s="29"/>
      <c r="D394" s="29"/>
      <c r="E394" s="29"/>
      <c r="F394" s="29"/>
      <c r="G394" s="29">
        <v>4</v>
      </c>
      <c r="H394" s="31"/>
      <c r="I394" s="31">
        <f t="shared" si="59"/>
        <v>0</v>
      </c>
      <c r="J394" s="31">
        <f t="shared" si="60"/>
        <v>0</v>
      </c>
      <c r="K394" s="31">
        <f t="shared" si="61"/>
        <v>0</v>
      </c>
    </row>
    <row r="395" spans="1:11">
      <c r="H395" s="35" t="s">
        <v>22</v>
      </c>
      <c r="I395" s="36">
        <f>SUM(I390:I394)</f>
        <v>0</v>
      </c>
      <c r="J395" s="36">
        <f>SUM(J390:J394)</f>
        <v>0</v>
      </c>
      <c r="K395" s="36">
        <f>SUM(K390:K394)</f>
        <v>0</v>
      </c>
    </row>
    <row r="399" spans="1:11">
      <c r="B399" s="25" t="s">
        <v>272</v>
      </c>
    </row>
    <row r="400" spans="1:11" ht="38.25">
      <c r="A400" s="26" t="s">
        <v>1</v>
      </c>
      <c r="B400" s="27" t="s">
        <v>2</v>
      </c>
      <c r="C400" s="26" t="s">
        <v>3</v>
      </c>
      <c r="D400" s="26" t="s">
        <v>4</v>
      </c>
      <c r="E400" s="26" t="s">
        <v>5</v>
      </c>
      <c r="F400" s="26" t="s">
        <v>6</v>
      </c>
      <c r="G400" s="26" t="s">
        <v>186</v>
      </c>
      <c r="H400" s="28" t="s">
        <v>187</v>
      </c>
      <c r="I400" s="28" t="s">
        <v>9</v>
      </c>
      <c r="J400" s="28" t="s">
        <v>10</v>
      </c>
      <c r="K400" s="28" t="s">
        <v>11</v>
      </c>
    </row>
    <row r="401" spans="1:12" ht="38.25">
      <c r="A401" s="29" t="s">
        <v>12</v>
      </c>
      <c r="B401" s="13" t="s">
        <v>273</v>
      </c>
      <c r="C401" s="29"/>
      <c r="D401" s="29"/>
      <c r="E401" s="29"/>
      <c r="F401" s="29"/>
      <c r="G401" s="29">
        <v>8</v>
      </c>
      <c r="H401" s="31"/>
      <c r="I401" s="31">
        <f>(G401*H401)</f>
        <v>0</v>
      </c>
      <c r="J401" s="31">
        <f>I401*8%</f>
        <v>0</v>
      </c>
      <c r="K401" s="31">
        <f>I401*1.08</f>
        <v>0</v>
      </c>
    </row>
    <row r="405" spans="1:12">
      <c r="B405" s="25" t="s">
        <v>274</v>
      </c>
    </row>
    <row r="406" spans="1:12" ht="38.25">
      <c r="A406" s="26" t="s">
        <v>1</v>
      </c>
      <c r="B406" s="27" t="s">
        <v>2</v>
      </c>
      <c r="C406" s="26" t="s">
        <v>3</v>
      </c>
      <c r="D406" s="26" t="s">
        <v>4</v>
      </c>
      <c r="E406" s="26" t="s">
        <v>5</v>
      </c>
      <c r="F406" s="26" t="s">
        <v>6</v>
      </c>
      <c r="G406" s="26" t="s">
        <v>7</v>
      </c>
      <c r="H406" s="28" t="s">
        <v>8</v>
      </c>
      <c r="I406" s="28" t="s">
        <v>9</v>
      </c>
      <c r="J406" s="28" t="s">
        <v>10</v>
      </c>
      <c r="K406" s="28" t="s">
        <v>11</v>
      </c>
    </row>
    <row r="407" spans="1:12" s="47" customFormat="1" ht="140.25">
      <c r="A407" s="32" t="s">
        <v>12</v>
      </c>
      <c r="B407" s="13" t="s">
        <v>275</v>
      </c>
      <c r="C407" s="32"/>
      <c r="D407" s="32"/>
      <c r="E407" s="32"/>
      <c r="F407" s="32"/>
      <c r="G407" s="32">
        <v>800</v>
      </c>
      <c r="H407" s="33"/>
      <c r="I407" s="33">
        <f>(G407*H407)</f>
        <v>0</v>
      </c>
      <c r="J407" s="33">
        <f>I407*8%</f>
        <v>0</v>
      </c>
      <c r="K407" s="33">
        <f>I407*1.08</f>
        <v>0</v>
      </c>
      <c r="L407" s="22"/>
    </row>
    <row r="408" spans="1:12" s="47" customFormat="1" ht="153">
      <c r="A408" s="32" t="s">
        <v>13</v>
      </c>
      <c r="B408" s="13" t="s">
        <v>276</v>
      </c>
      <c r="C408" s="32"/>
      <c r="D408" s="32"/>
      <c r="E408" s="32"/>
      <c r="F408" s="32"/>
      <c r="G408" s="32">
        <v>200</v>
      </c>
      <c r="H408" s="33"/>
      <c r="I408" s="33">
        <f t="shared" ref="I408:I409" si="62">(G408*H408)</f>
        <v>0</v>
      </c>
      <c r="J408" s="33">
        <f t="shared" ref="J408:J409" si="63">I408*8%</f>
        <v>0</v>
      </c>
      <c r="K408" s="33">
        <f t="shared" ref="K408:K409" si="64">I408*1.08</f>
        <v>0</v>
      </c>
      <c r="L408" s="22"/>
    </row>
    <row r="409" spans="1:12" s="47" customFormat="1" ht="76.5">
      <c r="A409" s="32" t="s">
        <v>14</v>
      </c>
      <c r="B409" s="13" t="s">
        <v>277</v>
      </c>
      <c r="C409" s="32"/>
      <c r="D409" s="32"/>
      <c r="E409" s="32"/>
      <c r="F409" s="32"/>
      <c r="G409" s="32">
        <v>10</v>
      </c>
      <c r="H409" s="33"/>
      <c r="I409" s="33">
        <f t="shared" si="62"/>
        <v>0</v>
      </c>
      <c r="J409" s="33">
        <f t="shared" si="63"/>
        <v>0</v>
      </c>
      <c r="K409" s="33">
        <f t="shared" si="64"/>
        <v>0</v>
      </c>
      <c r="L409" s="22"/>
    </row>
    <row r="410" spans="1:12">
      <c r="H410" s="35" t="s">
        <v>22</v>
      </c>
      <c r="I410" s="36">
        <f>SUM(I407:I409)</f>
        <v>0</v>
      </c>
      <c r="J410" s="36">
        <f t="shared" ref="J410:K410" si="65">SUM(J407:J409)</f>
        <v>0</v>
      </c>
      <c r="K410" s="36">
        <f t="shared" si="65"/>
        <v>0</v>
      </c>
    </row>
    <row r="413" spans="1:12">
      <c r="B413" s="25" t="s">
        <v>278</v>
      </c>
    </row>
    <row r="414" spans="1:12" ht="38.25">
      <c r="A414" s="26" t="s">
        <v>1</v>
      </c>
      <c r="B414" s="27" t="s">
        <v>2</v>
      </c>
      <c r="C414" s="26" t="s">
        <v>3</v>
      </c>
      <c r="D414" s="26" t="s">
        <v>4</v>
      </c>
      <c r="E414" s="26" t="s">
        <v>5</v>
      </c>
      <c r="F414" s="26" t="s">
        <v>6</v>
      </c>
      <c r="G414" s="26" t="s">
        <v>7</v>
      </c>
      <c r="H414" s="28" t="s">
        <v>8</v>
      </c>
      <c r="I414" s="28" t="s">
        <v>9</v>
      </c>
      <c r="J414" s="28" t="s">
        <v>10</v>
      </c>
      <c r="K414" s="28" t="s">
        <v>11</v>
      </c>
    </row>
    <row r="415" spans="1:12">
      <c r="A415" s="29" t="s">
        <v>12</v>
      </c>
      <c r="B415" s="40" t="s">
        <v>280</v>
      </c>
      <c r="C415" s="29"/>
      <c r="D415" s="29"/>
      <c r="E415" s="29"/>
      <c r="F415" s="29"/>
      <c r="G415" s="29">
        <v>5</v>
      </c>
      <c r="H415" s="31"/>
      <c r="I415" s="31">
        <f>(G415*H415)</f>
        <v>0</v>
      </c>
      <c r="J415" s="31">
        <f>I415*8%</f>
        <v>0</v>
      </c>
      <c r="K415" s="31">
        <f>I415*1.08</f>
        <v>0</v>
      </c>
    </row>
    <row r="416" spans="1:12">
      <c r="A416" s="29" t="s">
        <v>13</v>
      </c>
      <c r="B416" s="40" t="s">
        <v>155</v>
      </c>
      <c r="C416" s="29"/>
      <c r="D416" s="29"/>
      <c r="E416" s="29"/>
      <c r="F416" s="29"/>
      <c r="G416" s="29">
        <v>5</v>
      </c>
      <c r="H416" s="31"/>
      <c r="I416" s="31">
        <f t="shared" ref="I416:I419" si="66">(G416*H416)</f>
        <v>0</v>
      </c>
      <c r="J416" s="31">
        <f t="shared" ref="J416:J419" si="67">I416*8%</f>
        <v>0</v>
      </c>
      <c r="K416" s="31">
        <f>I416*1.08</f>
        <v>0</v>
      </c>
    </row>
    <row r="417" spans="1:12">
      <c r="A417" s="29" t="s">
        <v>14</v>
      </c>
      <c r="B417" s="40" t="s">
        <v>157</v>
      </c>
      <c r="C417" s="29"/>
      <c r="D417" s="29"/>
      <c r="E417" s="29"/>
      <c r="F417" s="29"/>
      <c r="G417" s="29">
        <v>6</v>
      </c>
      <c r="H417" s="31"/>
      <c r="I417" s="31">
        <f t="shared" si="66"/>
        <v>0</v>
      </c>
      <c r="J417" s="31">
        <f t="shared" si="67"/>
        <v>0</v>
      </c>
      <c r="K417" s="31">
        <f>I417*1.08</f>
        <v>0</v>
      </c>
    </row>
    <row r="418" spans="1:12">
      <c r="A418" s="29" t="s">
        <v>16</v>
      </c>
      <c r="B418" s="40" t="s">
        <v>158</v>
      </c>
      <c r="C418" s="29"/>
      <c r="D418" s="29"/>
      <c r="E418" s="29"/>
      <c r="F418" s="29"/>
      <c r="G418" s="29">
        <v>6</v>
      </c>
      <c r="H418" s="31"/>
      <c r="I418" s="31">
        <f t="shared" si="66"/>
        <v>0</v>
      </c>
      <c r="J418" s="31">
        <f t="shared" si="67"/>
        <v>0</v>
      </c>
      <c r="K418" s="31">
        <f>I418*1.08</f>
        <v>0</v>
      </c>
    </row>
    <row r="419" spans="1:12">
      <c r="A419" s="29" t="s">
        <v>18</v>
      </c>
      <c r="B419" s="40" t="s">
        <v>159</v>
      </c>
      <c r="C419" s="29"/>
      <c r="D419" s="29"/>
      <c r="E419" s="29"/>
      <c r="F419" s="29"/>
      <c r="G419" s="29">
        <v>6</v>
      </c>
      <c r="H419" s="31"/>
      <c r="I419" s="31">
        <f t="shared" si="66"/>
        <v>0</v>
      </c>
      <c r="J419" s="31">
        <f t="shared" si="67"/>
        <v>0</v>
      </c>
      <c r="K419" s="31">
        <f>I419*1.08</f>
        <v>0</v>
      </c>
    </row>
    <row r="420" spans="1:12">
      <c r="H420" s="28" t="s">
        <v>22</v>
      </c>
      <c r="I420" s="31">
        <f>SUM(I415:I419)</f>
        <v>0</v>
      </c>
      <c r="J420" s="31">
        <f>SUM(J415:J419)</f>
        <v>0</v>
      </c>
      <c r="K420" s="31">
        <f>SUM(K415:K419)</f>
        <v>0</v>
      </c>
    </row>
    <row r="423" spans="1:12" s="47" customFormat="1">
      <c r="B423" s="49"/>
      <c r="H423" s="39"/>
      <c r="I423" s="50"/>
      <c r="J423" s="50"/>
      <c r="K423" s="50"/>
      <c r="L423" s="22"/>
    </row>
    <row r="424" spans="1:12" s="47" customFormat="1">
      <c r="B424" s="25" t="s">
        <v>279</v>
      </c>
      <c r="H424" s="50"/>
      <c r="I424" s="50"/>
      <c r="J424" s="50"/>
      <c r="K424" s="50"/>
      <c r="L424" s="22"/>
    </row>
    <row r="425" spans="1:12" s="47" customFormat="1" ht="38.25">
      <c r="A425" s="26" t="s">
        <v>1</v>
      </c>
      <c r="B425" s="27" t="s">
        <v>2</v>
      </c>
      <c r="C425" s="26" t="s">
        <v>3</v>
      </c>
      <c r="D425" s="26" t="s">
        <v>4</v>
      </c>
      <c r="E425" s="26" t="s">
        <v>5</v>
      </c>
      <c r="F425" s="26" t="s">
        <v>6</v>
      </c>
      <c r="G425" s="26" t="s">
        <v>7</v>
      </c>
      <c r="H425" s="28" t="s">
        <v>8</v>
      </c>
      <c r="I425" s="28" t="s">
        <v>9</v>
      </c>
      <c r="J425" s="28" t="s">
        <v>10</v>
      </c>
      <c r="K425" s="28" t="s">
        <v>11</v>
      </c>
      <c r="L425" s="22"/>
    </row>
    <row r="426" spans="1:12" s="47" customFormat="1" ht="102">
      <c r="A426" s="29" t="s">
        <v>12</v>
      </c>
      <c r="B426" s="40" t="s">
        <v>283</v>
      </c>
      <c r="C426" s="29"/>
      <c r="D426" s="29"/>
      <c r="E426" s="29"/>
      <c r="F426" s="29"/>
      <c r="G426" s="29">
        <v>300</v>
      </c>
      <c r="H426" s="33"/>
      <c r="I426" s="33">
        <f>(G426*H426)</f>
        <v>0</v>
      </c>
      <c r="J426" s="33">
        <f>I426*8%</f>
        <v>0</v>
      </c>
      <c r="K426" s="33">
        <f>I426*1.08</f>
        <v>0</v>
      </c>
      <c r="L426" s="22"/>
    </row>
    <row r="427" spans="1:12" s="47" customFormat="1">
      <c r="B427" s="49"/>
      <c r="H427" s="35" t="s">
        <v>22</v>
      </c>
      <c r="I427" s="36">
        <f>SUM(I426)</f>
        <v>0</v>
      </c>
      <c r="J427" s="36">
        <f>SUM(J426)</f>
        <v>0</v>
      </c>
      <c r="K427" s="36">
        <f>SUM(K426)</f>
        <v>0</v>
      </c>
      <c r="L427" s="22"/>
    </row>
    <row r="428" spans="1:12" s="47" customFormat="1">
      <c r="B428" s="49"/>
      <c r="H428" s="50"/>
      <c r="I428" s="50"/>
      <c r="J428" s="50"/>
      <c r="K428" s="50"/>
      <c r="L428" s="22"/>
    </row>
    <row r="429" spans="1:12" s="47" customFormat="1">
      <c r="A429" s="22"/>
      <c r="B429" s="25" t="s">
        <v>281</v>
      </c>
      <c r="C429" s="22"/>
      <c r="D429" s="22"/>
      <c r="E429" s="22"/>
      <c r="F429" s="22"/>
      <c r="G429" s="22"/>
      <c r="H429" s="39"/>
      <c r="I429" s="24"/>
      <c r="J429" s="24"/>
      <c r="K429" s="24"/>
      <c r="L429" s="22"/>
    </row>
    <row r="430" spans="1:12" s="47" customFormat="1" ht="38.25">
      <c r="A430" s="26" t="s">
        <v>1</v>
      </c>
      <c r="B430" s="27" t="s">
        <v>2</v>
      </c>
      <c r="C430" s="26" t="s">
        <v>3</v>
      </c>
      <c r="D430" s="26" t="s">
        <v>4</v>
      </c>
      <c r="E430" s="26" t="s">
        <v>5</v>
      </c>
      <c r="F430" s="26" t="s">
        <v>6</v>
      </c>
      <c r="G430" s="26" t="s">
        <v>7</v>
      </c>
      <c r="H430" s="28" t="s">
        <v>8</v>
      </c>
      <c r="I430" s="28" t="s">
        <v>9</v>
      </c>
      <c r="J430" s="28" t="s">
        <v>10</v>
      </c>
      <c r="K430" s="28" t="s">
        <v>11</v>
      </c>
      <c r="L430" s="22"/>
    </row>
    <row r="431" spans="1:12" s="47" customFormat="1" ht="76.5">
      <c r="A431" s="29" t="s">
        <v>12</v>
      </c>
      <c r="B431" s="40" t="s">
        <v>285</v>
      </c>
      <c r="C431" s="29"/>
      <c r="D431" s="29"/>
      <c r="E431" s="29"/>
      <c r="F431" s="29"/>
      <c r="G431" s="29">
        <v>600</v>
      </c>
      <c r="H431" s="31"/>
      <c r="I431" s="33">
        <f>(G431*H431)</f>
        <v>0</v>
      </c>
      <c r="J431" s="33">
        <f>I431*8%</f>
        <v>0</v>
      </c>
      <c r="K431" s="33">
        <f>I431*1.08</f>
        <v>0</v>
      </c>
      <c r="L431" s="22"/>
    </row>
    <row r="432" spans="1:12" s="47" customFormat="1">
      <c r="B432" s="49"/>
      <c r="H432" s="50"/>
      <c r="I432" s="50"/>
      <c r="J432" s="50"/>
      <c r="K432" s="50"/>
      <c r="L432" s="22"/>
    </row>
    <row r="434" spans="1:11">
      <c r="B434" s="25" t="s">
        <v>282</v>
      </c>
    </row>
    <row r="435" spans="1:11" ht="38.25">
      <c r="A435" s="26" t="s">
        <v>1</v>
      </c>
      <c r="B435" s="27" t="s">
        <v>2</v>
      </c>
      <c r="C435" s="26" t="s">
        <v>3</v>
      </c>
      <c r="D435" s="26" t="s">
        <v>4</v>
      </c>
      <c r="E435" s="26" t="s">
        <v>5</v>
      </c>
      <c r="F435" s="26" t="s">
        <v>6</v>
      </c>
      <c r="G435" s="26" t="s">
        <v>7</v>
      </c>
      <c r="H435" s="28" t="s">
        <v>8</v>
      </c>
      <c r="I435" s="28" t="s">
        <v>9</v>
      </c>
      <c r="J435" s="28" t="s">
        <v>10</v>
      </c>
      <c r="K435" s="28" t="s">
        <v>11</v>
      </c>
    </row>
    <row r="436" spans="1:11" ht="25.5">
      <c r="A436" s="29" t="s">
        <v>12</v>
      </c>
      <c r="B436" s="40" t="s">
        <v>290</v>
      </c>
      <c r="C436" s="29"/>
      <c r="D436" s="29"/>
      <c r="E436" s="29"/>
      <c r="F436" s="29"/>
      <c r="G436" s="29">
        <v>2000</v>
      </c>
      <c r="H436" s="31"/>
      <c r="I436" s="31">
        <f>(G436*H436)</f>
        <v>0</v>
      </c>
      <c r="J436" s="31">
        <f>I436*8%</f>
        <v>0</v>
      </c>
      <c r="K436" s="31">
        <f>I436*1.08</f>
        <v>0</v>
      </c>
    </row>
    <row r="437" spans="1:11">
      <c r="A437" s="29" t="s">
        <v>13</v>
      </c>
      <c r="B437" s="40" t="s">
        <v>291</v>
      </c>
      <c r="C437" s="29"/>
      <c r="D437" s="29"/>
      <c r="E437" s="29"/>
      <c r="F437" s="29"/>
      <c r="G437" s="29">
        <v>4000</v>
      </c>
      <c r="H437" s="31"/>
      <c r="I437" s="31">
        <f t="shared" ref="I437:I440" si="68">(G437*H437)</f>
        <v>0</v>
      </c>
      <c r="J437" s="31">
        <f t="shared" ref="J437:J440" si="69">I437*8%</f>
        <v>0</v>
      </c>
      <c r="K437" s="31">
        <f t="shared" ref="K437:K440" si="70">I437*1.08</f>
        <v>0</v>
      </c>
    </row>
    <row r="438" spans="1:11">
      <c r="A438" s="29" t="s">
        <v>14</v>
      </c>
      <c r="B438" s="40" t="s">
        <v>292</v>
      </c>
      <c r="C438" s="29"/>
      <c r="D438" s="29"/>
      <c r="E438" s="29"/>
      <c r="F438" s="29"/>
      <c r="G438" s="29">
        <v>8000</v>
      </c>
      <c r="H438" s="31"/>
      <c r="I438" s="31">
        <f t="shared" si="68"/>
        <v>0</v>
      </c>
      <c r="J438" s="31">
        <f t="shared" si="69"/>
        <v>0</v>
      </c>
      <c r="K438" s="31">
        <f t="shared" si="70"/>
        <v>0</v>
      </c>
    </row>
    <row r="439" spans="1:11">
      <c r="A439" s="29" t="s">
        <v>16</v>
      </c>
      <c r="B439" s="40" t="s">
        <v>293</v>
      </c>
      <c r="C439" s="29"/>
      <c r="D439" s="29"/>
      <c r="E439" s="29"/>
      <c r="F439" s="29"/>
      <c r="G439" s="29">
        <v>4000</v>
      </c>
      <c r="H439" s="31"/>
      <c r="I439" s="31">
        <f t="shared" si="68"/>
        <v>0</v>
      </c>
      <c r="J439" s="31">
        <f t="shared" si="69"/>
        <v>0</v>
      </c>
      <c r="K439" s="31">
        <f t="shared" si="70"/>
        <v>0</v>
      </c>
    </row>
    <row r="440" spans="1:11" ht="25.5">
      <c r="A440" s="29" t="s">
        <v>18</v>
      </c>
      <c r="B440" s="40" t="s">
        <v>294</v>
      </c>
      <c r="C440" s="29"/>
      <c r="D440" s="29"/>
      <c r="E440" s="29"/>
      <c r="F440" s="29"/>
      <c r="G440" s="29">
        <v>4000</v>
      </c>
      <c r="H440" s="31"/>
      <c r="I440" s="31">
        <f t="shared" si="68"/>
        <v>0</v>
      </c>
      <c r="J440" s="31">
        <f t="shared" si="69"/>
        <v>0</v>
      </c>
      <c r="K440" s="31">
        <f t="shared" si="70"/>
        <v>0</v>
      </c>
    </row>
    <row r="441" spans="1:11">
      <c r="H441" s="35" t="s">
        <v>22</v>
      </c>
      <c r="I441" s="31">
        <f>SUM(I436:I440)</f>
        <v>0</v>
      </c>
      <c r="J441" s="31">
        <f t="shared" ref="J441:K441" si="71">SUM(J436:J440)</f>
        <v>0</v>
      </c>
      <c r="K441" s="31">
        <f t="shared" si="71"/>
        <v>0</v>
      </c>
    </row>
    <row r="445" spans="1:11">
      <c r="B445" s="25" t="s">
        <v>284</v>
      </c>
    </row>
    <row r="446" spans="1:11" ht="38.25">
      <c r="A446" s="26" t="s">
        <v>1</v>
      </c>
      <c r="B446" s="27" t="s">
        <v>2</v>
      </c>
      <c r="C446" s="26" t="s">
        <v>3</v>
      </c>
      <c r="D446" s="26" t="s">
        <v>4</v>
      </c>
      <c r="E446" s="26" t="s">
        <v>5</v>
      </c>
      <c r="F446" s="26" t="s">
        <v>6</v>
      </c>
      <c r="G446" s="26" t="s">
        <v>186</v>
      </c>
      <c r="H446" s="28" t="s">
        <v>187</v>
      </c>
      <c r="I446" s="28" t="s">
        <v>9</v>
      </c>
      <c r="J446" s="28" t="s">
        <v>10</v>
      </c>
      <c r="K446" s="28" t="s">
        <v>11</v>
      </c>
    </row>
    <row r="447" spans="1:11" ht="51">
      <c r="A447" s="29">
        <v>1</v>
      </c>
      <c r="B447" s="40" t="s">
        <v>301</v>
      </c>
      <c r="C447" s="29"/>
      <c r="D447" s="29"/>
      <c r="E447" s="29"/>
      <c r="F447" s="29"/>
      <c r="G447" s="29">
        <v>3</v>
      </c>
      <c r="H447" s="31"/>
      <c r="I447" s="31">
        <f>(G447*H447)</f>
        <v>0</v>
      </c>
      <c r="J447" s="31">
        <f>I447*8%</f>
        <v>0</v>
      </c>
      <c r="K447" s="31">
        <f>I447*1.08</f>
        <v>0</v>
      </c>
    </row>
    <row r="450" spans="1:11">
      <c r="B450" s="25" t="s">
        <v>286</v>
      </c>
    </row>
    <row r="451" spans="1:11" ht="38.25">
      <c r="A451" s="26" t="s">
        <v>1</v>
      </c>
      <c r="B451" s="27" t="s">
        <v>2</v>
      </c>
      <c r="C451" s="26" t="s">
        <v>3</v>
      </c>
      <c r="D451" s="26" t="s">
        <v>4</v>
      </c>
      <c r="E451" s="26" t="s">
        <v>5</v>
      </c>
      <c r="F451" s="26" t="s">
        <v>6</v>
      </c>
      <c r="G451" s="26" t="s">
        <v>186</v>
      </c>
      <c r="H451" s="28" t="s">
        <v>187</v>
      </c>
      <c r="I451" s="28" t="s">
        <v>9</v>
      </c>
      <c r="J451" s="28" t="s">
        <v>10</v>
      </c>
      <c r="K451" s="28" t="s">
        <v>11</v>
      </c>
    </row>
    <row r="452" spans="1:11" ht="63.75">
      <c r="A452" s="29" t="s">
        <v>12</v>
      </c>
      <c r="B452" s="40" t="s">
        <v>303</v>
      </c>
      <c r="C452" s="29"/>
      <c r="D452" s="29"/>
      <c r="E452" s="29"/>
      <c r="F452" s="29"/>
      <c r="G452" s="29">
        <v>6</v>
      </c>
      <c r="H452" s="31"/>
      <c r="I452" s="31">
        <f>(G452*H452)</f>
        <v>0</v>
      </c>
      <c r="J452" s="31">
        <f>I452*8%</f>
        <v>0</v>
      </c>
      <c r="K452" s="31">
        <f>I452*1.08</f>
        <v>0</v>
      </c>
    </row>
    <row r="454" spans="1:11">
      <c r="A454" s="51"/>
      <c r="C454" s="51"/>
      <c r="D454" s="51"/>
      <c r="E454" s="51"/>
      <c r="F454" s="51"/>
      <c r="G454" s="100"/>
      <c r="H454" s="51"/>
      <c r="I454" s="51"/>
      <c r="J454" s="51"/>
      <c r="K454" s="51"/>
    </row>
    <row r="455" spans="1:11">
      <c r="A455" s="51"/>
      <c r="B455" s="25" t="s">
        <v>287</v>
      </c>
      <c r="C455" s="51"/>
      <c r="D455" s="51"/>
      <c r="E455" s="51"/>
      <c r="F455" s="51"/>
      <c r="G455" s="100"/>
      <c r="H455" s="51"/>
      <c r="I455" s="51"/>
      <c r="J455" s="51"/>
      <c r="K455" s="51"/>
    </row>
    <row r="456" spans="1:11" ht="38.25">
      <c r="A456" s="26" t="s">
        <v>1</v>
      </c>
      <c r="B456" s="52" t="s">
        <v>2</v>
      </c>
      <c r="C456" s="26" t="s">
        <v>3</v>
      </c>
      <c r="D456" s="26" t="s">
        <v>4</v>
      </c>
      <c r="E456" s="26" t="s">
        <v>5</v>
      </c>
      <c r="F456" s="26" t="s">
        <v>6</v>
      </c>
      <c r="G456" s="26" t="s">
        <v>186</v>
      </c>
      <c r="H456" s="28" t="s">
        <v>8</v>
      </c>
      <c r="I456" s="28" t="s">
        <v>9</v>
      </c>
      <c r="J456" s="28" t="s">
        <v>10</v>
      </c>
      <c r="K456" s="28" t="s">
        <v>11</v>
      </c>
    </row>
    <row r="457" spans="1:11" ht="25.5">
      <c r="A457" s="53" t="s">
        <v>12</v>
      </c>
      <c r="B457" s="54" t="s">
        <v>454</v>
      </c>
      <c r="C457" s="55"/>
      <c r="D457" s="56"/>
      <c r="E457" s="57"/>
      <c r="F457" s="56"/>
      <c r="G457" s="57">
        <v>10</v>
      </c>
      <c r="H457" s="57"/>
      <c r="I457" s="57">
        <f>G457*H457</f>
        <v>0</v>
      </c>
      <c r="J457" s="57">
        <f>I457*8%</f>
        <v>0</v>
      </c>
      <c r="K457" s="57">
        <f>I457+J457</f>
        <v>0</v>
      </c>
    </row>
    <row r="458" spans="1:11" ht="25.5">
      <c r="A458" s="53"/>
      <c r="B458" s="58" t="s">
        <v>455</v>
      </c>
      <c r="C458" s="55"/>
      <c r="D458" s="56"/>
      <c r="E458" s="57"/>
      <c r="F458" s="56"/>
      <c r="G458" s="57"/>
      <c r="H458" s="57"/>
      <c r="I458" s="57"/>
      <c r="J458" s="57"/>
      <c r="K458" s="57"/>
    </row>
    <row r="459" spans="1:11" ht="25.5">
      <c r="A459" s="53"/>
      <c r="B459" s="58" t="s">
        <v>456</v>
      </c>
      <c r="C459" s="55"/>
      <c r="D459" s="56"/>
      <c r="E459" s="57"/>
      <c r="F459" s="56"/>
      <c r="G459" s="57"/>
      <c r="H459" s="57"/>
      <c r="I459" s="57"/>
      <c r="J459" s="57"/>
      <c r="K459" s="57"/>
    </row>
    <row r="460" spans="1:11" ht="25.5">
      <c r="A460" s="53"/>
      <c r="B460" s="58" t="s">
        <v>457</v>
      </c>
      <c r="C460" s="55"/>
      <c r="D460" s="56"/>
      <c r="E460" s="57"/>
      <c r="F460" s="56"/>
      <c r="G460" s="57"/>
      <c r="H460" s="57"/>
      <c r="I460" s="57"/>
      <c r="J460" s="57"/>
      <c r="K460" s="57"/>
    </row>
    <row r="461" spans="1:11" ht="25.5">
      <c r="A461" s="53"/>
      <c r="B461" s="58" t="s">
        <v>458</v>
      </c>
      <c r="C461" s="55"/>
      <c r="D461" s="56"/>
      <c r="E461" s="57"/>
      <c r="F461" s="56"/>
      <c r="G461" s="57"/>
      <c r="H461" s="57"/>
      <c r="I461" s="57"/>
      <c r="J461" s="57"/>
      <c r="K461" s="57"/>
    </row>
    <row r="462" spans="1:11">
      <c r="A462" s="53"/>
      <c r="B462" s="58" t="s">
        <v>459</v>
      </c>
      <c r="C462" s="55"/>
      <c r="D462" s="56"/>
      <c r="E462" s="57"/>
      <c r="F462" s="56"/>
      <c r="G462" s="57"/>
      <c r="H462" s="57"/>
      <c r="I462" s="57"/>
      <c r="J462" s="57"/>
      <c r="K462" s="57"/>
    </row>
    <row r="463" spans="1:11" ht="25.5">
      <c r="A463" s="53"/>
      <c r="B463" s="58" t="s">
        <v>460</v>
      </c>
      <c r="C463" s="55"/>
      <c r="D463" s="56"/>
      <c r="E463" s="57"/>
      <c r="F463" s="56"/>
      <c r="G463" s="57"/>
      <c r="H463" s="57"/>
      <c r="I463" s="57"/>
      <c r="J463" s="57"/>
      <c r="K463" s="57"/>
    </row>
    <row r="464" spans="1:11" ht="25.5">
      <c r="A464" s="53"/>
      <c r="B464" s="58" t="s">
        <v>461</v>
      </c>
      <c r="C464" s="55"/>
      <c r="D464" s="56"/>
      <c r="E464" s="57"/>
      <c r="F464" s="56"/>
      <c r="G464" s="57"/>
      <c r="H464" s="57"/>
      <c r="I464" s="57"/>
      <c r="J464" s="57"/>
      <c r="K464" s="57"/>
    </row>
    <row r="465" spans="1:11" ht="25.5">
      <c r="A465" s="53"/>
      <c r="B465" s="58" t="s">
        <v>462</v>
      </c>
      <c r="C465" s="55"/>
      <c r="D465" s="56"/>
      <c r="E465" s="57"/>
      <c r="F465" s="56"/>
      <c r="G465" s="57"/>
      <c r="H465" s="57"/>
      <c r="I465" s="57"/>
      <c r="J465" s="57"/>
      <c r="K465" s="57"/>
    </row>
    <row r="466" spans="1:11" ht="25.5">
      <c r="A466" s="53"/>
      <c r="B466" s="58" t="s">
        <v>463</v>
      </c>
      <c r="C466" s="55"/>
      <c r="D466" s="56"/>
      <c r="E466" s="57"/>
      <c r="F466" s="56"/>
      <c r="G466" s="57"/>
      <c r="H466" s="57"/>
      <c r="I466" s="57"/>
      <c r="J466" s="57"/>
      <c r="K466" s="57"/>
    </row>
    <row r="467" spans="1:11" ht="25.5">
      <c r="A467" s="53"/>
      <c r="B467" s="58" t="s">
        <v>464</v>
      </c>
      <c r="C467" s="55"/>
      <c r="D467" s="56"/>
      <c r="E467" s="57"/>
      <c r="F467" s="56"/>
      <c r="G467" s="57"/>
      <c r="H467" s="57"/>
      <c r="I467" s="57"/>
      <c r="J467" s="57"/>
      <c r="K467" s="57"/>
    </row>
    <row r="468" spans="1:11" ht="25.5">
      <c r="A468" s="53"/>
      <c r="B468" s="58" t="s">
        <v>465</v>
      </c>
      <c r="C468" s="55"/>
      <c r="D468" s="56"/>
      <c r="E468" s="57"/>
      <c r="F468" s="56"/>
      <c r="G468" s="57"/>
      <c r="H468" s="57"/>
      <c r="I468" s="57"/>
      <c r="J468" s="57"/>
      <c r="K468" s="57"/>
    </row>
    <row r="469" spans="1:11">
      <c r="A469" s="53"/>
      <c r="B469" s="59" t="s">
        <v>466</v>
      </c>
      <c r="C469" s="55"/>
      <c r="D469" s="56"/>
      <c r="E469" s="57"/>
      <c r="F469" s="56"/>
      <c r="G469" s="57"/>
      <c r="H469" s="57"/>
      <c r="I469" s="57"/>
      <c r="J469" s="57"/>
      <c r="K469" s="57"/>
    </row>
    <row r="470" spans="1:11" ht="25.5">
      <c r="A470" s="57" t="s">
        <v>13</v>
      </c>
      <c r="B470" s="54" t="s">
        <v>454</v>
      </c>
      <c r="C470" s="56"/>
      <c r="D470" s="56"/>
      <c r="E470" s="57"/>
      <c r="F470" s="57"/>
      <c r="G470" s="57">
        <v>5</v>
      </c>
      <c r="H470" s="57"/>
      <c r="I470" s="57">
        <f>G470*H470</f>
        <v>0</v>
      </c>
      <c r="J470" s="57">
        <f>I470*8%</f>
        <v>0</v>
      </c>
      <c r="K470" s="57">
        <f>I470+J470</f>
        <v>0</v>
      </c>
    </row>
    <row r="471" spans="1:11" ht="25.5">
      <c r="A471" s="57"/>
      <c r="B471" s="58" t="s">
        <v>455</v>
      </c>
      <c r="C471" s="56"/>
      <c r="D471" s="56"/>
      <c r="E471" s="57"/>
      <c r="F471" s="57"/>
      <c r="G471" s="57"/>
      <c r="H471" s="57"/>
      <c r="I471" s="57"/>
      <c r="J471" s="57"/>
      <c r="K471" s="57"/>
    </row>
    <row r="472" spans="1:11" ht="25.5">
      <c r="A472" s="57"/>
      <c r="B472" s="58" t="s">
        <v>456</v>
      </c>
      <c r="C472" s="56"/>
      <c r="D472" s="56"/>
      <c r="E472" s="57"/>
      <c r="F472" s="57"/>
      <c r="G472" s="57"/>
      <c r="H472" s="57"/>
      <c r="I472" s="57"/>
      <c r="J472" s="57"/>
      <c r="K472" s="57"/>
    </row>
    <row r="473" spans="1:11" ht="25.5">
      <c r="A473" s="57"/>
      <c r="B473" s="58" t="s">
        <v>457</v>
      </c>
      <c r="C473" s="56"/>
      <c r="D473" s="56"/>
      <c r="E473" s="57"/>
      <c r="F473" s="57"/>
      <c r="G473" s="57"/>
      <c r="H473" s="57"/>
      <c r="I473" s="57"/>
      <c r="J473" s="57"/>
      <c r="K473" s="57"/>
    </row>
    <row r="474" spans="1:11" ht="25.5">
      <c r="A474" s="57"/>
      <c r="B474" s="58" t="s">
        <v>467</v>
      </c>
      <c r="C474" s="56"/>
      <c r="D474" s="56"/>
      <c r="E474" s="57"/>
      <c r="F474" s="57"/>
      <c r="G474" s="57"/>
      <c r="H474" s="57"/>
      <c r="I474" s="57"/>
      <c r="J474" s="57"/>
      <c r="K474" s="57"/>
    </row>
    <row r="475" spans="1:11">
      <c r="A475" s="57"/>
      <c r="B475" s="59" t="s">
        <v>468</v>
      </c>
      <c r="C475" s="56"/>
      <c r="D475" s="56"/>
      <c r="E475" s="57"/>
      <c r="F475" s="57"/>
      <c r="G475" s="57"/>
      <c r="H475" s="57"/>
      <c r="I475" s="57"/>
      <c r="J475" s="57"/>
      <c r="K475" s="57"/>
    </row>
    <row r="476" spans="1:11">
      <c r="A476" s="51"/>
      <c r="C476" s="51"/>
      <c r="D476" s="51"/>
      <c r="E476" s="51"/>
      <c r="F476" s="51"/>
      <c r="G476" s="100"/>
      <c r="H476" s="35" t="s">
        <v>22</v>
      </c>
      <c r="I476" s="36">
        <f>SUM(I457:I475)</f>
        <v>0</v>
      </c>
      <c r="J476" s="36">
        <f>SUM(J457:J475)</f>
        <v>0</v>
      </c>
      <c r="K476" s="36">
        <f>SUM(K457:K475)</f>
        <v>0</v>
      </c>
    </row>
    <row r="477" spans="1:11">
      <c r="A477" s="51"/>
      <c r="C477" s="51"/>
      <c r="D477" s="51"/>
      <c r="E477" s="51"/>
      <c r="F477" s="51"/>
      <c r="G477" s="100"/>
      <c r="H477" s="39"/>
    </row>
    <row r="478" spans="1:11">
      <c r="A478" s="51"/>
      <c r="C478" s="51"/>
      <c r="D478" s="51"/>
      <c r="E478" s="51"/>
      <c r="F478" s="51"/>
      <c r="G478" s="100"/>
      <c r="H478" s="39"/>
    </row>
    <row r="479" spans="1:11">
      <c r="A479" s="51"/>
      <c r="C479" s="51"/>
      <c r="D479" s="51"/>
      <c r="E479" s="51"/>
      <c r="F479" s="51"/>
      <c r="G479" s="100"/>
      <c r="H479" s="39"/>
    </row>
    <row r="480" spans="1:11">
      <c r="A480" s="51"/>
      <c r="C480" s="51"/>
      <c r="D480" s="51"/>
      <c r="E480" s="51"/>
      <c r="F480" s="51"/>
      <c r="G480" s="100"/>
      <c r="H480" s="51"/>
      <c r="I480" s="51"/>
      <c r="J480" s="51"/>
      <c r="K480" s="51"/>
    </row>
    <row r="481" spans="1:11">
      <c r="A481" s="51"/>
      <c r="C481" s="51"/>
      <c r="D481" s="51"/>
      <c r="E481" s="51"/>
      <c r="F481" s="51"/>
      <c r="G481" s="100"/>
      <c r="H481" s="51"/>
      <c r="I481" s="51"/>
      <c r="J481" s="51"/>
      <c r="K481" s="51"/>
    </row>
    <row r="482" spans="1:11">
      <c r="A482" s="51"/>
      <c r="B482" s="25" t="s">
        <v>288</v>
      </c>
      <c r="C482" s="51"/>
      <c r="D482" s="51"/>
      <c r="E482" s="51"/>
      <c r="F482" s="51"/>
      <c r="G482" s="100"/>
      <c r="H482" s="51"/>
      <c r="I482" s="51"/>
      <c r="J482" s="51"/>
      <c r="K482" s="51"/>
    </row>
    <row r="483" spans="1:11" ht="38.25">
      <c r="A483" s="26" t="s">
        <v>1</v>
      </c>
      <c r="B483" s="27" t="s">
        <v>2</v>
      </c>
      <c r="C483" s="26" t="s">
        <v>3</v>
      </c>
      <c r="D483" s="26" t="s">
        <v>4</v>
      </c>
      <c r="E483" s="26" t="s">
        <v>5</v>
      </c>
      <c r="F483" s="26" t="s">
        <v>6</v>
      </c>
      <c r="G483" s="26" t="s">
        <v>7</v>
      </c>
      <c r="H483" s="28" t="s">
        <v>8</v>
      </c>
      <c r="I483" s="28" t="s">
        <v>9</v>
      </c>
      <c r="J483" s="28" t="s">
        <v>10</v>
      </c>
      <c r="K483" s="28" t="s">
        <v>11</v>
      </c>
    </row>
    <row r="484" spans="1:11" ht="63.75">
      <c r="A484" s="29" t="s">
        <v>12</v>
      </c>
      <c r="B484" s="30" t="s">
        <v>488</v>
      </c>
      <c r="C484" s="29"/>
      <c r="D484" s="29"/>
      <c r="E484" s="29"/>
      <c r="F484" s="29"/>
      <c r="G484" s="29">
        <v>40</v>
      </c>
      <c r="H484" s="31"/>
      <c r="I484" s="31">
        <f t="shared" ref="I484:I488" si="72">G484*H484</f>
        <v>0</v>
      </c>
      <c r="J484" s="31">
        <f t="shared" ref="J484:J488" si="73">I484*8%</f>
        <v>0</v>
      </c>
      <c r="K484" s="31">
        <f t="shared" ref="K484:K488" si="74">I484*1.08</f>
        <v>0</v>
      </c>
    </row>
    <row r="485" spans="1:11">
      <c r="A485" s="29" t="s">
        <v>13</v>
      </c>
      <c r="B485" s="30" t="s">
        <v>449</v>
      </c>
      <c r="C485" s="29"/>
      <c r="D485" s="29"/>
      <c r="E485" s="29"/>
      <c r="F485" s="29"/>
      <c r="G485" s="29">
        <v>90</v>
      </c>
      <c r="H485" s="31"/>
      <c r="I485" s="31">
        <f t="shared" si="72"/>
        <v>0</v>
      </c>
      <c r="J485" s="31">
        <f t="shared" si="73"/>
        <v>0</v>
      </c>
      <c r="K485" s="31">
        <f t="shared" si="74"/>
        <v>0</v>
      </c>
    </row>
    <row r="486" spans="1:11">
      <c r="A486" s="29" t="s">
        <v>14</v>
      </c>
      <c r="B486" s="13" t="s">
        <v>366</v>
      </c>
      <c r="C486" s="32"/>
      <c r="D486" s="32"/>
      <c r="E486" s="32"/>
      <c r="F486" s="32"/>
      <c r="G486" s="32">
        <v>40</v>
      </c>
      <c r="H486" s="33"/>
      <c r="I486" s="31">
        <f t="shared" si="72"/>
        <v>0</v>
      </c>
      <c r="J486" s="31">
        <f t="shared" si="73"/>
        <v>0</v>
      </c>
      <c r="K486" s="31">
        <f t="shared" si="74"/>
        <v>0</v>
      </c>
    </row>
    <row r="487" spans="1:11">
      <c r="A487" s="29" t="s">
        <v>16</v>
      </c>
      <c r="B487" s="13" t="s">
        <v>365</v>
      </c>
      <c r="C487" s="32"/>
      <c r="D487" s="32"/>
      <c r="E487" s="32"/>
      <c r="F487" s="32"/>
      <c r="G487" s="32">
        <v>12</v>
      </c>
      <c r="H487" s="33"/>
      <c r="I487" s="31">
        <f t="shared" si="72"/>
        <v>0</v>
      </c>
      <c r="J487" s="31">
        <f t="shared" si="73"/>
        <v>0</v>
      </c>
      <c r="K487" s="31">
        <f t="shared" si="74"/>
        <v>0</v>
      </c>
    </row>
    <row r="488" spans="1:11">
      <c r="A488" s="29" t="s">
        <v>18</v>
      </c>
      <c r="B488" s="30" t="s">
        <v>364</v>
      </c>
      <c r="C488" s="29"/>
      <c r="D488" s="29"/>
      <c r="E488" s="29"/>
      <c r="F488" s="29"/>
      <c r="G488" s="29">
        <v>5</v>
      </c>
      <c r="H488" s="31"/>
      <c r="I488" s="31">
        <f t="shared" si="72"/>
        <v>0</v>
      </c>
      <c r="J488" s="31">
        <f t="shared" si="73"/>
        <v>0</v>
      </c>
      <c r="K488" s="31">
        <f t="shared" si="74"/>
        <v>0</v>
      </c>
    </row>
    <row r="489" spans="1:11">
      <c r="H489" s="60" t="s">
        <v>22</v>
      </c>
      <c r="I489" s="36">
        <f>SUM(I484:I488)</f>
        <v>0</v>
      </c>
      <c r="J489" s="36">
        <f>SUM(J484:J488)</f>
        <v>0</v>
      </c>
      <c r="K489" s="36">
        <f>SUM(K484:K488)</f>
        <v>0</v>
      </c>
    </row>
    <row r="490" spans="1:11">
      <c r="A490" s="51"/>
      <c r="C490" s="51"/>
      <c r="D490" s="51"/>
      <c r="E490" s="51"/>
      <c r="F490" s="51"/>
      <c r="G490" s="100"/>
      <c r="H490" s="51"/>
      <c r="I490" s="51"/>
      <c r="J490" s="51"/>
      <c r="K490" s="51"/>
    </row>
    <row r="491" spans="1:11">
      <c r="A491" s="51"/>
      <c r="C491" s="51"/>
      <c r="D491" s="51"/>
      <c r="E491" s="51"/>
      <c r="F491" s="51"/>
      <c r="G491" s="100"/>
      <c r="H491" s="51"/>
      <c r="I491" s="51"/>
      <c r="J491" s="51"/>
      <c r="K491" s="51"/>
    </row>
    <row r="492" spans="1:11">
      <c r="B492" s="25" t="s">
        <v>289</v>
      </c>
    </row>
    <row r="493" spans="1:11" ht="38.25">
      <c r="A493" s="26" t="s">
        <v>1</v>
      </c>
      <c r="B493" s="27" t="s">
        <v>2</v>
      </c>
      <c r="C493" s="26" t="s">
        <v>3</v>
      </c>
      <c r="D493" s="26" t="s">
        <v>4</v>
      </c>
      <c r="E493" s="26" t="s">
        <v>5</v>
      </c>
      <c r="F493" s="26" t="s">
        <v>6</v>
      </c>
      <c r="G493" s="26" t="s">
        <v>7</v>
      </c>
      <c r="H493" s="28" t="s">
        <v>8</v>
      </c>
      <c r="I493" s="28" t="s">
        <v>9</v>
      </c>
      <c r="J493" s="28" t="s">
        <v>10</v>
      </c>
      <c r="K493" s="28" t="s">
        <v>11</v>
      </c>
    </row>
    <row r="494" spans="1:11" ht="51">
      <c r="A494" s="29" t="s">
        <v>12</v>
      </c>
      <c r="B494" s="13" t="s">
        <v>363</v>
      </c>
      <c r="C494" s="29"/>
      <c r="D494" s="29"/>
      <c r="E494" s="29"/>
      <c r="F494" s="29"/>
      <c r="G494" s="29">
        <v>20</v>
      </c>
      <c r="H494" s="31"/>
      <c r="I494" s="31">
        <f>(G494*H494)</f>
        <v>0</v>
      </c>
      <c r="J494" s="31">
        <f>I494*8%</f>
        <v>0</v>
      </c>
      <c r="K494" s="31">
        <f>I494*1.08</f>
        <v>0</v>
      </c>
    </row>
    <row r="495" spans="1:11">
      <c r="H495" s="35" t="s">
        <v>22</v>
      </c>
      <c r="I495" s="36">
        <f>SUM(I491:I494)</f>
        <v>0</v>
      </c>
      <c r="J495" s="36">
        <f>SUM(J491:J494)</f>
        <v>0</v>
      </c>
      <c r="K495" s="36">
        <f>SUM(K491:K494)</f>
        <v>0</v>
      </c>
    </row>
    <row r="496" spans="1:11">
      <c r="A496" s="51"/>
      <c r="C496" s="51"/>
      <c r="D496" s="51"/>
      <c r="E496" s="51"/>
      <c r="F496" s="51"/>
      <c r="G496" s="100"/>
      <c r="H496" s="51"/>
      <c r="I496" s="51"/>
      <c r="J496" s="51"/>
      <c r="K496" s="51"/>
    </row>
    <row r="497" spans="1:11">
      <c r="A497" s="51"/>
      <c r="C497" s="51"/>
      <c r="D497" s="51"/>
      <c r="E497" s="51"/>
      <c r="F497" s="51"/>
      <c r="G497" s="100"/>
      <c r="H497" s="51"/>
      <c r="I497" s="51"/>
      <c r="J497" s="51"/>
      <c r="K497" s="51"/>
    </row>
    <row r="498" spans="1:11">
      <c r="A498" s="51"/>
      <c r="B498" s="25" t="s">
        <v>295</v>
      </c>
      <c r="C498" s="51"/>
      <c r="D498" s="51"/>
      <c r="E498" s="51"/>
      <c r="F498" s="51"/>
      <c r="G498" s="100"/>
      <c r="H498" s="51"/>
      <c r="I498" s="51"/>
      <c r="J498" s="51"/>
      <c r="K498" s="51"/>
    </row>
    <row r="499" spans="1:11" ht="38.25">
      <c r="A499" s="26" t="s">
        <v>1</v>
      </c>
      <c r="B499" s="27" t="s">
        <v>2</v>
      </c>
      <c r="C499" s="26" t="s">
        <v>3</v>
      </c>
      <c r="D499" s="26" t="s">
        <v>4</v>
      </c>
      <c r="E499" s="26" t="s">
        <v>5</v>
      </c>
      <c r="F499" s="26" t="s">
        <v>6</v>
      </c>
      <c r="G499" s="26" t="s">
        <v>7</v>
      </c>
      <c r="H499" s="28" t="s">
        <v>8</v>
      </c>
      <c r="I499" s="28" t="s">
        <v>9</v>
      </c>
      <c r="J499" s="28" t="s">
        <v>10</v>
      </c>
      <c r="K499" s="28" t="s">
        <v>11</v>
      </c>
    </row>
    <row r="500" spans="1:11" ht="38.25">
      <c r="A500" s="29" t="s">
        <v>12</v>
      </c>
      <c r="B500" s="13" t="s">
        <v>362</v>
      </c>
      <c r="C500" s="45"/>
      <c r="D500" s="45"/>
      <c r="E500" s="45"/>
      <c r="F500" s="45"/>
      <c r="G500" s="29">
        <v>10</v>
      </c>
      <c r="H500" s="31"/>
      <c r="I500" s="31">
        <f t="shared" ref="I500:I510" si="75">(G500*H500)</f>
        <v>0</v>
      </c>
      <c r="J500" s="31">
        <f t="shared" ref="J500:J510" si="76">I500*8%</f>
        <v>0</v>
      </c>
      <c r="K500" s="31">
        <f t="shared" ref="K500:K510" si="77">I500*1.08</f>
        <v>0</v>
      </c>
    </row>
    <row r="501" spans="1:11" ht="38.25">
      <c r="A501" s="32" t="s">
        <v>13</v>
      </c>
      <c r="B501" s="13" t="s">
        <v>361</v>
      </c>
      <c r="C501" s="45"/>
      <c r="D501" s="45"/>
      <c r="E501" s="45"/>
      <c r="F501" s="45"/>
      <c r="G501" s="32">
        <v>720</v>
      </c>
      <c r="H501" s="33"/>
      <c r="I501" s="31">
        <f t="shared" si="75"/>
        <v>0</v>
      </c>
      <c r="J501" s="31">
        <f t="shared" si="76"/>
        <v>0</v>
      </c>
      <c r="K501" s="31">
        <f t="shared" si="77"/>
        <v>0</v>
      </c>
    </row>
    <row r="502" spans="1:11" ht="63.75">
      <c r="A502" s="29" t="s">
        <v>14</v>
      </c>
      <c r="B502" s="13" t="s">
        <v>360</v>
      </c>
      <c r="C502" s="45"/>
      <c r="D502" s="45"/>
      <c r="E502" s="45"/>
      <c r="F502" s="45"/>
      <c r="G502" s="29">
        <v>160</v>
      </c>
      <c r="H502" s="31"/>
      <c r="I502" s="31">
        <f t="shared" si="75"/>
        <v>0</v>
      </c>
      <c r="J502" s="31">
        <f t="shared" si="76"/>
        <v>0</v>
      </c>
      <c r="K502" s="31">
        <f t="shared" si="77"/>
        <v>0</v>
      </c>
    </row>
    <row r="503" spans="1:11" ht="38.25">
      <c r="A503" s="32" t="s">
        <v>16</v>
      </c>
      <c r="B503" s="13" t="s">
        <v>359</v>
      </c>
      <c r="C503" s="45"/>
      <c r="D503" s="45"/>
      <c r="E503" s="45"/>
      <c r="F503" s="45"/>
      <c r="G503" s="29">
        <v>5</v>
      </c>
      <c r="H503" s="31"/>
      <c r="I503" s="31">
        <f t="shared" si="75"/>
        <v>0</v>
      </c>
      <c r="J503" s="31">
        <f t="shared" si="76"/>
        <v>0</v>
      </c>
      <c r="K503" s="31">
        <f t="shared" si="77"/>
        <v>0</v>
      </c>
    </row>
    <row r="504" spans="1:11" ht="38.25">
      <c r="A504" s="29" t="s">
        <v>18</v>
      </c>
      <c r="B504" s="13" t="s">
        <v>358</v>
      </c>
      <c r="C504" s="45"/>
      <c r="D504" s="45"/>
      <c r="E504" s="45"/>
      <c r="F504" s="45"/>
      <c r="G504" s="29">
        <v>5</v>
      </c>
      <c r="H504" s="31"/>
      <c r="I504" s="31">
        <f t="shared" si="75"/>
        <v>0</v>
      </c>
      <c r="J504" s="31">
        <f t="shared" si="76"/>
        <v>0</v>
      </c>
      <c r="K504" s="31">
        <f t="shared" si="77"/>
        <v>0</v>
      </c>
    </row>
    <row r="505" spans="1:11" ht="38.25">
      <c r="A505" s="32" t="s">
        <v>20</v>
      </c>
      <c r="B505" s="13" t="s">
        <v>357</v>
      </c>
      <c r="C505" s="45"/>
      <c r="D505" s="45"/>
      <c r="E505" s="45"/>
      <c r="F505" s="45"/>
      <c r="G505" s="29">
        <v>5</v>
      </c>
      <c r="H505" s="31"/>
      <c r="I505" s="31">
        <f t="shared" si="75"/>
        <v>0</v>
      </c>
      <c r="J505" s="31">
        <f t="shared" si="76"/>
        <v>0</v>
      </c>
      <c r="K505" s="31">
        <f t="shared" si="77"/>
        <v>0</v>
      </c>
    </row>
    <row r="506" spans="1:11" ht="38.25">
      <c r="A506" s="29" t="s">
        <v>21</v>
      </c>
      <c r="B506" s="13" t="s">
        <v>356</v>
      </c>
      <c r="C506" s="45"/>
      <c r="D506" s="45"/>
      <c r="E506" s="45"/>
      <c r="F506" s="45"/>
      <c r="G506" s="29">
        <v>5</v>
      </c>
      <c r="H506" s="31"/>
      <c r="I506" s="31">
        <f t="shared" si="75"/>
        <v>0</v>
      </c>
      <c r="J506" s="31">
        <f t="shared" si="76"/>
        <v>0</v>
      </c>
      <c r="K506" s="31">
        <f t="shared" si="77"/>
        <v>0</v>
      </c>
    </row>
    <row r="507" spans="1:11" ht="38.25">
      <c r="A507" s="32" t="s">
        <v>30</v>
      </c>
      <c r="B507" s="13" t="s">
        <v>355</v>
      </c>
      <c r="C507" s="45"/>
      <c r="D507" s="45"/>
      <c r="E507" s="45"/>
      <c r="F507" s="45"/>
      <c r="G507" s="29">
        <v>5</v>
      </c>
      <c r="H507" s="31"/>
      <c r="I507" s="31">
        <f t="shared" si="75"/>
        <v>0</v>
      </c>
      <c r="J507" s="31">
        <f t="shared" si="76"/>
        <v>0</v>
      </c>
      <c r="K507" s="31">
        <f t="shared" si="77"/>
        <v>0</v>
      </c>
    </row>
    <row r="508" spans="1:11" ht="25.5">
      <c r="A508" s="29" t="s">
        <v>32</v>
      </c>
      <c r="B508" s="13" t="s">
        <v>354</v>
      </c>
      <c r="C508" s="45"/>
      <c r="D508" s="45"/>
      <c r="E508" s="45"/>
      <c r="F508" s="45"/>
      <c r="G508" s="29">
        <v>7</v>
      </c>
      <c r="H508" s="31"/>
      <c r="I508" s="31">
        <f t="shared" si="75"/>
        <v>0</v>
      </c>
      <c r="J508" s="31">
        <f t="shared" si="76"/>
        <v>0</v>
      </c>
      <c r="K508" s="31">
        <f t="shared" si="77"/>
        <v>0</v>
      </c>
    </row>
    <row r="509" spans="1:11" ht="25.5">
      <c r="A509" s="32" t="s">
        <v>34</v>
      </c>
      <c r="B509" s="13" t="s">
        <v>353</v>
      </c>
      <c r="C509" s="45"/>
      <c r="D509" s="45"/>
      <c r="E509" s="45"/>
      <c r="F509" s="45"/>
      <c r="G509" s="29">
        <v>7</v>
      </c>
      <c r="H509" s="31"/>
      <c r="I509" s="31">
        <f t="shared" si="75"/>
        <v>0</v>
      </c>
      <c r="J509" s="31">
        <f t="shared" si="76"/>
        <v>0</v>
      </c>
      <c r="K509" s="31">
        <f t="shared" si="77"/>
        <v>0</v>
      </c>
    </row>
    <row r="510" spans="1:11" ht="25.5">
      <c r="A510" s="29" t="s">
        <v>76</v>
      </c>
      <c r="B510" s="13" t="s">
        <v>352</v>
      </c>
      <c r="C510" s="45"/>
      <c r="D510" s="45"/>
      <c r="E510" s="45"/>
      <c r="F510" s="45"/>
      <c r="G510" s="29">
        <v>10</v>
      </c>
      <c r="H510" s="31"/>
      <c r="I510" s="31">
        <f t="shared" si="75"/>
        <v>0</v>
      </c>
      <c r="J510" s="31">
        <f t="shared" si="76"/>
        <v>0</v>
      </c>
      <c r="K510" s="31">
        <f t="shared" si="77"/>
        <v>0</v>
      </c>
    </row>
    <row r="511" spans="1:11">
      <c r="A511" s="51"/>
      <c r="C511" s="51"/>
      <c r="D511" s="51"/>
      <c r="E511" s="51"/>
      <c r="F511" s="51"/>
      <c r="G511" s="100"/>
      <c r="H511" s="35" t="s">
        <v>22</v>
      </c>
      <c r="I511" s="61">
        <f>SUM(I500:I510)</f>
        <v>0</v>
      </c>
      <c r="J511" s="61">
        <f>SUM(J500:J510)</f>
        <v>0</v>
      </c>
      <c r="K511" s="61">
        <f>SUM(K500:K510)</f>
        <v>0</v>
      </c>
    </row>
    <row r="512" spans="1:11">
      <c r="A512" s="51"/>
      <c r="C512" s="51"/>
      <c r="D512" s="51"/>
      <c r="E512" s="51"/>
      <c r="F512" s="51"/>
      <c r="G512" s="100"/>
      <c r="H512" s="51"/>
      <c r="I512" s="51"/>
      <c r="J512" s="51"/>
      <c r="K512" s="51"/>
    </row>
    <row r="513" spans="1:11">
      <c r="A513" s="51"/>
      <c r="B513" s="25" t="s">
        <v>300</v>
      </c>
      <c r="C513" s="51"/>
      <c r="D513" s="51"/>
      <c r="E513" s="51"/>
      <c r="F513" s="51"/>
      <c r="G513" s="100"/>
      <c r="H513" s="51"/>
      <c r="I513" s="51"/>
      <c r="J513" s="51"/>
      <c r="K513" s="51"/>
    </row>
    <row r="514" spans="1:11" ht="38.25">
      <c r="A514" s="26" t="s">
        <v>1</v>
      </c>
      <c r="B514" s="27" t="s">
        <v>2</v>
      </c>
      <c r="C514" s="26" t="s">
        <v>3</v>
      </c>
      <c r="D514" s="26" t="s">
        <v>4</v>
      </c>
      <c r="E514" s="26" t="s">
        <v>5</v>
      </c>
      <c r="F514" s="26" t="s">
        <v>6</v>
      </c>
      <c r="G514" s="26" t="s">
        <v>7</v>
      </c>
      <c r="H514" s="28" t="s">
        <v>8</v>
      </c>
      <c r="I514" s="28" t="s">
        <v>9</v>
      </c>
      <c r="J514" s="28" t="s">
        <v>10</v>
      </c>
      <c r="K514" s="28" t="s">
        <v>11</v>
      </c>
    </row>
    <row r="515" spans="1:11" ht="51">
      <c r="A515" s="29" t="s">
        <v>12</v>
      </c>
      <c r="B515" s="30" t="s">
        <v>351</v>
      </c>
      <c r="C515" s="29"/>
      <c r="D515" s="29"/>
      <c r="E515" s="29"/>
      <c r="F515" s="29"/>
      <c r="G515" s="29">
        <v>20</v>
      </c>
      <c r="H515" s="31"/>
      <c r="I515" s="31">
        <f t="shared" ref="I515:I520" si="78">(G515*H515)</f>
        <v>0</v>
      </c>
      <c r="J515" s="31">
        <f t="shared" ref="J515:J520" si="79">I515*8%</f>
        <v>0</v>
      </c>
      <c r="K515" s="31">
        <f t="shared" ref="K515:K520" si="80">I515*1.08</f>
        <v>0</v>
      </c>
    </row>
    <row r="516" spans="1:11">
      <c r="A516" s="29" t="s">
        <v>13</v>
      </c>
      <c r="B516" s="30" t="s">
        <v>350</v>
      </c>
      <c r="C516" s="29"/>
      <c r="D516" s="29"/>
      <c r="E516" s="29"/>
      <c r="F516" s="29"/>
      <c r="G516" s="29">
        <v>50</v>
      </c>
      <c r="H516" s="31"/>
      <c r="I516" s="31">
        <f t="shared" si="78"/>
        <v>0</v>
      </c>
      <c r="J516" s="31">
        <f t="shared" si="79"/>
        <v>0</v>
      </c>
      <c r="K516" s="31">
        <f t="shared" si="80"/>
        <v>0</v>
      </c>
    </row>
    <row r="517" spans="1:11">
      <c r="A517" s="29" t="s">
        <v>14</v>
      </c>
      <c r="B517" s="30" t="s">
        <v>348</v>
      </c>
      <c r="C517" s="29"/>
      <c r="D517" s="29"/>
      <c r="E517" s="29"/>
      <c r="F517" s="29"/>
      <c r="G517" s="29">
        <v>2</v>
      </c>
      <c r="H517" s="31"/>
      <c r="I517" s="31">
        <f t="shared" si="78"/>
        <v>0</v>
      </c>
      <c r="J517" s="31">
        <f t="shared" si="79"/>
        <v>0</v>
      </c>
      <c r="K517" s="31">
        <f t="shared" si="80"/>
        <v>0</v>
      </c>
    </row>
    <row r="518" spans="1:11" ht="38.25">
      <c r="A518" s="29" t="s">
        <v>16</v>
      </c>
      <c r="B518" s="30" t="s">
        <v>349</v>
      </c>
      <c r="C518" s="29"/>
      <c r="D518" s="29"/>
      <c r="E518" s="29"/>
      <c r="F518" s="29"/>
      <c r="G518" s="29">
        <v>40</v>
      </c>
      <c r="H518" s="31"/>
      <c r="I518" s="31">
        <f t="shared" si="78"/>
        <v>0</v>
      </c>
      <c r="J518" s="31">
        <f t="shared" si="79"/>
        <v>0</v>
      </c>
      <c r="K518" s="31">
        <f t="shared" si="80"/>
        <v>0</v>
      </c>
    </row>
    <row r="519" spans="1:11">
      <c r="A519" s="29" t="s">
        <v>18</v>
      </c>
      <c r="B519" s="30" t="s">
        <v>348</v>
      </c>
      <c r="C519" s="29"/>
      <c r="D519" s="29"/>
      <c r="E519" s="29"/>
      <c r="F519" s="29"/>
      <c r="G519" s="29">
        <v>2</v>
      </c>
      <c r="H519" s="31"/>
      <c r="I519" s="31">
        <f t="shared" si="78"/>
        <v>0</v>
      </c>
      <c r="J519" s="31">
        <f t="shared" si="79"/>
        <v>0</v>
      </c>
      <c r="K519" s="31">
        <f t="shared" si="80"/>
        <v>0</v>
      </c>
    </row>
    <row r="520" spans="1:11" ht="51">
      <c r="A520" s="29" t="s">
        <v>20</v>
      </c>
      <c r="B520" s="13" t="s">
        <v>347</v>
      </c>
      <c r="C520" s="29"/>
      <c r="D520" s="29"/>
      <c r="E520" s="29"/>
      <c r="F520" s="29"/>
      <c r="G520" s="29">
        <v>2</v>
      </c>
      <c r="H520" s="31"/>
      <c r="I520" s="31">
        <f t="shared" si="78"/>
        <v>0</v>
      </c>
      <c r="J520" s="31">
        <f t="shared" si="79"/>
        <v>0</v>
      </c>
      <c r="K520" s="31">
        <f t="shared" si="80"/>
        <v>0</v>
      </c>
    </row>
    <row r="521" spans="1:11">
      <c r="A521" s="51"/>
      <c r="C521" s="51"/>
      <c r="D521" s="51"/>
      <c r="E521" s="51"/>
      <c r="F521" s="51"/>
      <c r="G521" s="100"/>
      <c r="H521" s="35" t="s">
        <v>22</v>
      </c>
      <c r="I521" s="62">
        <f>SUM(I515:I520)</f>
        <v>0</v>
      </c>
      <c r="J521" s="62">
        <f>SUM(J515:J520)</f>
        <v>0</v>
      </c>
      <c r="K521" s="62">
        <f>SUM(K515:K520)</f>
        <v>0</v>
      </c>
    </row>
    <row r="522" spans="1:11">
      <c r="A522" s="51"/>
      <c r="C522" s="51"/>
      <c r="D522" s="51"/>
      <c r="E522" s="51"/>
      <c r="F522" s="51"/>
      <c r="G522" s="100"/>
      <c r="H522" s="51"/>
      <c r="I522" s="51"/>
      <c r="J522" s="51"/>
      <c r="K522" s="51"/>
    </row>
    <row r="523" spans="1:11">
      <c r="A523" s="51"/>
      <c r="C523" s="51"/>
      <c r="D523" s="51"/>
      <c r="E523" s="51"/>
      <c r="F523" s="51"/>
      <c r="G523" s="100"/>
      <c r="H523" s="51"/>
      <c r="I523" s="51"/>
      <c r="J523" s="51"/>
      <c r="K523" s="51"/>
    </row>
    <row r="524" spans="1:11">
      <c r="A524" s="51"/>
      <c r="B524" s="25" t="s">
        <v>302</v>
      </c>
      <c r="C524" s="51"/>
      <c r="D524" s="51"/>
      <c r="E524" s="51"/>
      <c r="F524" s="51"/>
      <c r="G524" s="100"/>
      <c r="H524" s="51"/>
      <c r="I524" s="51"/>
      <c r="J524" s="51"/>
      <c r="K524" s="51"/>
    </row>
    <row r="525" spans="1:11" ht="38.25">
      <c r="A525" s="26" t="s">
        <v>1</v>
      </c>
      <c r="B525" s="27" t="s">
        <v>2</v>
      </c>
      <c r="C525" s="26" t="s">
        <v>3</v>
      </c>
      <c r="D525" s="26" t="s">
        <v>4</v>
      </c>
      <c r="E525" s="26" t="s">
        <v>5</v>
      </c>
      <c r="F525" s="26" t="s">
        <v>6</v>
      </c>
      <c r="G525" s="26" t="s">
        <v>346</v>
      </c>
      <c r="H525" s="28" t="s">
        <v>8</v>
      </c>
      <c r="I525" s="28" t="s">
        <v>9</v>
      </c>
      <c r="J525" s="28" t="s">
        <v>10</v>
      </c>
      <c r="K525" s="28" t="s">
        <v>11</v>
      </c>
    </row>
    <row r="526" spans="1:11" ht="38.25">
      <c r="A526" s="29" t="s">
        <v>12</v>
      </c>
      <c r="B526" s="30" t="s">
        <v>345</v>
      </c>
      <c r="C526" s="29"/>
      <c r="D526" s="29"/>
      <c r="E526" s="29"/>
      <c r="F526" s="29"/>
      <c r="G526" s="29">
        <v>20</v>
      </c>
      <c r="H526" s="31"/>
      <c r="I526" s="31">
        <f>(G526*H526)</f>
        <v>0</v>
      </c>
      <c r="J526" s="31">
        <f>I526*8%</f>
        <v>0</v>
      </c>
      <c r="K526" s="31">
        <f>I526*1.08</f>
        <v>0</v>
      </c>
    </row>
    <row r="527" spans="1:11" ht="38.25">
      <c r="A527" s="29" t="s">
        <v>13</v>
      </c>
      <c r="B527" s="30" t="s">
        <v>344</v>
      </c>
      <c r="C527" s="29"/>
      <c r="D527" s="29"/>
      <c r="E527" s="29"/>
      <c r="F527" s="29"/>
      <c r="G527" s="29">
        <v>10</v>
      </c>
      <c r="H527" s="31"/>
      <c r="I527" s="31">
        <f t="shared" ref="I527:I528" si="81">(G527*H527)</f>
        <v>0</v>
      </c>
      <c r="J527" s="31">
        <f t="shared" ref="J527:J528" si="82">I527*8%</f>
        <v>0</v>
      </c>
      <c r="K527" s="31">
        <f t="shared" ref="K527:K528" si="83">I527*1.08</f>
        <v>0</v>
      </c>
    </row>
    <row r="528" spans="1:11" ht="63.75">
      <c r="A528" s="29" t="s">
        <v>14</v>
      </c>
      <c r="B528" s="30" t="s">
        <v>343</v>
      </c>
      <c r="C528" s="29"/>
      <c r="D528" s="29"/>
      <c r="E528" s="29"/>
      <c r="F528" s="29"/>
      <c r="G528" s="29">
        <v>3</v>
      </c>
      <c r="H528" s="31"/>
      <c r="I528" s="31">
        <f t="shared" si="81"/>
        <v>0</v>
      </c>
      <c r="J528" s="31">
        <f t="shared" si="82"/>
        <v>0</v>
      </c>
      <c r="K528" s="31">
        <f t="shared" si="83"/>
        <v>0</v>
      </c>
    </row>
    <row r="529" spans="1:11">
      <c r="A529" s="51"/>
      <c r="C529" s="51"/>
      <c r="D529" s="51"/>
      <c r="E529" s="51"/>
      <c r="F529" s="51"/>
      <c r="G529" s="100"/>
      <c r="H529" s="35" t="s">
        <v>22</v>
      </c>
      <c r="I529" s="62">
        <f>SUM(I526:I528)</f>
        <v>0</v>
      </c>
      <c r="J529" s="62">
        <f>SUM(J526:J528)</f>
        <v>0</v>
      </c>
      <c r="K529" s="62">
        <f>SUM(K526:K528)</f>
        <v>0</v>
      </c>
    </row>
    <row r="530" spans="1:11">
      <c r="A530" s="51"/>
      <c r="C530" s="51"/>
      <c r="D530" s="51"/>
      <c r="E530" s="51"/>
      <c r="F530" s="51"/>
      <c r="G530" s="100"/>
      <c r="H530" s="51"/>
      <c r="I530" s="51"/>
      <c r="J530" s="51"/>
      <c r="K530" s="51"/>
    </row>
    <row r="531" spans="1:11">
      <c r="A531" s="51"/>
      <c r="B531" s="25" t="s">
        <v>304</v>
      </c>
      <c r="C531" s="51"/>
      <c r="D531" s="51"/>
      <c r="E531" s="51"/>
      <c r="F531" s="51"/>
      <c r="G531" s="100"/>
      <c r="H531" s="51"/>
      <c r="I531" s="51"/>
      <c r="J531" s="51"/>
      <c r="K531" s="51"/>
    </row>
    <row r="532" spans="1:11" ht="38.25">
      <c r="A532" s="26" t="s">
        <v>1</v>
      </c>
      <c r="B532" s="27" t="s">
        <v>2</v>
      </c>
      <c r="C532" s="26" t="s">
        <v>3</v>
      </c>
      <c r="D532" s="26" t="s">
        <v>4</v>
      </c>
      <c r="E532" s="26" t="s">
        <v>5</v>
      </c>
      <c r="F532" s="26" t="s">
        <v>6</v>
      </c>
      <c r="G532" s="26" t="s">
        <v>7</v>
      </c>
      <c r="H532" s="28" t="s">
        <v>8</v>
      </c>
      <c r="I532" s="28" t="s">
        <v>9</v>
      </c>
      <c r="J532" s="28" t="s">
        <v>10</v>
      </c>
      <c r="K532" s="28" t="s">
        <v>11</v>
      </c>
    </row>
    <row r="533" spans="1:11" ht="38.25">
      <c r="A533" s="29" t="s">
        <v>12</v>
      </c>
      <c r="B533" s="30" t="s">
        <v>342</v>
      </c>
      <c r="C533" s="29"/>
      <c r="D533" s="29"/>
      <c r="E533" s="29"/>
      <c r="F533" s="29"/>
      <c r="G533" s="29">
        <v>80</v>
      </c>
      <c r="H533" s="31"/>
      <c r="I533" s="31">
        <f>(G533*H533)</f>
        <v>0</v>
      </c>
      <c r="J533" s="31">
        <f>I533*8%</f>
        <v>0</v>
      </c>
      <c r="K533" s="31">
        <f>I533*1.08</f>
        <v>0</v>
      </c>
    </row>
    <row r="534" spans="1:11">
      <c r="H534" s="35" t="s">
        <v>22</v>
      </c>
      <c r="I534" s="31">
        <f>SUM(I533)</f>
        <v>0</v>
      </c>
      <c r="J534" s="31">
        <f>SUM(J533)</f>
        <v>0</v>
      </c>
      <c r="K534" s="31">
        <f>SUM(K533)</f>
        <v>0</v>
      </c>
    </row>
    <row r="535" spans="1:11">
      <c r="A535" s="51"/>
      <c r="C535" s="51"/>
      <c r="D535" s="51"/>
      <c r="E535" s="51"/>
      <c r="F535" s="51"/>
      <c r="G535" s="100"/>
      <c r="H535" s="51"/>
      <c r="I535" s="51"/>
      <c r="J535" s="51"/>
      <c r="K535" s="51"/>
    </row>
    <row r="536" spans="1:11">
      <c r="A536" s="51"/>
      <c r="C536" s="51"/>
      <c r="D536" s="51"/>
      <c r="E536" s="51"/>
      <c r="F536" s="51"/>
      <c r="G536" s="100"/>
      <c r="H536" s="51"/>
      <c r="I536" s="51"/>
      <c r="J536" s="51"/>
      <c r="K536" s="51"/>
    </row>
    <row r="537" spans="1:11">
      <c r="A537" s="51"/>
      <c r="B537" s="25" t="s">
        <v>305</v>
      </c>
      <c r="C537" s="51"/>
      <c r="D537" s="51"/>
      <c r="E537" s="51"/>
      <c r="F537" s="51"/>
      <c r="G537" s="100"/>
      <c r="H537" s="51"/>
      <c r="I537" s="51"/>
      <c r="J537" s="51"/>
      <c r="K537" s="51"/>
    </row>
    <row r="538" spans="1:11" ht="38.25">
      <c r="A538" s="63" t="s">
        <v>1</v>
      </c>
      <c r="B538" s="64" t="s">
        <v>2</v>
      </c>
      <c r="C538" s="63" t="s">
        <v>3</v>
      </c>
      <c r="D538" s="63" t="s">
        <v>4</v>
      </c>
      <c r="E538" s="63" t="s">
        <v>5</v>
      </c>
      <c r="F538" s="63" t="s">
        <v>6</v>
      </c>
      <c r="G538" s="63" t="s">
        <v>7</v>
      </c>
      <c r="H538" s="65" t="s">
        <v>8</v>
      </c>
      <c r="I538" s="65" t="s">
        <v>9</v>
      </c>
      <c r="J538" s="65" t="s">
        <v>10</v>
      </c>
      <c r="K538" s="65" t="s">
        <v>11</v>
      </c>
    </row>
    <row r="539" spans="1:11" ht="63.75">
      <c r="A539" s="32" t="s">
        <v>12</v>
      </c>
      <c r="B539" s="13" t="s">
        <v>341</v>
      </c>
      <c r="C539" s="32"/>
      <c r="D539" s="33"/>
      <c r="E539" s="33"/>
      <c r="F539" s="33"/>
      <c r="G539" s="32">
        <v>1000</v>
      </c>
      <c r="H539" s="33"/>
      <c r="I539" s="33">
        <f>(G539*H539)</f>
        <v>0</v>
      </c>
      <c r="J539" s="33">
        <f>I539*8%</f>
        <v>0</v>
      </c>
      <c r="K539" s="33">
        <f>I539*1.08</f>
        <v>0</v>
      </c>
    </row>
    <row r="540" spans="1:11" ht="76.5">
      <c r="A540" s="32" t="s">
        <v>13</v>
      </c>
      <c r="B540" s="13" t="s">
        <v>340</v>
      </c>
      <c r="C540" s="32"/>
      <c r="D540" s="33"/>
      <c r="E540" s="33"/>
      <c r="F540" s="33"/>
      <c r="G540" s="32">
        <v>3</v>
      </c>
      <c r="H540" s="33"/>
      <c r="I540" s="33">
        <f t="shared" ref="I540:I542" si="84">(G540*H540)</f>
        <v>0</v>
      </c>
      <c r="J540" s="33">
        <f t="shared" ref="J540:J542" si="85">I540*8%</f>
        <v>0</v>
      </c>
      <c r="K540" s="33">
        <f t="shared" ref="K540:K542" si="86">I540*1.08</f>
        <v>0</v>
      </c>
    </row>
    <row r="541" spans="1:11" ht="63.75">
      <c r="A541" s="32" t="s">
        <v>14</v>
      </c>
      <c r="B541" s="13" t="s">
        <v>339</v>
      </c>
      <c r="C541" s="32"/>
      <c r="D541" s="33"/>
      <c r="E541" s="33"/>
      <c r="F541" s="33"/>
      <c r="G541" s="32">
        <v>2200</v>
      </c>
      <c r="H541" s="33"/>
      <c r="I541" s="33">
        <f t="shared" si="84"/>
        <v>0</v>
      </c>
      <c r="J541" s="33">
        <f t="shared" si="85"/>
        <v>0</v>
      </c>
      <c r="K541" s="33">
        <f t="shared" si="86"/>
        <v>0</v>
      </c>
    </row>
    <row r="542" spans="1:11" ht="38.25">
      <c r="A542" s="32" t="s">
        <v>16</v>
      </c>
      <c r="B542" s="13" t="s">
        <v>338</v>
      </c>
      <c r="C542" s="32"/>
      <c r="D542" s="33"/>
      <c r="E542" s="33"/>
      <c r="F542" s="33"/>
      <c r="G542" s="32">
        <v>3</v>
      </c>
      <c r="H542" s="33"/>
      <c r="I542" s="33">
        <f t="shared" si="84"/>
        <v>0</v>
      </c>
      <c r="J542" s="33">
        <f t="shared" si="85"/>
        <v>0</v>
      </c>
      <c r="K542" s="33">
        <f t="shared" si="86"/>
        <v>0</v>
      </c>
    </row>
    <row r="543" spans="1:11">
      <c r="A543" s="51"/>
      <c r="C543" s="51"/>
      <c r="D543" s="51"/>
      <c r="E543" s="51"/>
      <c r="F543" s="51"/>
      <c r="G543" s="100"/>
      <c r="H543" s="26" t="s">
        <v>22</v>
      </c>
      <c r="I543" s="31">
        <f>SUM(I539:I542)</f>
        <v>0</v>
      </c>
      <c r="J543" s="31">
        <f>SUM(J539:J542)</f>
        <v>0</v>
      </c>
      <c r="K543" s="31">
        <f>SUM(K539:K542)</f>
        <v>0</v>
      </c>
    </row>
    <row r="544" spans="1:11">
      <c r="A544" s="51"/>
      <c r="C544" s="51"/>
      <c r="D544" s="51"/>
      <c r="E544" s="51"/>
      <c r="F544" s="51"/>
      <c r="G544" s="100"/>
      <c r="H544" s="51"/>
      <c r="I544" s="51"/>
      <c r="J544" s="51"/>
      <c r="K544" s="51"/>
    </row>
    <row r="545" spans="1:11">
      <c r="A545" s="51"/>
      <c r="C545" s="51"/>
      <c r="D545" s="51"/>
      <c r="E545" s="51"/>
      <c r="F545" s="51"/>
      <c r="G545" s="100"/>
      <c r="H545" s="51"/>
      <c r="I545" s="51"/>
      <c r="J545" s="51"/>
      <c r="K545" s="51"/>
    </row>
    <row r="546" spans="1:11">
      <c r="A546" s="51"/>
      <c r="B546" s="25" t="s">
        <v>367</v>
      </c>
      <c r="C546" s="51"/>
      <c r="D546" s="51"/>
      <c r="E546" s="51"/>
      <c r="F546" s="51"/>
      <c r="G546" s="100"/>
      <c r="H546" s="51"/>
      <c r="I546" s="51"/>
      <c r="J546" s="51"/>
      <c r="K546" s="51"/>
    </row>
    <row r="547" spans="1:11" ht="38.25">
      <c r="A547" s="26" t="s">
        <v>1</v>
      </c>
      <c r="B547" s="27" t="s">
        <v>2</v>
      </c>
      <c r="C547" s="26" t="s">
        <v>3</v>
      </c>
      <c r="D547" s="26" t="s">
        <v>4</v>
      </c>
      <c r="E547" s="26" t="s">
        <v>5</v>
      </c>
      <c r="F547" s="26" t="s">
        <v>6</v>
      </c>
      <c r="G547" s="26" t="s">
        <v>7</v>
      </c>
      <c r="H547" s="28" t="s">
        <v>8</v>
      </c>
      <c r="I547" s="28" t="s">
        <v>9</v>
      </c>
      <c r="J547" s="28" t="s">
        <v>10</v>
      </c>
      <c r="K547" s="28" t="s">
        <v>11</v>
      </c>
    </row>
    <row r="548" spans="1:11" ht="114.75">
      <c r="A548" s="29" t="s">
        <v>12</v>
      </c>
      <c r="B548" s="40" t="s">
        <v>492</v>
      </c>
      <c r="C548" s="29"/>
      <c r="D548" s="29"/>
      <c r="E548" s="29"/>
      <c r="F548" s="29"/>
      <c r="G548" s="29">
        <v>200</v>
      </c>
      <c r="H548" s="31"/>
      <c r="I548" s="31">
        <f>(G548*H548)</f>
        <v>0</v>
      </c>
      <c r="J548" s="31">
        <f>I548*8%</f>
        <v>0</v>
      </c>
      <c r="K548" s="31">
        <f>I548*1.08</f>
        <v>0</v>
      </c>
    </row>
    <row r="549" spans="1:11">
      <c r="A549" s="51"/>
      <c r="C549" s="51"/>
      <c r="D549" s="51"/>
      <c r="E549" s="51"/>
      <c r="F549" s="51"/>
      <c r="G549" s="100"/>
      <c r="H549" s="26" t="s">
        <v>22</v>
      </c>
      <c r="I549" s="62">
        <f>SUM(I548)</f>
        <v>0</v>
      </c>
      <c r="J549" s="62">
        <f>SUM(J548)</f>
        <v>0</v>
      </c>
      <c r="K549" s="62">
        <f>SUM(K548)</f>
        <v>0</v>
      </c>
    </row>
    <row r="550" spans="1:11">
      <c r="A550" s="51"/>
      <c r="C550" s="51"/>
      <c r="D550" s="51"/>
      <c r="E550" s="51"/>
      <c r="F550" s="51"/>
      <c r="G550" s="100"/>
      <c r="H550" s="51"/>
      <c r="I550" s="51"/>
      <c r="J550" s="51"/>
      <c r="K550" s="51"/>
    </row>
    <row r="551" spans="1:11">
      <c r="A551" s="51"/>
      <c r="C551" s="51"/>
      <c r="D551" s="51"/>
      <c r="E551" s="51"/>
      <c r="F551" s="51"/>
      <c r="G551" s="100"/>
      <c r="H551" s="51"/>
      <c r="I551" s="51"/>
      <c r="J551" s="51"/>
      <c r="K551" s="51"/>
    </row>
    <row r="552" spans="1:11">
      <c r="A552" s="51"/>
      <c r="B552" s="25" t="s">
        <v>368</v>
      </c>
      <c r="C552" s="51"/>
      <c r="D552" s="51"/>
      <c r="E552" s="51"/>
      <c r="F552" s="51"/>
      <c r="G552" s="100"/>
      <c r="H552" s="51"/>
      <c r="I552" s="51"/>
      <c r="J552" s="51"/>
      <c r="K552" s="51"/>
    </row>
    <row r="553" spans="1:11" ht="38.25">
      <c r="A553" s="26" t="s">
        <v>1</v>
      </c>
      <c r="B553" s="27" t="s">
        <v>2</v>
      </c>
      <c r="C553" s="26" t="s">
        <v>3</v>
      </c>
      <c r="D553" s="26" t="s">
        <v>4</v>
      </c>
      <c r="E553" s="26" t="s">
        <v>5</v>
      </c>
      <c r="F553" s="26" t="s">
        <v>6</v>
      </c>
      <c r="G553" s="26" t="s">
        <v>7</v>
      </c>
      <c r="H553" s="28" t="s">
        <v>8</v>
      </c>
      <c r="I553" s="28" t="s">
        <v>9</v>
      </c>
      <c r="J553" s="28" t="s">
        <v>10</v>
      </c>
      <c r="K553" s="28" t="s">
        <v>11</v>
      </c>
    </row>
    <row r="554" spans="1:11" ht="178.5">
      <c r="A554" s="29" t="s">
        <v>12</v>
      </c>
      <c r="B554" s="40" t="s">
        <v>337</v>
      </c>
      <c r="C554" s="66"/>
      <c r="D554" s="66"/>
      <c r="E554" s="66"/>
      <c r="F554" s="66"/>
      <c r="G554" s="29">
        <v>24</v>
      </c>
      <c r="H554" s="31"/>
      <c r="I554" s="31">
        <f>(G554*H554)</f>
        <v>0</v>
      </c>
      <c r="J554" s="31">
        <f>I554*8%</f>
        <v>0</v>
      </c>
      <c r="K554" s="31">
        <f>I554*1.08</f>
        <v>0</v>
      </c>
    </row>
    <row r="555" spans="1:11" ht="114.75">
      <c r="A555" s="29" t="s">
        <v>13</v>
      </c>
      <c r="B555" s="40" t="s">
        <v>336</v>
      </c>
      <c r="C555" s="66"/>
      <c r="D555" s="66"/>
      <c r="E555" s="66"/>
      <c r="F555" s="66"/>
      <c r="G555" s="29">
        <v>640</v>
      </c>
      <c r="H555" s="31"/>
      <c r="I555" s="31">
        <f>(G555*H555)</f>
        <v>0</v>
      </c>
      <c r="J555" s="31">
        <f>I555*8%</f>
        <v>0</v>
      </c>
      <c r="K555" s="31">
        <f>I555*1.08</f>
        <v>0</v>
      </c>
    </row>
    <row r="556" spans="1:11">
      <c r="A556" s="51"/>
      <c r="C556" s="51"/>
      <c r="D556" s="51"/>
      <c r="E556" s="51"/>
      <c r="F556" s="51"/>
      <c r="G556" s="100"/>
      <c r="H556" s="28" t="s">
        <v>22</v>
      </c>
      <c r="I556" s="31">
        <f>SUM(I554:I555)</f>
        <v>0</v>
      </c>
      <c r="J556" s="31">
        <f>SUM(J554:J555)</f>
        <v>0</v>
      </c>
      <c r="K556" s="31">
        <f>SUM(K554:K555)</f>
        <v>0</v>
      </c>
    </row>
    <row r="557" spans="1:11">
      <c r="A557" s="51"/>
      <c r="B557" s="67" t="s">
        <v>335</v>
      </c>
      <c r="C557" s="51"/>
      <c r="D557" s="51"/>
      <c r="E557" s="51"/>
      <c r="F557" s="51"/>
      <c r="G557" s="100"/>
      <c r="H557" s="51"/>
      <c r="I557" s="51"/>
      <c r="J557" s="51"/>
      <c r="K557" s="51"/>
    </row>
    <row r="558" spans="1:11" ht="25.5">
      <c r="A558" s="51"/>
      <c r="B558" s="67" t="s">
        <v>334</v>
      </c>
      <c r="C558" s="51"/>
      <c r="D558" s="51"/>
      <c r="E558" s="51"/>
      <c r="F558" s="51"/>
      <c r="G558" s="100"/>
      <c r="H558" s="51"/>
      <c r="I558" s="51"/>
      <c r="J558" s="51"/>
      <c r="K558" s="51"/>
    </row>
    <row r="559" spans="1:11">
      <c r="A559" s="51"/>
      <c r="C559" s="51"/>
      <c r="D559" s="51"/>
      <c r="E559" s="51"/>
      <c r="F559" s="51"/>
      <c r="G559" s="100"/>
      <c r="H559" s="51"/>
      <c r="I559" s="51"/>
      <c r="J559" s="51"/>
      <c r="K559" s="51"/>
    </row>
    <row r="560" spans="1:11">
      <c r="A560" s="51"/>
      <c r="B560" s="25" t="s">
        <v>369</v>
      </c>
      <c r="C560" s="51"/>
      <c r="D560" s="51"/>
      <c r="E560" s="51"/>
      <c r="F560" s="51"/>
      <c r="G560" s="100"/>
      <c r="H560" s="51"/>
      <c r="I560" s="51"/>
      <c r="J560" s="51"/>
      <c r="K560" s="51"/>
    </row>
    <row r="561" spans="1:11" ht="38.25">
      <c r="A561" s="26" t="s">
        <v>1</v>
      </c>
      <c r="B561" s="27" t="s">
        <v>2</v>
      </c>
      <c r="C561" s="26" t="s">
        <v>3</v>
      </c>
      <c r="D561" s="26" t="s">
        <v>4</v>
      </c>
      <c r="E561" s="26" t="s">
        <v>5</v>
      </c>
      <c r="F561" s="26" t="s">
        <v>6</v>
      </c>
      <c r="G561" s="26" t="s">
        <v>186</v>
      </c>
      <c r="H561" s="28" t="s">
        <v>472</v>
      </c>
      <c r="I561" s="28" t="s">
        <v>9</v>
      </c>
      <c r="J561" s="28" t="s">
        <v>10</v>
      </c>
      <c r="K561" s="28" t="s">
        <v>11</v>
      </c>
    </row>
    <row r="562" spans="1:11" ht="38.25">
      <c r="A562" s="66" t="s">
        <v>12</v>
      </c>
      <c r="B562" s="40" t="s">
        <v>333</v>
      </c>
      <c r="C562" s="66"/>
      <c r="D562" s="66"/>
      <c r="E562" s="66"/>
      <c r="F562" s="66"/>
      <c r="G562" s="29">
        <v>3</v>
      </c>
      <c r="H562" s="31"/>
      <c r="I562" s="31">
        <f>(G562*H562)</f>
        <v>0</v>
      </c>
      <c r="J562" s="31">
        <f>I562*8%</f>
        <v>0</v>
      </c>
      <c r="K562" s="31">
        <f>I562*1.08</f>
        <v>0</v>
      </c>
    </row>
    <row r="563" spans="1:11" ht="51">
      <c r="A563" s="66" t="s">
        <v>13</v>
      </c>
      <c r="B563" s="40" t="s">
        <v>332</v>
      </c>
      <c r="C563" s="66"/>
      <c r="D563" s="66"/>
      <c r="E563" s="66"/>
      <c r="F563" s="66"/>
      <c r="G563" s="29">
        <v>2</v>
      </c>
      <c r="H563" s="31"/>
      <c r="I563" s="31">
        <f>(G563*H563)</f>
        <v>0</v>
      </c>
      <c r="J563" s="31">
        <f>I563*8%</f>
        <v>0</v>
      </c>
      <c r="K563" s="31">
        <f>I563*1.08</f>
        <v>0</v>
      </c>
    </row>
    <row r="564" spans="1:11">
      <c r="A564" s="51"/>
      <c r="C564" s="51"/>
      <c r="D564" s="51"/>
      <c r="E564" s="51"/>
      <c r="F564" s="51"/>
      <c r="G564" s="100"/>
      <c r="H564" s="28" t="s">
        <v>22</v>
      </c>
      <c r="I564" s="62">
        <f>SUM(I562:I563)</f>
        <v>0</v>
      </c>
      <c r="J564" s="62">
        <f>SUM(J562:J563)</f>
        <v>0</v>
      </c>
      <c r="K564" s="62">
        <f>SUM(K562:K563)</f>
        <v>0</v>
      </c>
    </row>
    <row r="565" spans="1:11">
      <c r="A565" s="51"/>
      <c r="C565" s="51"/>
      <c r="D565" s="51"/>
      <c r="E565" s="51"/>
      <c r="F565" s="51"/>
      <c r="G565" s="100"/>
      <c r="H565" s="51"/>
      <c r="I565" s="51"/>
      <c r="J565" s="51"/>
      <c r="K565" s="51"/>
    </row>
    <row r="566" spans="1:11">
      <c r="A566" s="51"/>
      <c r="C566" s="51"/>
      <c r="D566" s="51"/>
      <c r="E566" s="51"/>
      <c r="F566" s="51"/>
      <c r="G566" s="100"/>
      <c r="H566" s="51"/>
      <c r="I566" s="51"/>
      <c r="J566" s="51"/>
      <c r="K566" s="51"/>
    </row>
    <row r="567" spans="1:11">
      <c r="A567" s="51"/>
      <c r="C567" s="51"/>
      <c r="D567" s="51"/>
      <c r="E567" s="51"/>
      <c r="F567" s="51"/>
      <c r="G567" s="100"/>
      <c r="H567" s="51"/>
      <c r="I567" s="51"/>
      <c r="J567" s="51"/>
      <c r="K567" s="51"/>
    </row>
    <row r="568" spans="1:11">
      <c r="A568" s="51"/>
      <c r="B568" s="25" t="s">
        <v>370</v>
      </c>
      <c r="C568" s="51"/>
      <c r="D568" s="51"/>
      <c r="E568" s="51"/>
      <c r="F568" s="51"/>
      <c r="G568" s="100"/>
      <c r="H568" s="51"/>
      <c r="I568" s="51"/>
      <c r="J568" s="51"/>
      <c r="K568" s="51"/>
    </row>
    <row r="569" spans="1:11" ht="38.25">
      <c r="A569" s="26" t="s">
        <v>1</v>
      </c>
      <c r="B569" s="27" t="s">
        <v>2</v>
      </c>
      <c r="C569" s="26" t="s">
        <v>3</v>
      </c>
      <c r="D569" s="26" t="s">
        <v>4</v>
      </c>
      <c r="E569" s="26" t="s">
        <v>5</v>
      </c>
      <c r="F569" s="26" t="s">
        <v>6</v>
      </c>
      <c r="G569" s="26" t="s">
        <v>7</v>
      </c>
      <c r="H569" s="28" t="s">
        <v>8</v>
      </c>
      <c r="I569" s="28" t="s">
        <v>9</v>
      </c>
      <c r="J569" s="28" t="s">
        <v>10</v>
      </c>
      <c r="K569" s="28" t="s">
        <v>11</v>
      </c>
    </row>
    <row r="570" spans="1:11" ht="140.25">
      <c r="A570" s="29" t="s">
        <v>12</v>
      </c>
      <c r="B570" s="40" t="s">
        <v>331</v>
      </c>
      <c r="C570" s="66"/>
      <c r="D570" s="66"/>
      <c r="E570" s="66"/>
      <c r="F570" s="66"/>
      <c r="G570" s="29">
        <v>20</v>
      </c>
      <c r="H570" s="31"/>
      <c r="I570" s="31">
        <f t="shared" ref="I570:I577" si="87">(G570*H570)</f>
        <v>0</v>
      </c>
      <c r="J570" s="31">
        <f t="shared" ref="J570:J577" si="88">I570*8%</f>
        <v>0</v>
      </c>
      <c r="K570" s="31">
        <f t="shared" ref="K570:K577" si="89">I570*1.08</f>
        <v>0</v>
      </c>
    </row>
    <row r="571" spans="1:11">
      <c r="A571" s="29" t="s">
        <v>13</v>
      </c>
      <c r="B571" s="40" t="s">
        <v>330</v>
      </c>
      <c r="C571" s="66"/>
      <c r="D571" s="66"/>
      <c r="E571" s="66"/>
      <c r="F571" s="66"/>
      <c r="G571" s="29">
        <v>10</v>
      </c>
      <c r="H571" s="31"/>
      <c r="I571" s="31">
        <f t="shared" si="87"/>
        <v>0</v>
      </c>
      <c r="J571" s="31">
        <f t="shared" si="88"/>
        <v>0</v>
      </c>
      <c r="K571" s="31">
        <f t="shared" si="89"/>
        <v>0</v>
      </c>
    </row>
    <row r="572" spans="1:11">
      <c r="A572" s="29" t="s">
        <v>14</v>
      </c>
      <c r="B572" s="40" t="s">
        <v>329</v>
      </c>
      <c r="C572" s="66"/>
      <c r="D572" s="66"/>
      <c r="E572" s="66"/>
      <c r="F572" s="66"/>
      <c r="G572" s="29">
        <v>10</v>
      </c>
      <c r="H572" s="31"/>
      <c r="I572" s="31">
        <f t="shared" si="87"/>
        <v>0</v>
      </c>
      <c r="J572" s="31">
        <f t="shared" si="88"/>
        <v>0</v>
      </c>
      <c r="K572" s="31">
        <f t="shared" si="89"/>
        <v>0</v>
      </c>
    </row>
    <row r="573" spans="1:11" ht="153">
      <c r="A573" s="29" t="s">
        <v>16</v>
      </c>
      <c r="B573" s="40" t="s">
        <v>328</v>
      </c>
      <c r="C573" s="66"/>
      <c r="D573" s="66"/>
      <c r="E573" s="66"/>
      <c r="F573" s="66"/>
      <c r="G573" s="29">
        <v>20</v>
      </c>
      <c r="H573" s="31"/>
      <c r="I573" s="31">
        <f t="shared" si="87"/>
        <v>0</v>
      </c>
      <c r="J573" s="31">
        <f t="shared" si="88"/>
        <v>0</v>
      </c>
      <c r="K573" s="31">
        <f t="shared" si="89"/>
        <v>0</v>
      </c>
    </row>
    <row r="574" spans="1:11">
      <c r="A574" s="29" t="s">
        <v>18</v>
      </c>
      <c r="B574" s="40" t="s">
        <v>327</v>
      </c>
      <c r="C574" s="66"/>
      <c r="D574" s="66"/>
      <c r="E574" s="66"/>
      <c r="F574" s="66"/>
      <c r="G574" s="29">
        <v>20</v>
      </c>
      <c r="H574" s="31"/>
      <c r="I574" s="31">
        <f t="shared" si="87"/>
        <v>0</v>
      </c>
      <c r="J574" s="31">
        <f t="shared" si="88"/>
        <v>0</v>
      </c>
      <c r="K574" s="31">
        <f t="shared" si="89"/>
        <v>0</v>
      </c>
    </row>
    <row r="575" spans="1:11">
      <c r="A575" s="29" t="s">
        <v>20</v>
      </c>
      <c r="B575" s="40" t="s">
        <v>326</v>
      </c>
      <c r="C575" s="66"/>
      <c r="D575" s="66"/>
      <c r="E575" s="66"/>
      <c r="F575" s="66"/>
      <c r="G575" s="29">
        <v>20</v>
      </c>
      <c r="H575" s="31"/>
      <c r="I575" s="31">
        <f t="shared" si="87"/>
        <v>0</v>
      </c>
      <c r="J575" s="31">
        <f t="shared" si="88"/>
        <v>0</v>
      </c>
      <c r="K575" s="31">
        <f t="shared" si="89"/>
        <v>0</v>
      </c>
    </row>
    <row r="576" spans="1:11">
      <c r="A576" s="29" t="s">
        <v>21</v>
      </c>
      <c r="B576" s="40" t="s">
        <v>325</v>
      </c>
      <c r="C576" s="66"/>
      <c r="D576" s="66"/>
      <c r="E576" s="66"/>
      <c r="F576" s="66"/>
      <c r="G576" s="29">
        <v>20</v>
      </c>
      <c r="H576" s="31"/>
      <c r="I576" s="31">
        <f t="shared" si="87"/>
        <v>0</v>
      </c>
      <c r="J576" s="31">
        <f t="shared" si="88"/>
        <v>0</v>
      </c>
      <c r="K576" s="31">
        <f t="shared" si="89"/>
        <v>0</v>
      </c>
    </row>
    <row r="577" spans="1:11">
      <c r="A577" s="29" t="s">
        <v>30</v>
      </c>
      <c r="B577" s="40" t="s">
        <v>324</v>
      </c>
      <c r="C577" s="66"/>
      <c r="D577" s="66"/>
      <c r="E577" s="66"/>
      <c r="F577" s="66"/>
      <c r="G577" s="29">
        <v>20</v>
      </c>
      <c r="H577" s="31"/>
      <c r="I577" s="31">
        <f t="shared" si="87"/>
        <v>0</v>
      </c>
      <c r="J577" s="31">
        <f t="shared" si="88"/>
        <v>0</v>
      </c>
      <c r="K577" s="31">
        <f t="shared" si="89"/>
        <v>0</v>
      </c>
    </row>
    <row r="578" spans="1:11">
      <c r="A578" s="51"/>
      <c r="C578" s="51"/>
      <c r="D578" s="51"/>
      <c r="E578" s="51"/>
      <c r="F578" s="51"/>
      <c r="G578" s="100"/>
      <c r="H578" s="28" t="s">
        <v>22</v>
      </c>
      <c r="I578" s="31">
        <f>SUM(I570:I577)</f>
        <v>0</v>
      </c>
      <c r="J578" s="31">
        <f>SUM(J570:J577)</f>
        <v>0</v>
      </c>
      <c r="K578" s="31">
        <f>SUM(K570:K577)</f>
        <v>0</v>
      </c>
    </row>
    <row r="579" spans="1:11">
      <c r="A579" s="51"/>
      <c r="C579" s="51"/>
      <c r="D579" s="51"/>
      <c r="E579" s="51"/>
      <c r="F579" s="51"/>
      <c r="G579" s="100"/>
      <c r="H579" s="51"/>
      <c r="I579" s="51"/>
      <c r="J579" s="51"/>
      <c r="K579" s="51"/>
    </row>
    <row r="580" spans="1:11">
      <c r="A580" s="51"/>
      <c r="C580" s="51"/>
      <c r="D580" s="51"/>
      <c r="E580" s="51"/>
      <c r="F580" s="51"/>
      <c r="G580" s="100"/>
      <c r="H580" s="51"/>
      <c r="I580" s="51"/>
      <c r="J580" s="51"/>
      <c r="K580" s="51"/>
    </row>
    <row r="581" spans="1:11">
      <c r="A581" s="51"/>
      <c r="B581" s="25" t="s">
        <v>371</v>
      </c>
      <c r="C581" s="51"/>
      <c r="D581" s="51"/>
      <c r="E581" s="51"/>
      <c r="F581" s="51"/>
      <c r="G581" s="100"/>
      <c r="H581" s="51"/>
      <c r="I581" s="51"/>
      <c r="J581" s="51"/>
      <c r="K581" s="51"/>
    </row>
    <row r="582" spans="1:11" ht="38.25">
      <c r="A582" s="26" t="s">
        <v>1</v>
      </c>
      <c r="B582" s="27" t="s">
        <v>2</v>
      </c>
      <c r="C582" s="26" t="s">
        <v>3</v>
      </c>
      <c r="D582" s="26" t="s">
        <v>4</v>
      </c>
      <c r="E582" s="26" t="s">
        <v>5</v>
      </c>
      <c r="F582" s="26" t="s">
        <v>6</v>
      </c>
      <c r="G582" s="26" t="s">
        <v>7</v>
      </c>
      <c r="H582" s="28" t="s">
        <v>8</v>
      </c>
      <c r="I582" s="28" t="s">
        <v>9</v>
      </c>
      <c r="J582" s="28" t="s">
        <v>10</v>
      </c>
      <c r="K582" s="28" t="s">
        <v>11</v>
      </c>
    </row>
    <row r="583" spans="1:11" ht="63.75">
      <c r="A583" s="32" t="s">
        <v>12</v>
      </c>
      <c r="B583" s="13" t="s">
        <v>323</v>
      </c>
      <c r="C583" s="68"/>
      <c r="D583" s="68"/>
      <c r="E583" s="68"/>
      <c r="F583" s="68"/>
      <c r="G583" s="32">
        <v>20</v>
      </c>
      <c r="H583" s="69"/>
      <c r="I583" s="33">
        <f>(G583*H583)</f>
        <v>0</v>
      </c>
      <c r="J583" s="33">
        <f>I583*8%</f>
        <v>0</v>
      </c>
      <c r="K583" s="33">
        <f>I583*1.08</f>
        <v>0</v>
      </c>
    </row>
    <row r="584" spans="1:11" ht="38.25">
      <c r="A584" s="32" t="s">
        <v>13</v>
      </c>
      <c r="B584" s="13" t="s">
        <v>322</v>
      </c>
      <c r="C584" s="68"/>
      <c r="D584" s="68"/>
      <c r="E584" s="68"/>
      <c r="F584" s="68"/>
      <c r="G584" s="32">
        <v>15</v>
      </c>
      <c r="H584" s="69"/>
      <c r="I584" s="33">
        <f>(G584*H584)</f>
        <v>0</v>
      </c>
      <c r="J584" s="33">
        <f>I584*8%</f>
        <v>0</v>
      </c>
      <c r="K584" s="33">
        <f>I584*1.08</f>
        <v>0</v>
      </c>
    </row>
    <row r="585" spans="1:11">
      <c r="A585" s="51"/>
      <c r="C585" s="51"/>
      <c r="D585" s="51"/>
      <c r="E585" s="51"/>
      <c r="F585" s="51"/>
      <c r="G585" s="100"/>
      <c r="H585" s="35" t="s">
        <v>22</v>
      </c>
      <c r="I585" s="36">
        <f>SUM(I583:I584)</f>
        <v>0</v>
      </c>
      <c r="J585" s="36">
        <f>SUM(J583:J584)</f>
        <v>0</v>
      </c>
      <c r="K585" s="36">
        <f>SUM(K583:K584)</f>
        <v>0</v>
      </c>
    </row>
    <row r="586" spans="1:11">
      <c r="A586" s="51"/>
      <c r="C586" s="51"/>
      <c r="D586" s="51"/>
      <c r="E586" s="51"/>
      <c r="F586" s="51"/>
      <c r="G586" s="100"/>
      <c r="H586" s="51"/>
      <c r="I586" s="51"/>
      <c r="J586" s="51"/>
      <c r="K586" s="51"/>
    </row>
    <row r="587" spans="1:11">
      <c r="A587" s="51"/>
      <c r="C587" s="51"/>
      <c r="D587" s="51"/>
      <c r="E587" s="51"/>
      <c r="F587" s="51"/>
      <c r="G587" s="100"/>
      <c r="H587" s="51"/>
      <c r="I587" s="51"/>
      <c r="J587" s="51"/>
      <c r="K587" s="51"/>
    </row>
    <row r="588" spans="1:11">
      <c r="A588" s="51"/>
      <c r="C588" s="51"/>
      <c r="D588" s="51"/>
      <c r="E588" s="51"/>
      <c r="F588" s="51"/>
      <c r="G588" s="100"/>
      <c r="H588" s="51"/>
      <c r="I588" s="51"/>
      <c r="J588" s="51"/>
      <c r="K588" s="51"/>
    </row>
    <row r="589" spans="1:11">
      <c r="A589" s="51"/>
      <c r="B589" s="25" t="s">
        <v>372</v>
      </c>
      <c r="C589" s="51"/>
      <c r="D589" s="51"/>
      <c r="E589" s="51"/>
      <c r="F589" s="51"/>
      <c r="G589" s="100"/>
      <c r="H589" s="51"/>
      <c r="I589" s="51"/>
      <c r="J589" s="51"/>
      <c r="K589" s="51"/>
    </row>
    <row r="590" spans="1:11" ht="38.25">
      <c r="A590" s="26" t="s">
        <v>1</v>
      </c>
      <c r="B590" s="27" t="s">
        <v>2</v>
      </c>
      <c r="C590" s="26" t="s">
        <v>3</v>
      </c>
      <c r="D590" s="26" t="s">
        <v>4</v>
      </c>
      <c r="E590" s="26" t="s">
        <v>5</v>
      </c>
      <c r="F590" s="26" t="s">
        <v>6</v>
      </c>
      <c r="G590" s="26" t="s">
        <v>7</v>
      </c>
      <c r="H590" s="28" t="s">
        <v>8</v>
      </c>
      <c r="I590" s="28" t="s">
        <v>9</v>
      </c>
      <c r="J590" s="28" t="s">
        <v>10</v>
      </c>
      <c r="K590" s="28" t="s">
        <v>11</v>
      </c>
    </row>
    <row r="591" spans="1:11" ht="89.25">
      <c r="A591" s="29" t="s">
        <v>12</v>
      </c>
      <c r="B591" s="30" t="s">
        <v>321</v>
      </c>
      <c r="C591" s="29"/>
      <c r="D591" s="29"/>
      <c r="E591" s="29"/>
      <c r="F591" s="29"/>
      <c r="G591" s="29">
        <v>2800</v>
      </c>
      <c r="H591" s="31"/>
      <c r="I591" s="31">
        <f>(G591*H591)</f>
        <v>0</v>
      </c>
      <c r="J591" s="31">
        <f>I591*8%</f>
        <v>0</v>
      </c>
      <c r="K591" s="31">
        <f>I591*1.08</f>
        <v>0</v>
      </c>
    </row>
    <row r="592" spans="1:11">
      <c r="A592" s="70" t="s">
        <v>13</v>
      </c>
      <c r="B592" s="30" t="s">
        <v>320</v>
      </c>
      <c r="C592" s="29"/>
      <c r="D592" s="29"/>
      <c r="E592" s="29"/>
      <c r="F592" s="29"/>
      <c r="G592" s="29">
        <v>300</v>
      </c>
      <c r="H592" s="31"/>
      <c r="I592" s="31">
        <f t="shared" ref="I592:I594" si="90">(G592*H592)</f>
        <v>0</v>
      </c>
      <c r="J592" s="31">
        <f t="shared" ref="J592:J594" si="91">I592*8%</f>
        <v>0</v>
      </c>
      <c r="K592" s="31">
        <f t="shared" ref="K592:K594" si="92">I592*1.08</f>
        <v>0</v>
      </c>
    </row>
    <row r="593" spans="1:11">
      <c r="A593" s="70" t="s">
        <v>14</v>
      </c>
      <c r="B593" s="30" t="s">
        <v>319</v>
      </c>
      <c r="C593" s="29"/>
      <c r="D593" s="29"/>
      <c r="E593" s="29"/>
      <c r="F593" s="29"/>
      <c r="G593" s="29">
        <v>150</v>
      </c>
      <c r="H593" s="31"/>
      <c r="I593" s="31">
        <f t="shared" si="90"/>
        <v>0</v>
      </c>
      <c r="J593" s="31">
        <f t="shared" si="91"/>
        <v>0</v>
      </c>
      <c r="K593" s="31">
        <f t="shared" si="92"/>
        <v>0</v>
      </c>
    </row>
    <row r="594" spans="1:11">
      <c r="A594" s="70" t="s">
        <v>16</v>
      </c>
      <c r="B594" s="13" t="s">
        <v>318</v>
      </c>
      <c r="C594" s="29"/>
      <c r="D594" s="29"/>
      <c r="E594" s="29"/>
      <c r="F594" s="29"/>
      <c r="G594" s="29">
        <v>60</v>
      </c>
      <c r="H594" s="31"/>
      <c r="I594" s="31">
        <f t="shared" si="90"/>
        <v>0</v>
      </c>
      <c r="J594" s="31">
        <f t="shared" si="91"/>
        <v>0</v>
      </c>
      <c r="K594" s="31">
        <f t="shared" si="92"/>
        <v>0</v>
      </c>
    </row>
    <row r="595" spans="1:11">
      <c r="A595" s="51"/>
      <c r="C595" s="51"/>
      <c r="D595" s="51"/>
      <c r="E595" s="51"/>
      <c r="F595" s="51"/>
      <c r="G595" s="100"/>
      <c r="H595" s="28" t="s">
        <v>22</v>
      </c>
      <c r="I595" s="62">
        <f>SUM(I591:I594)</f>
        <v>0</v>
      </c>
      <c r="J595" s="62">
        <f>SUM(J591:J594)</f>
        <v>0</v>
      </c>
      <c r="K595" s="62">
        <f>SUM(K591:K594)</f>
        <v>0</v>
      </c>
    </row>
    <row r="596" spans="1:11">
      <c r="A596" s="51"/>
      <c r="C596" s="51"/>
      <c r="D596" s="51"/>
      <c r="E596" s="51"/>
      <c r="F596" s="51"/>
      <c r="G596" s="100"/>
      <c r="H596" s="51"/>
      <c r="I596" s="51"/>
      <c r="J596" s="51"/>
      <c r="K596" s="51"/>
    </row>
    <row r="597" spans="1:11">
      <c r="A597" s="51"/>
      <c r="C597" s="51"/>
      <c r="D597" s="51"/>
      <c r="E597" s="51"/>
      <c r="F597" s="51"/>
      <c r="G597" s="100"/>
      <c r="H597" s="51"/>
      <c r="I597" s="51"/>
      <c r="J597" s="51"/>
      <c r="K597" s="51"/>
    </row>
    <row r="598" spans="1:11">
      <c r="A598" s="51"/>
      <c r="B598" s="25" t="s">
        <v>373</v>
      </c>
      <c r="C598" s="51"/>
      <c r="D598" s="51"/>
      <c r="E598" s="51"/>
      <c r="F598" s="51"/>
      <c r="G598" s="100"/>
      <c r="H598" s="51"/>
      <c r="I598" s="51"/>
      <c r="J598" s="51"/>
      <c r="K598" s="51"/>
    </row>
    <row r="599" spans="1:11" ht="38.25">
      <c r="A599" s="26" t="s">
        <v>1</v>
      </c>
      <c r="B599" s="27" t="s">
        <v>2</v>
      </c>
      <c r="C599" s="26" t="s">
        <v>3</v>
      </c>
      <c r="D599" s="26" t="s">
        <v>4</v>
      </c>
      <c r="E599" s="26" t="s">
        <v>5</v>
      </c>
      <c r="F599" s="26" t="s">
        <v>6</v>
      </c>
      <c r="G599" s="26" t="s">
        <v>7</v>
      </c>
      <c r="H599" s="28" t="s">
        <v>8</v>
      </c>
      <c r="I599" s="28" t="s">
        <v>9</v>
      </c>
      <c r="J599" s="28" t="s">
        <v>10</v>
      </c>
      <c r="K599" s="28" t="s">
        <v>11</v>
      </c>
    </row>
    <row r="600" spans="1:11" ht="63.75">
      <c r="A600" s="51" t="s">
        <v>12</v>
      </c>
      <c r="B600" s="40" t="s">
        <v>317</v>
      </c>
      <c r="C600" s="71"/>
      <c r="D600" s="71"/>
      <c r="E600" s="71"/>
      <c r="F600" s="71"/>
      <c r="G600" s="29">
        <v>25</v>
      </c>
      <c r="H600" s="31"/>
      <c r="I600" s="31">
        <f>(G600*H600)</f>
        <v>0</v>
      </c>
      <c r="J600" s="31">
        <f>I600*8%</f>
        <v>0</v>
      </c>
      <c r="K600" s="31">
        <f>I600*1.08</f>
        <v>0</v>
      </c>
    </row>
    <row r="601" spans="1:11">
      <c r="A601" s="51"/>
      <c r="C601" s="51"/>
      <c r="D601" s="51"/>
      <c r="E601" s="51"/>
      <c r="F601" s="51"/>
      <c r="G601" s="100"/>
      <c r="H601" s="28" t="s">
        <v>22</v>
      </c>
      <c r="I601" s="62">
        <f>SUM(I600:I600)</f>
        <v>0</v>
      </c>
      <c r="J601" s="62">
        <f>SUM(J600:J600)</f>
        <v>0</v>
      </c>
      <c r="K601" s="62">
        <f>SUM(K600:K600)</f>
        <v>0</v>
      </c>
    </row>
    <row r="602" spans="1:11">
      <c r="A602" s="51"/>
      <c r="C602" s="51"/>
      <c r="D602" s="51"/>
      <c r="E602" s="51"/>
      <c r="F602" s="51"/>
      <c r="G602" s="100"/>
      <c r="H602" s="39"/>
      <c r="I602" s="72"/>
      <c r="J602" s="72"/>
      <c r="K602" s="72"/>
    </row>
    <row r="603" spans="1:11">
      <c r="A603" s="51"/>
      <c r="C603" s="51"/>
      <c r="D603" s="51"/>
      <c r="E603" s="51"/>
      <c r="F603" s="51"/>
      <c r="G603" s="100"/>
      <c r="H603" s="51"/>
      <c r="I603" s="51"/>
      <c r="J603" s="51"/>
      <c r="K603" s="51"/>
    </row>
    <row r="604" spans="1:11">
      <c r="B604" s="25" t="s">
        <v>374</v>
      </c>
    </row>
    <row r="605" spans="1:11" ht="38.25">
      <c r="A605" s="26" t="s">
        <v>1</v>
      </c>
      <c r="B605" s="27" t="s">
        <v>2</v>
      </c>
      <c r="C605" s="26" t="s">
        <v>3</v>
      </c>
      <c r="D605" s="26" t="s">
        <v>4</v>
      </c>
      <c r="E605" s="26" t="s">
        <v>5</v>
      </c>
      <c r="F605" s="26" t="s">
        <v>6</v>
      </c>
      <c r="G605" s="26" t="s">
        <v>186</v>
      </c>
      <c r="H605" s="28" t="s">
        <v>472</v>
      </c>
      <c r="I605" s="28" t="s">
        <v>9</v>
      </c>
      <c r="J605" s="28" t="s">
        <v>10</v>
      </c>
      <c r="K605" s="28" t="s">
        <v>11</v>
      </c>
    </row>
    <row r="606" spans="1:11" ht="51">
      <c r="A606" s="29" t="s">
        <v>12</v>
      </c>
      <c r="B606" s="40" t="s">
        <v>316</v>
      </c>
      <c r="C606" s="29"/>
      <c r="D606" s="29"/>
      <c r="E606" s="29"/>
      <c r="F606" s="29"/>
      <c r="G606" s="29">
        <v>10</v>
      </c>
      <c r="H606" s="31"/>
      <c r="I606" s="31">
        <f>(G606*H606)</f>
        <v>0</v>
      </c>
      <c r="J606" s="31">
        <f>I606*8%</f>
        <v>0</v>
      </c>
      <c r="K606" s="31">
        <f>I606*1.08</f>
        <v>0</v>
      </c>
    </row>
    <row r="607" spans="1:11" ht="51">
      <c r="A607" s="29" t="s">
        <v>13</v>
      </c>
      <c r="B607" s="40" t="s">
        <v>315</v>
      </c>
      <c r="C607" s="29"/>
      <c r="D607" s="29"/>
      <c r="E607" s="29"/>
      <c r="F607" s="29"/>
      <c r="G607" s="29">
        <v>10</v>
      </c>
      <c r="H607" s="31"/>
      <c r="I607" s="31">
        <f t="shared" ref="I607:I608" si="93">(G607*H607)</f>
        <v>0</v>
      </c>
      <c r="J607" s="31">
        <f t="shared" ref="J607:J608" si="94">I607*8%</f>
        <v>0</v>
      </c>
      <c r="K607" s="31">
        <f t="shared" ref="K607:K608" si="95">I607*1.08</f>
        <v>0</v>
      </c>
    </row>
    <row r="608" spans="1:11" ht="38.25">
      <c r="A608" s="29" t="s">
        <v>14</v>
      </c>
      <c r="B608" s="40" t="s">
        <v>448</v>
      </c>
      <c r="C608" s="29"/>
      <c r="D608" s="29"/>
      <c r="E608" s="29"/>
      <c r="F608" s="29"/>
      <c r="G608" s="29">
        <v>10</v>
      </c>
      <c r="H608" s="31"/>
      <c r="I608" s="31">
        <f t="shared" si="93"/>
        <v>0</v>
      </c>
      <c r="J608" s="31">
        <f t="shared" si="94"/>
        <v>0</v>
      </c>
      <c r="K608" s="31">
        <f t="shared" si="95"/>
        <v>0</v>
      </c>
    </row>
    <row r="609" spans="1:11">
      <c r="H609" s="35" t="s">
        <v>22</v>
      </c>
      <c r="I609" s="61">
        <f>SUM(I606:I607)</f>
        <v>0</v>
      </c>
      <c r="J609" s="61">
        <f>SUM(J606:J607)</f>
        <v>0</v>
      </c>
      <c r="K609" s="61">
        <f>SUM(K606:K607)</f>
        <v>0</v>
      </c>
    </row>
    <row r="610" spans="1:11">
      <c r="A610" s="51"/>
      <c r="C610" s="51"/>
      <c r="D610" s="51"/>
      <c r="E610" s="51"/>
      <c r="F610" s="51"/>
      <c r="G610" s="100"/>
      <c r="H610" s="51"/>
      <c r="I610" s="51"/>
      <c r="J610" s="51"/>
      <c r="K610" s="51"/>
    </row>
    <row r="611" spans="1:11">
      <c r="A611" s="51"/>
      <c r="C611" s="51"/>
      <c r="D611" s="51"/>
      <c r="E611" s="51"/>
      <c r="F611" s="51"/>
      <c r="G611" s="100"/>
      <c r="H611" s="51"/>
      <c r="I611" s="51"/>
      <c r="J611" s="51"/>
      <c r="K611" s="51"/>
    </row>
    <row r="612" spans="1:11">
      <c r="A612" s="51"/>
      <c r="B612" s="25" t="s">
        <v>375</v>
      </c>
      <c r="C612" s="51"/>
      <c r="D612" s="51"/>
      <c r="E612" s="51"/>
      <c r="F612" s="51"/>
      <c r="G612" s="100"/>
      <c r="H612" s="51"/>
      <c r="I612" s="51"/>
      <c r="J612" s="51"/>
      <c r="K612" s="51"/>
    </row>
    <row r="613" spans="1:11" ht="38.25">
      <c r="A613" s="26" t="s">
        <v>1</v>
      </c>
      <c r="B613" s="27" t="s">
        <v>2</v>
      </c>
      <c r="C613" s="26" t="s">
        <v>3</v>
      </c>
      <c r="D613" s="26" t="s">
        <v>4</v>
      </c>
      <c r="E613" s="26" t="s">
        <v>5</v>
      </c>
      <c r="F613" s="26" t="s">
        <v>6</v>
      </c>
      <c r="G613" s="26" t="s">
        <v>7</v>
      </c>
      <c r="H613" s="28" t="s">
        <v>8</v>
      </c>
      <c r="I613" s="28" t="s">
        <v>9</v>
      </c>
      <c r="J613" s="28" t="s">
        <v>10</v>
      </c>
      <c r="K613" s="28" t="s">
        <v>11</v>
      </c>
    </row>
    <row r="614" spans="1:11" ht="76.5">
      <c r="A614" s="71" t="s">
        <v>12</v>
      </c>
      <c r="B614" s="40" t="s">
        <v>493</v>
      </c>
      <c r="C614" s="71"/>
      <c r="D614" s="71"/>
      <c r="E614" s="71"/>
      <c r="F614" s="71"/>
      <c r="G614" s="130">
        <v>2</v>
      </c>
      <c r="H614" s="62"/>
      <c r="I614" s="62">
        <f t="shared" ref="I614:I625" si="96">G614*H614</f>
        <v>0</v>
      </c>
      <c r="J614" s="62">
        <f t="shared" ref="J614:J625" si="97">I614*8%</f>
        <v>0</v>
      </c>
      <c r="K614" s="62">
        <f t="shared" ref="K614:K625" si="98">I614*1.08</f>
        <v>0</v>
      </c>
    </row>
    <row r="615" spans="1:11" ht="25.5">
      <c r="A615" s="71" t="s">
        <v>13</v>
      </c>
      <c r="B615" s="40" t="s">
        <v>314</v>
      </c>
      <c r="C615" s="71"/>
      <c r="D615" s="71"/>
      <c r="E615" s="71"/>
      <c r="F615" s="71"/>
      <c r="G615" s="130">
        <v>2</v>
      </c>
      <c r="H615" s="62"/>
      <c r="I615" s="62">
        <f t="shared" si="96"/>
        <v>0</v>
      </c>
      <c r="J615" s="62">
        <f t="shared" si="97"/>
        <v>0</v>
      </c>
      <c r="K615" s="62">
        <f t="shared" si="98"/>
        <v>0</v>
      </c>
    </row>
    <row r="616" spans="1:11" ht="25.5">
      <c r="A616" s="71" t="s">
        <v>14</v>
      </c>
      <c r="B616" s="40" t="s">
        <v>313</v>
      </c>
      <c r="C616" s="71"/>
      <c r="D616" s="71"/>
      <c r="E616" s="71"/>
      <c r="F616" s="71"/>
      <c r="G616" s="130">
        <v>2</v>
      </c>
      <c r="H616" s="62"/>
      <c r="I616" s="62">
        <f t="shared" si="96"/>
        <v>0</v>
      </c>
      <c r="J616" s="62">
        <f t="shared" si="97"/>
        <v>0</v>
      </c>
      <c r="K616" s="62">
        <f t="shared" si="98"/>
        <v>0</v>
      </c>
    </row>
    <row r="617" spans="1:11" ht="25.5">
      <c r="A617" s="71" t="s">
        <v>16</v>
      </c>
      <c r="B617" s="40" t="s">
        <v>312</v>
      </c>
      <c r="C617" s="71"/>
      <c r="D617" s="71"/>
      <c r="E617" s="71"/>
      <c r="F617" s="71"/>
      <c r="G617" s="130">
        <v>2</v>
      </c>
      <c r="H617" s="62"/>
      <c r="I617" s="62">
        <f t="shared" si="96"/>
        <v>0</v>
      </c>
      <c r="J617" s="62">
        <f t="shared" si="97"/>
        <v>0</v>
      </c>
      <c r="K617" s="62">
        <f t="shared" si="98"/>
        <v>0</v>
      </c>
    </row>
    <row r="618" spans="1:11" ht="51">
      <c r="A618" s="71" t="s">
        <v>18</v>
      </c>
      <c r="B618" s="40" t="s">
        <v>494</v>
      </c>
      <c r="C618" s="71"/>
      <c r="D618" s="71"/>
      <c r="E618" s="71"/>
      <c r="F618" s="71"/>
      <c r="G618" s="130">
        <v>420</v>
      </c>
      <c r="H618" s="62"/>
      <c r="I618" s="62">
        <f t="shared" si="96"/>
        <v>0</v>
      </c>
      <c r="J618" s="62">
        <f t="shared" si="97"/>
        <v>0</v>
      </c>
      <c r="K618" s="62">
        <f t="shared" si="98"/>
        <v>0</v>
      </c>
    </row>
    <row r="619" spans="1:11" ht="25.5">
      <c r="A619" s="71" t="s">
        <v>20</v>
      </c>
      <c r="B619" s="40" t="s">
        <v>311</v>
      </c>
      <c r="C619" s="71"/>
      <c r="D619" s="71"/>
      <c r="E619" s="71"/>
      <c r="F619" s="71"/>
      <c r="G619" s="130">
        <v>30</v>
      </c>
      <c r="H619" s="62"/>
      <c r="I619" s="62">
        <f t="shared" si="96"/>
        <v>0</v>
      </c>
      <c r="J619" s="62">
        <f t="shared" si="97"/>
        <v>0</v>
      </c>
      <c r="K619" s="62">
        <f t="shared" si="98"/>
        <v>0</v>
      </c>
    </row>
    <row r="620" spans="1:11" ht="51">
      <c r="A620" s="71" t="s">
        <v>21</v>
      </c>
      <c r="B620" s="40" t="s">
        <v>495</v>
      </c>
      <c r="C620" s="71"/>
      <c r="D620" s="71"/>
      <c r="E620" s="71"/>
      <c r="F620" s="71"/>
      <c r="G620" s="130">
        <v>400</v>
      </c>
      <c r="H620" s="62"/>
      <c r="I620" s="62">
        <f t="shared" si="96"/>
        <v>0</v>
      </c>
      <c r="J620" s="62">
        <f t="shared" si="97"/>
        <v>0</v>
      </c>
      <c r="K620" s="62">
        <f t="shared" si="98"/>
        <v>0</v>
      </c>
    </row>
    <row r="621" spans="1:11" ht="51">
      <c r="A621" s="71" t="s">
        <v>30</v>
      </c>
      <c r="B621" s="40" t="s">
        <v>496</v>
      </c>
      <c r="C621" s="71"/>
      <c r="D621" s="71"/>
      <c r="E621" s="71"/>
      <c r="F621" s="71"/>
      <c r="G621" s="130">
        <v>60</v>
      </c>
      <c r="H621" s="62"/>
      <c r="I621" s="62">
        <f t="shared" si="96"/>
        <v>0</v>
      </c>
      <c r="J621" s="62">
        <f t="shared" si="97"/>
        <v>0</v>
      </c>
      <c r="K621" s="62">
        <f t="shared" si="98"/>
        <v>0</v>
      </c>
    </row>
    <row r="622" spans="1:11" ht="76.5">
      <c r="A622" s="71" t="s">
        <v>32</v>
      </c>
      <c r="B622" s="40" t="s">
        <v>497</v>
      </c>
      <c r="C622" s="71"/>
      <c r="D622" s="71"/>
      <c r="E622" s="71"/>
      <c r="F622" s="71"/>
      <c r="G622" s="130">
        <v>2</v>
      </c>
      <c r="H622" s="62"/>
      <c r="I622" s="62">
        <f t="shared" si="96"/>
        <v>0</v>
      </c>
      <c r="J622" s="62">
        <f t="shared" si="97"/>
        <v>0</v>
      </c>
      <c r="K622" s="62">
        <f t="shared" si="98"/>
        <v>0</v>
      </c>
    </row>
    <row r="623" spans="1:11" ht="25.5">
      <c r="A623" s="71" t="s">
        <v>34</v>
      </c>
      <c r="B623" s="40" t="s">
        <v>310</v>
      </c>
      <c r="C623" s="71"/>
      <c r="D623" s="71"/>
      <c r="E623" s="71"/>
      <c r="F623" s="71"/>
      <c r="G623" s="130">
        <v>2</v>
      </c>
      <c r="H623" s="62"/>
      <c r="I623" s="62">
        <f t="shared" si="96"/>
        <v>0</v>
      </c>
      <c r="J623" s="62">
        <f t="shared" si="97"/>
        <v>0</v>
      </c>
      <c r="K623" s="62">
        <f t="shared" si="98"/>
        <v>0</v>
      </c>
    </row>
    <row r="624" spans="1:11" ht="25.5">
      <c r="A624" s="71" t="s">
        <v>76</v>
      </c>
      <c r="B624" s="40" t="s">
        <v>309</v>
      </c>
      <c r="C624" s="71"/>
      <c r="D624" s="71"/>
      <c r="E624" s="71"/>
      <c r="F624" s="71"/>
      <c r="G624" s="130">
        <v>2</v>
      </c>
      <c r="H624" s="62"/>
      <c r="I624" s="62">
        <f t="shared" si="96"/>
        <v>0</v>
      </c>
      <c r="J624" s="62">
        <f t="shared" si="97"/>
        <v>0</v>
      </c>
      <c r="K624" s="62">
        <f t="shared" si="98"/>
        <v>0</v>
      </c>
    </row>
    <row r="625" spans="1:12" ht="25.5">
      <c r="A625" s="71" t="s">
        <v>78</v>
      </c>
      <c r="B625" s="40" t="s">
        <v>308</v>
      </c>
      <c r="C625" s="71"/>
      <c r="D625" s="71"/>
      <c r="E625" s="71"/>
      <c r="F625" s="71"/>
      <c r="G625" s="130">
        <v>2</v>
      </c>
      <c r="H625" s="62"/>
      <c r="I625" s="62">
        <f t="shared" si="96"/>
        <v>0</v>
      </c>
      <c r="J625" s="62">
        <f t="shared" si="97"/>
        <v>0</v>
      </c>
      <c r="K625" s="62">
        <f t="shared" si="98"/>
        <v>0</v>
      </c>
    </row>
    <row r="626" spans="1:12">
      <c r="A626" s="51"/>
      <c r="C626" s="51"/>
      <c r="D626" s="51"/>
      <c r="E626" s="51"/>
      <c r="F626" s="51"/>
      <c r="G626" s="100"/>
      <c r="H626" s="28" t="s">
        <v>22</v>
      </c>
      <c r="I626" s="62">
        <f>SUM(I614:I625)</f>
        <v>0</v>
      </c>
      <c r="J626" s="62">
        <f>SUM(J614:J625)</f>
        <v>0</v>
      </c>
      <c r="K626" s="62">
        <f>SUM(K614:K625)</f>
        <v>0</v>
      </c>
    </row>
    <row r="627" spans="1:12">
      <c r="A627" s="51"/>
      <c r="C627" s="51"/>
      <c r="D627" s="51"/>
      <c r="E627" s="51"/>
      <c r="F627" s="51"/>
      <c r="G627" s="100"/>
      <c r="H627" s="51"/>
      <c r="I627" s="51"/>
      <c r="J627" s="51"/>
      <c r="K627" s="51"/>
      <c r="L627" s="51"/>
    </row>
    <row r="628" spans="1:12">
      <c r="A628" s="51"/>
      <c r="C628" s="51"/>
      <c r="D628" s="51"/>
      <c r="E628" s="51"/>
      <c r="F628" s="51"/>
      <c r="G628" s="100"/>
      <c r="H628" s="51"/>
      <c r="I628" s="51"/>
      <c r="J628" s="51"/>
      <c r="K628" s="51"/>
      <c r="L628" s="51"/>
    </row>
    <row r="629" spans="1:12">
      <c r="A629" s="51"/>
      <c r="C629" s="51"/>
      <c r="D629" s="51"/>
      <c r="E629" s="51"/>
      <c r="F629" s="51"/>
      <c r="G629" s="100"/>
      <c r="H629" s="51"/>
      <c r="I629" s="51"/>
      <c r="J629" s="51"/>
      <c r="K629" s="51"/>
      <c r="L629" s="51"/>
    </row>
    <row r="630" spans="1:12">
      <c r="B630" s="25" t="s">
        <v>376</v>
      </c>
      <c r="L630" s="51"/>
    </row>
    <row r="631" spans="1:12" ht="38.25">
      <c r="A631" s="63" t="s">
        <v>1</v>
      </c>
      <c r="B631" s="64" t="s">
        <v>2</v>
      </c>
      <c r="C631" s="63" t="s">
        <v>3</v>
      </c>
      <c r="D631" s="63" t="s">
        <v>4</v>
      </c>
      <c r="E631" s="63" t="s">
        <v>5</v>
      </c>
      <c r="F631" s="63" t="s">
        <v>6</v>
      </c>
      <c r="G631" s="63" t="s">
        <v>7</v>
      </c>
      <c r="H631" s="65" t="s">
        <v>8</v>
      </c>
      <c r="I631" s="65" t="s">
        <v>9</v>
      </c>
      <c r="J631" s="65" t="s">
        <v>10</v>
      </c>
      <c r="K631" s="65" t="s">
        <v>11</v>
      </c>
      <c r="L631" s="51"/>
    </row>
    <row r="632" spans="1:12" ht="76.5">
      <c r="A632" s="32" t="s">
        <v>12</v>
      </c>
      <c r="B632" s="13" t="s">
        <v>307</v>
      </c>
      <c r="C632" s="32"/>
      <c r="D632" s="32"/>
      <c r="E632" s="32"/>
      <c r="F632" s="32"/>
      <c r="G632" s="32">
        <v>50</v>
      </c>
      <c r="H632" s="33"/>
      <c r="I632" s="33">
        <f>(G632*H632)</f>
        <v>0</v>
      </c>
      <c r="J632" s="33">
        <f>I632*8%</f>
        <v>0</v>
      </c>
      <c r="K632" s="33">
        <f>I632*1.08</f>
        <v>0</v>
      </c>
      <c r="L632" s="51"/>
    </row>
    <row r="633" spans="1:12">
      <c r="A633" s="34"/>
      <c r="B633" s="44"/>
      <c r="C633" s="34"/>
      <c r="D633" s="34"/>
      <c r="E633" s="34"/>
      <c r="F633" s="34"/>
      <c r="G633" s="34"/>
      <c r="H633" s="15" t="s">
        <v>22</v>
      </c>
      <c r="I633" s="73">
        <f>SUM(I632)</f>
        <v>0</v>
      </c>
      <c r="J633" s="73">
        <f>SUM(J632)</f>
        <v>0</v>
      </c>
      <c r="K633" s="73">
        <f>SUM(K632)</f>
        <v>0</v>
      </c>
      <c r="L633" s="51"/>
    </row>
    <row r="634" spans="1:12">
      <c r="A634" s="34"/>
      <c r="B634" s="44"/>
      <c r="C634" s="34"/>
      <c r="D634" s="34"/>
      <c r="E634" s="34"/>
      <c r="F634" s="34"/>
      <c r="G634" s="34"/>
      <c r="H634" s="74"/>
      <c r="I634" s="74"/>
      <c r="J634" s="74"/>
      <c r="K634" s="74"/>
      <c r="L634" s="51"/>
    </row>
    <row r="635" spans="1:12">
      <c r="A635" s="34"/>
      <c r="B635" s="44"/>
      <c r="C635" s="34"/>
      <c r="D635" s="34"/>
      <c r="E635" s="34"/>
      <c r="F635" s="34"/>
      <c r="G635" s="34"/>
      <c r="H635" s="74"/>
      <c r="I635" s="74"/>
      <c r="J635" s="74"/>
      <c r="K635" s="74"/>
      <c r="L635" s="51"/>
    </row>
    <row r="636" spans="1:12">
      <c r="A636" s="34"/>
      <c r="B636" s="44"/>
      <c r="C636" s="34"/>
      <c r="D636" s="34"/>
      <c r="E636" s="34"/>
      <c r="F636" s="34"/>
      <c r="G636" s="34"/>
      <c r="H636" s="74"/>
      <c r="I636" s="74"/>
      <c r="J636" s="74"/>
      <c r="K636" s="74"/>
      <c r="L636" s="51"/>
    </row>
    <row r="637" spans="1:12">
      <c r="A637" s="34"/>
      <c r="B637" s="6" t="s">
        <v>377</v>
      </c>
      <c r="C637" s="34"/>
      <c r="D637" s="34"/>
      <c r="E637" s="34"/>
      <c r="F637" s="34"/>
      <c r="G637" s="34"/>
      <c r="H637" s="74"/>
      <c r="I637" s="74"/>
      <c r="J637" s="74"/>
      <c r="K637" s="74"/>
      <c r="L637" s="75"/>
    </row>
    <row r="638" spans="1:12" ht="38.25">
      <c r="A638" s="63" t="s">
        <v>1</v>
      </c>
      <c r="B638" s="64" t="s">
        <v>2</v>
      </c>
      <c r="C638" s="63" t="s">
        <v>3</v>
      </c>
      <c r="D638" s="63" t="s">
        <v>4</v>
      </c>
      <c r="E638" s="63" t="s">
        <v>5</v>
      </c>
      <c r="F638" s="63" t="s">
        <v>6</v>
      </c>
      <c r="G638" s="63" t="s">
        <v>7</v>
      </c>
      <c r="H638" s="65" t="s">
        <v>8</v>
      </c>
      <c r="I638" s="65" t="s">
        <v>9</v>
      </c>
      <c r="J638" s="65" t="s">
        <v>10</v>
      </c>
      <c r="K638" s="65" t="s">
        <v>11</v>
      </c>
      <c r="L638" s="63" t="s">
        <v>385</v>
      </c>
    </row>
    <row r="639" spans="1:12" ht="229.5">
      <c r="A639" s="76" t="s">
        <v>12</v>
      </c>
      <c r="B639" s="40" t="s">
        <v>386</v>
      </c>
      <c r="C639" s="77"/>
      <c r="D639" s="77"/>
      <c r="E639" s="77"/>
      <c r="F639" s="77"/>
      <c r="G639" s="76">
        <v>150</v>
      </c>
      <c r="H639" s="78"/>
      <c r="I639" s="79"/>
      <c r="J639" s="79"/>
      <c r="K639" s="79"/>
      <c r="L639" s="77"/>
    </row>
    <row r="640" spans="1:12">
      <c r="A640" s="75"/>
      <c r="B640" s="80"/>
      <c r="C640" s="75"/>
      <c r="D640" s="75"/>
      <c r="E640" s="75"/>
      <c r="F640" s="75"/>
      <c r="G640" s="134"/>
      <c r="H640" s="65" t="s">
        <v>22</v>
      </c>
      <c r="I640" s="81"/>
      <c r="J640" s="81"/>
      <c r="K640" s="81"/>
      <c r="L640" s="75"/>
    </row>
    <row r="642" spans="1:12">
      <c r="A642" s="75"/>
      <c r="B642" s="6" t="s">
        <v>378</v>
      </c>
      <c r="C642" s="75"/>
      <c r="D642" s="75"/>
      <c r="E642" s="75"/>
      <c r="F642" s="75"/>
      <c r="G642" s="134"/>
      <c r="H642" s="75"/>
      <c r="I642" s="75"/>
      <c r="J642" s="75"/>
      <c r="K642" s="75"/>
      <c r="L642" s="75"/>
    </row>
    <row r="643" spans="1:12" ht="38.25">
      <c r="A643" s="63" t="s">
        <v>1</v>
      </c>
      <c r="B643" s="64" t="s">
        <v>2</v>
      </c>
      <c r="C643" s="63" t="s">
        <v>3</v>
      </c>
      <c r="D643" s="63" t="s">
        <v>4</v>
      </c>
      <c r="E643" s="63" t="s">
        <v>5</v>
      </c>
      <c r="F643" s="63" t="s">
        <v>6</v>
      </c>
      <c r="G643" s="63" t="s">
        <v>7</v>
      </c>
      <c r="H643" s="65" t="s">
        <v>8</v>
      </c>
      <c r="I643" s="65" t="s">
        <v>9</v>
      </c>
      <c r="J643" s="65" t="s">
        <v>10</v>
      </c>
      <c r="K643" s="65" t="s">
        <v>11</v>
      </c>
      <c r="L643" s="63" t="s">
        <v>385</v>
      </c>
    </row>
    <row r="644" spans="1:12" ht="51">
      <c r="A644" s="76" t="s">
        <v>12</v>
      </c>
      <c r="B644" s="40" t="s">
        <v>387</v>
      </c>
      <c r="C644" s="77"/>
      <c r="D644" s="77"/>
      <c r="E644" s="77"/>
      <c r="F644" s="77"/>
      <c r="G644" s="76">
        <v>500</v>
      </c>
      <c r="H644" s="78"/>
      <c r="I644" s="78"/>
      <c r="J644" s="78"/>
      <c r="K644" s="78"/>
      <c r="L644" s="77"/>
    </row>
    <row r="645" spans="1:12">
      <c r="A645" s="75"/>
      <c r="B645" s="80"/>
      <c r="C645" s="75"/>
      <c r="D645" s="75"/>
      <c r="E645" s="75"/>
      <c r="F645" s="75"/>
      <c r="G645" s="134"/>
      <c r="H645" s="65" t="s">
        <v>22</v>
      </c>
      <c r="I645" s="81"/>
      <c r="J645" s="81"/>
      <c r="K645" s="81"/>
      <c r="L645" s="75"/>
    </row>
    <row r="647" spans="1:12">
      <c r="A647" s="75"/>
      <c r="B647" s="6" t="s">
        <v>379</v>
      </c>
      <c r="C647" s="75"/>
      <c r="D647" s="75"/>
      <c r="E647" s="75"/>
      <c r="F647" s="75"/>
      <c r="G647" s="134"/>
      <c r="H647" s="75"/>
      <c r="I647" s="75"/>
      <c r="J647" s="75"/>
      <c r="K647" s="75"/>
      <c r="L647" s="75"/>
    </row>
    <row r="648" spans="1:12" ht="38.25">
      <c r="A648" s="63" t="s">
        <v>1</v>
      </c>
      <c r="B648" s="64" t="s">
        <v>2</v>
      </c>
      <c r="C648" s="63" t="s">
        <v>3</v>
      </c>
      <c r="D648" s="63" t="s">
        <v>4</v>
      </c>
      <c r="E648" s="63" t="s">
        <v>5</v>
      </c>
      <c r="F648" s="63" t="s">
        <v>6</v>
      </c>
      <c r="G648" s="63" t="s">
        <v>7</v>
      </c>
      <c r="H648" s="65" t="s">
        <v>8</v>
      </c>
      <c r="I648" s="65" t="s">
        <v>9</v>
      </c>
      <c r="J648" s="65" t="s">
        <v>10</v>
      </c>
      <c r="K648" s="65" t="s">
        <v>11</v>
      </c>
      <c r="L648" s="63" t="s">
        <v>385</v>
      </c>
    </row>
    <row r="649" spans="1:12" ht="114.75">
      <c r="A649" s="76" t="s">
        <v>12</v>
      </c>
      <c r="B649" s="40" t="s">
        <v>388</v>
      </c>
      <c r="C649" s="77"/>
      <c r="D649" s="77"/>
      <c r="E649" s="77"/>
      <c r="F649" s="77"/>
      <c r="G649" s="76">
        <v>1000</v>
      </c>
      <c r="H649" s="79"/>
      <c r="I649" s="78"/>
      <c r="J649" s="78"/>
      <c r="K649" s="78"/>
      <c r="L649" s="77"/>
    </row>
    <row r="653" spans="1:12">
      <c r="A653" s="75"/>
      <c r="B653" s="6" t="s">
        <v>380</v>
      </c>
      <c r="C653" s="75"/>
      <c r="D653" s="75"/>
      <c r="E653" s="75"/>
      <c r="F653" s="75"/>
      <c r="G653" s="134"/>
      <c r="H653" s="75"/>
      <c r="I653" s="75"/>
      <c r="J653" s="75"/>
      <c r="K653" s="75"/>
      <c r="L653" s="75"/>
    </row>
    <row r="654" spans="1:12" ht="38.25">
      <c r="A654" s="63" t="s">
        <v>1</v>
      </c>
      <c r="B654" s="64" t="s">
        <v>2</v>
      </c>
      <c r="C654" s="63" t="s">
        <v>3</v>
      </c>
      <c r="D654" s="63" t="s">
        <v>4</v>
      </c>
      <c r="E654" s="63" t="s">
        <v>5</v>
      </c>
      <c r="F654" s="63" t="s">
        <v>6</v>
      </c>
      <c r="G654" s="63" t="s">
        <v>7</v>
      </c>
      <c r="H654" s="65" t="s">
        <v>8</v>
      </c>
      <c r="I654" s="65" t="s">
        <v>9</v>
      </c>
      <c r="J654" s="65" t="s">
        <v>10</v>
      </c>
      <c r="K654" s="65" t="s">
        <v>11</v>
      </c>
      <c r="L654" s="63" t="s">
        <v>385</v>
      </c>
    </row>
    <row r="655" spans="1:12" ht="22.5" customHeight="1">
      <c r="A655" s="76" t="s">
        <v>12</v>
      </c>
      <c r="B655" s="40" t="s">
        <v>394</v>
      </c>
      <c r="C655" s="70"/>
      <c r="D655" s="77"/>
      <c r="E655" s="77"/>
      <c r="F655" s="76"/>
      <c r="G655" s="76">
        <v>2000</v>
      </c>
      <c r="H655" s="79"/>
      <c r="I655" s="78">
        <f>G655*H655</f>
        <v>0</v>
      </c>
      <c r="J655" s="78">
        <f>I655*8%</f>
        <v>0</v>
      </c>
      <c r="K655" s="78">
        <f>I655+J655</f>
        <v>0</v>
      </c>
      <c r="L655" s="77"/>
    </row>
    <row r="659" spans="1:12">
      <c r="A659" s="75"/>
      <c r="B659" s="6" t="s">
        <v>381</v>
      </c>
      <c r="C659" s="75"/>
      <c r="D659" s="75"/>
      <c r="E659" s="75"/>
      <c r="F659" s="75"/>
      <c r="G659" s="134"/>
      <c r="H659" s="75"/>
      <c r="I659" s="75"/>
      <c r="J659" s="75"/>
      <c r="K659" s="75"/>
      <c r="L659" s="75"/>
    </row>
    <row r="660" spans="1:12" ht="38.25">
      <c r="A660" s="63" t="s">
        <v>1</v>
      </c>
      <c r="B660" s="82" t="s">
        <v>2</v>
      </c>
      <c r="C660" s="63" t="s">
        <v>3</v>
      </c>
      <c r="D660" s="63" t="s">
        <v>4</v>
      </c>
      <c r="E660" s="63" t="s">
        <v>5</v>
      </c>
      <c r="F660" s="63" t="s">
        <v>6</v>
      </c>
      <c r="G660" s="63" t="s">
        <v>7</v>
      </c>
      <c r="H660" s="65" t="s">
        <v>8</v>
      </c>
      <c r="I660" s="65" t="s">
        <v>9</v>
      </c>
      <c r="J660" s="65" t="s">
        <v>10</v>
      </c>
      <c r="K660" s="65" t="s">
        <v>11</v>
      </c>
      <c r="L660" s="63" t="s">
        <v>385</v>
      </c>
    </row>
    <row r="661" spans="1:12">
      <c r="A661" s="83" t="s">
        <v>12</v>
      </c>
      <c r="B661" s="27" t="s">
        <v>396</v>
      </c>
      <c r="C661" s="84"/>
      <c r="D661" s="85"/>
      <c r="E661" s="85"/>
      <c r="F661" s="83"/>
      <c r="G661" s="86">
        <v>20</v>
      </c>
      <c r="H661" s="87"/>
      <c r="I661" s="87">
        <f>G661*H661</f>
        <v>0</v>
      </c>
      <c r="J661" s="87">
        <f>I661*8%</f>
        <v>0</v>
      </c>
      <c r="K661" s="87">
        <f>I661+J661</f>
        <v>0</v>
      </c>
      <c r="L661" s="88"/>
    </row>
    <row r="662" spans="1:12" ht="63.75">
      <c r="A662" s="89"/>
      <c r="B662" s="40" t="s">
        <v>398</v>
      </c>
      <c r="C662" s="90"/>
      <c r="D662" s="91"/>
      <c r="E662" s="91"/>
      <c r="F662" s="92"/>
      <c r="G662" s="93"/>
      <c r="H662" s="94"/>
      <c r="I662" s="94"/>
      <c r="J662" s="94"/>
      <c r="K662" s="94"/>
      <c r="L662" s="95"/>
    </row>
    <row r="663" spans="1:12" ht="89.25">
      <c r="A663" s="92"/>
      <c r="B663" s="40" t="s">
        <v>397</v>
      </c>
      <c r="C663" s="29"/>
      <c r="D663" s="29"/>
      <c r="E663" s="29"/>
      <c r="F663" s="29"/>
      <c r="G663" s="29">
        <v>20</v>
      </c>
      <c r="H663" s="31"/>
      <c r="I663" s="31">
        <f>G663*H663</f>
        <v>0</v>
      </c>
      <c r="J663" s="31">
        <f>I663*8%</f>
        <v>0</v>
      </c>
      <c r="K663" s="31">
        <f>I663+J663</f>
        <v>0</v>
      </c>
      <c r="L663" s="29"/>
    </row>
    <row r="664" spans="1:12">
      <c r="A664" s="96" t="s">
        <v>392</v>
      </c>
      <c r="B664" s="97"/>
      <c r="H664" s="65" t="s">
        <v>22</v>
      </c>
      <c r="I664" s="81">
        <f>SUM(I661:I663)</f>
        <v>0</v>
      </c>
      <c r="J664" s="81">
        <f>SUM(J661:J663)</f>
        <v>0</v>
      </c>
      <c r="K664" s="81">
        <f>SUM(K661:K663)</f>
        <v>0</v>
      </c>
    </row>
    <row r="670" spans="1:12">
      <c r="A670" s="75"/>
      <c r="B670" s="6" t="s">
        <v>382</v>
      </c>
      <c r="C670" s="75"/>
      <c r="D670" s="75"/>
      <c r="E670" s="75"/>
      <c r="F670" s="75"/>
      <c r="G670" s="134"/>
      <c r="H670" s="75"/>
      <c r="I670" s="75"/>
      <c r="J670" s="75"/>
      <c r="K670" s="75"/>
      <c r="L670" s="75"/>
    </row>
    <row r="671" spans="1:12" ht="38.25">
      <c r="A671" s="63" t="s">
        <v>1</v>
      </c>
      <c r="B671" s="82" t="s">
        <v>2</v>
      </c>
      <c r="C671" s="63" t="s">
        <v>3</v>
      </c>
      <c r="D671" s="63" t="s">
        <v>4</v>
      </c>
      <c r="E671" s="63" t="s">
        <v>5</v>
      </c>
      <c r="F671" s="63" t="s">
        <v>6</v>
      </c>
      <c r="G671" s="63" t="s">
        <v>7</v>
      </c>
      <c r="H671" s="65" t="s">
        <v>8</v>
      </c>
      <c r="I671" s="65" t="s">
        <v>9</v>
      </c>
      <c r="J671" s="65" t="s">
        <v>10</v>
      </c>
      <c r="K671" s="65" t="s">
        <v>11</v>
      </c>
      <c r="L671" s="63" t="s">
        <v>385</v>
      </c>
    </row>
    <row r="672" spans="1:12" ht="25.5">
      <c r="A672" s="83" t="s">
        <v>12</v>
      </c>
      <c r="B672" s="27" t="s">
        <v>400</v>
      </c>
      <c r="C672" s="84"/>
      <c r="D672" s="85"/>
      <c r="E672" s="83"/>
      <c r="F672" s="83"/>
      <c r="G672" s="86">
        <v>74</v>
      </c>
      <c r="H672" s="87"/>
      <c r="I672" s="87">
        <f>G672*H672</f>
        <v>0</v>
      </c>
      <c r="J672" s="87">
        <f>I672*8%</f>
        <v>0</v>
      </c>
      <c r="K672" s="87">
        <f>I672+J672</f>
        <v>0</v>
      </c>
      <c r="L672" s="98"/>
    </row>
    <row r="673" spans="1:12" ht="165.75">
      <c r="A673" s="89"/>
      <c r="B673" s="40" t="s">
        <v>498</v>
      </c>
      <c r="C673" s="90"/>
      <c r="D673" s="91"/>
      <c r="E673" s="92"/>
      <c r="F673" s="92"/>
      <c r="G673" s="93"/>
      <c r="H673" s="94"/>
      <c r="I673" s="94"/>
      <c r="J673" s="94"/>
      <c r="K673" s="94"/>
      <c r="L673" s="99"/>
    </row>
    <row r="674" spans="1:12" ht="89.25">
      <c r="A674" s="92"/>
      <c r="B674" s="40" t="s">
        <v>499</v>
      </c>
      <c r="C674" s="29"/>
      <c r="D674" s="29"/>
      <c r="E674" s="29"/>
      <c r="F674" s="29"/>
      <c r="G674" s="29">
        <v>218</v>
      </c>
      <c r="H674" s="31"/>
      <c r="I674" s="31">
        <f>G674*H674</f>
        <v>0</v>
      </c>
      <c r="J674" s="31">
        <f>I674*8%</f>
        <v>0</v>
      </c>
      <c r="K674" s="31">
        <f>I674+J674</f>
        <v>0</v>
      </c>
      <c r="L674" s="29"/>
    </row>
    <row r="675" spans="1:12">
      <c r="H675" s="65" t="s">
        <v>22</v>
      </c>
      <c r="I675" s="81">
        <f>SUM(I672:I674)</f>
        <v>0</v>
      </c>
      <c r="J675" s="81">
        <f>SUM(J672:J674)</f>
        <v>0</v>
      </c>
      <c r="K675" s="81">
        <f>SUM(K672:K674)</f>
        <v>0</v>
      </c>
      <c r="L675" s="100"/>
    </row>
    <row r="681" spans="1:12">
      <c r="B681" s="6" t="s">
        <v>384</v>
      </c>
    </row>
    <row r="682" spans="1:12" ht="38.25">
      <c r="A682" s="63" t="s">
        <v>1</v>
      </c>
      <c r="B682" s="82" t="s">
        <v>2</v>
      </c>
      <c r="C682" s="63" t="s">
        <v>3</v>
      </c>
      <c r="D682" s="63" t="s">
        <v>4</v>
      </c>
      <c r="E682" s="63" t="s">
        <v>5</v>
      </c>
      <c r="F682" s="63" t="s">
        <v>6</v>
      </c>
      <c r="G682" s="63" t="s">
        <v>7</v>
      </c>
      <c r="H682" s="65" t="s">
        <v>8</v>
      </c>
      <c r="I682" s="65" t="s">
        <v>9</v>
      </c>
      <c r="J682" s="65" t="s">
        <v>10</v>
      </c>
      <c r="K682" s="65" t="s">
        <v>11</v>
      </c>
      <c r="L682" s="63" t="s">
        <v>385</v>
      </c>
    </row>
    <row r="683" spans="1:12" ht="38.25">
      <c r="A683" s="101" t="s">
        <v>12</v>
      </c>
      <c r="B683" s="102" t="s">
        <v>402</v>
      </c>
      <c r="C683" s="71"/>
      <c r="D683" s="71"/>
      <c r="E683" s="71"/>
      <c r="F683" s="71"/>
      <c r="G683" s="29">
        <v>120</v>
      </c>
      <c r="H683" s="31"/>
      <c r="I683" s="31">
        <f>G683*H683</f>
        <v>0</v>
      </c>
      <c r="J683" s="31">
        <f>I683*8%</f>
        <v>0</v>
      </c>
      <c r="K683" s="31">
        <f>I683*1.08</f>
        <v>0</v>
      </c>
      <c r="L683" s="71"/>
    </row>
    <row r="684" spans="1:12">
      <c r="H684" s="28" t="s">
        <v>22</v>
      </c>
      <c r="I684" s="31">
        <f>SUM(I683)</f>
        <v>0</v>
      </c>
      <c r="J684" s="62">
        <f>SUM(J683)</f>
        <v>0</v>
      </c>
      <c r="K684" s="62">
        <f>SUM(K683)</f>
        <v>0</v>
      </c>
    </row>
    <row r="685" spans="1:12">
      <c r="H685" s="39"/>
      <c r="I685" s="72"/>
      <c r="J685" s="72"/>
      <c r="K685" s="72"/>
    </row>
    <row r="686" spans="1:12">
      <c r="H686" s="39"/>
      <c r="I686" s="72"/>
      <c r="J686" s="72"/>
      <c r="K686" s="72"/>
    </row>
    <row r="687" spans="1:12">
      <c r="H687" s="39"/>
      <c r="I687" s="72"/>
      <c r="J687" s="72"/>
      <c r="K687" s="72"/>
    </row>
    <row r="688" spans="1:12">
      <c r="H688" s="39"/>
      <c r="I688" s="72"/>
      <c r="J688" s="72"/>
      <c r="K688" s="72"/>
    </row>
    <row r="689" spans="1:12">
      <c r="H689" s="39"/>
      <c r="I689" s="72"/>
      <c r="J689" s="72"/>
      <c r="K689" s="72"/>
    </row>
    <row r="690" spans="1:12">
      <c r="B690" s="6" t="s">
        <v>389</v>
      </c>
    </row>
    <row r="691" spans="1:12" ht="38.25">
      <c r="A691" s="63" t="s">
        <v>1</v>
      </c>
      <c r="B691" s="82" t="s">
        <v>2</v>
      </c>
      <c r="C691" s="63" t="s">
        <v>3</v>
      </c>
      <c r="D691" s="63" t="s">
        <v>4</v>
      </c>
      <c r="E691" s="63" t="s">
        <v>5</v>
      </c>
      <c r="F691" s="63" t="s">
        <v>6</v>
      </c>
      <c r="G691" s="63" t="s">
        <v>7</v>
      </c>
      <c r="H691" s="65" t="s">
        <v>8</v>
      </c>
      <c r="I691" s="65" t="s">
        <v>9</v>
      </c>
      <c r="J691" s="65" t="s">
        <v>10</v>
      </c>
      <c r="K691" s="65" t="s">
        <v>11</v>
      </c>
      <c r="L691" s="63" t="s">
        <v>385</v>
      </c>
    </row>
    <row r="692" spans="1:12" ht="25.5">
      <c r="A692" s="14" t="s">
        <v>12</v>
      </c>
      <c r="B692" s="1" t="s">
        <v>403</v>
      </c>
      <c r="C692" s="71"/>
      <c r="D692" s="71"/>
      <c r="E692" s="71"/>
      <c r="F692" s="71"/>
      <c r="G692" s="29">
        <v>350</v>
      </c>
      <c r="H692" s="31"/>
      <c r="I692" s="31">
        <f>(G692*H692)</f>
        <v>0</v>
      </c>
      <c r="J692" s="31">
        <f>I692*8%</f>
        <v>0</v>
      </c>
      <c r="K692" s="31">
        <f>I692*1.08</f>
        <v>0</v>
      </c>
      <c r="L692" s="71"/>
    </row>
    <row r="693" spans="1:12" ht="25.5">
      <c r="A693" s="14" t="s">
        <v>13</v>
      </c>
      <c r="B693" s="1" t="s">
        <v>404</v>
      </c>
      <c r="C693" s="71"/>
      <c r="D693" s="71"/>
      <c r="E693" s="71"/>
      <c r="F693" s="71"/>
      <c r="G693" s="29">
        <v>700</v>
      </c>
      <c r="H693" s="31"/>
      <c r="I693" s="31">
        <f>(G693*H693)</f>
        <v>0</v>
      </c>
      <c r="J693" s="31">
        <f>I693*8%</f>
        <v>0</v>
      </c>
      <c r="K693" s="31">
        <f>I693*1.08</f>
        <v>0</v>
      </c>
      <c r="L693" s="71"/>
    </row>
    <row r="694" spans="1:12">
      <c r="A694" s="103"/>
      <c r="B694" s="104"/>
      <c r="H694" s="28" t="s">
        <v>22</v>
      </c>
      <c r="I694" s="62">
        <f>SUM(I692:I693)</f>
        <v>0</v>
      </c>
      <c r="J694" s="62">
        <f>SUM(J692:J693)</f>
        <v>0</v>
      </c>
      <c r="K694" s="62">
        <f>SUM(K692:K693)</f>
        <v>0</v>
      </c>
    </row>
    <row r="695" spans="1:12">
      <c r="H695" s="22"/>
      <c r="I695" s="22"/>
      <c r="J695" s="22"/>
      <c r="K695" s="22"/>
    </row>
    <row r="696" spans="1:12">
      <c r="H696" s="39"/>
      <c r="I696" s="72"/>
      <c r="J696" s="72"/>
      <c r="K696" s="72"/>
    </row>
    <row r="697" spans="1:12">
      <c r="H697" s="39"/>
      <c r="I697" s="72"/>
      <c r="J697" s="72"/>
      <c r="K697" s="72"/>
    </row>
    <row r="698" spans="1:12">
      <c r="B698" s="6" t="s">
        <v>390</v>
      </c>
      <c r="H698" s="39"/>
      <c r="I698" s="72"/>
      <c r="J698" s="72"/>
      <c r="K698" s="72"/>
    </row>
    <row r="699" spans="1:12" ht="38.25">
      <c r="A699" s="63" t="s">
        <v>1</v>
      </c>
      <c r="B699" s="82" t="s">
        <v>2</v>
      </c>
      <c r="C699" s="63" t="s">
        <v>3</v>
      </c>
      <c r="D699" s="63" t="s">
        <v>4</v>
      </c>
      <c r="E699" s="63" t="s">
        <v>5</v>
      </c>
      <c r="F699" s="63" t="s">
        <v>6</v>
      </c>
      <c r="G699" s="63" t="s">
        <v>7</v>
      </c>
      <c r="H699" s="65" t="s">
        <v>8</v>
      </c>
      <c r="I699" s="65" t="s">
        <v>9</v>
      </c>
      <c r="J699" s="65" t="s">
        <v>10</v>
      </c>
      <c r="K699" s="65" t="s">
        <v>11</v>
      </c>
      <c r="L699" s="63" t="s">
        <v>385</v>
      </c>
    </row>
    <row r="700" spans="1:12">
      <c r="A700" s="14" t="s">
        <v>12</v>
      </c>
      <c r="B700" s="4" t="s">
        <v>489</v>
      </c>
      <c r="C700" s="71"/>
      <c r="D700" s="71"/>
      <c r="E700" s="71"/>
      <c r="F700" s="71"/>
      <c r="G700" s="29">
        <v>75</v>
      </c>
      <c r="H700" s="31"/>
      <c r="I700" s="31">
        <f>(G700*H700)</f>
        <v>0</v>
      </c>
      <c r="J700" s="31">
        <f>I700*8%</f>
        <v>0</v>
      </c>
      <c r="K700" s="31">
        <f>I700*1.08</f>
        <v>0</v>
      </c>
      <c r="L700" s="71"/>
    </row>
    <row r="701" spans="1:12">
      <c r="H701" s="22"/>
      <c r="I701" s="22"/>
      <c r="J701" s="22"/>
      <c r="K701" s="22"/>
    </row>
    <row r="702" spans="1:12">
      <c r="H702" s="22"/>
      <c r="I702" s="22"/>
      <c r="J702" s="22"/>
      <c r="K702" s="22"/>
    </row>
    <row r="703" spans="1:12">
      <c r="B703" s="6" t="s">
        <v>391</v>
      </c>
      <c r="H703" s="22"/>
      <c r="I703" s="22"/>
      <c r="J703" s="22"/>
      <c r="K703" s="22"/>
    </row>
    <row r="704" spans="1:12" ht="38.25">
      <c r="A704" s="63" t="s">
        <v>1</v>
      </c>
      <c r="B704" s="82" t="s">
        <v>2</v>
      </c>
      <c r="C704" s="63" t="s">
        <v>3</v>
      </c>
      <c r="D704" s="63" t="s">
        <v>4</v>
      </c>
      <c r="E704" s="63" t="s">
        <v>5</v>
      </c>
      <c r="F704" s="63" t="s">
        <v>6</v>
      </c>
      <c r="G704" s="63" t="s">
        <v>7</v>
      </c>
      <c r="H704" s="65" t="s">
        <v>8</v>
      </c>
      <c r="I704" s="65" t="s">
        <v>9</v>
      </c>
      <c r="J704" s="65" t="s">
        <v>10</v>
      </c>
      <c r="K704" s="65" t="s">
        <v>11</v>
      </c>
      <c r="L704" s="63" t="s">
        <v>385</v>
      </c>
    </row>
    <row r="705" spans="1:12" ht="51">
      <c r="A705" s="14" t="s">
        <v>12</v>
      </c>
      <c r="B705" s="7" t="s">
        <v>405</v>
      </c>
      <c r="C705" s="71"/>
      <c r="D705" s="71"/>
      <c r="E705" s="71"/>
      <c r="F705" s="71"/>
      <c r="G705" s="29">
        <v>80</v>
      </c>
      <c r="H705" s="31"/>
      <c r="I705" s="31">
        <f>(G705*H705)</f>
        <v>0</v>
      </c>
      <c r="J705" s="31">
        <f>I705*8%</f>
        <v>0</v>
      </c>
      <c r="K705" s="31">
        <f>I705*1.08</f>
        <v>0</v>
      </c>
      <c r="L705" s="71"/>
    </row>
    <row r="706" spans="1:12">
      <c r="C706" s="51"/>
      <c r="D706" s="51"/>
      <c r="E706" s="51"/>
      <c r="F706" s="51"/>
      <c r="G706" s="100"/>
      <c r="H706" s="28" t="s">
        <v>22</v>
      </c>
      <c r="I706" s="62">
        <f>SUM(I705:I705)</f>
        <v>0</v>
      </c>
      <c r="J706" s="62">
        <f>SUM(J705:J705)</f>
        <v>0</v>
      </c>
      <c r="K706" s="62">
        <f>SUM(K705:K705)</f>
        <v>0</v>
      </c>
      <c r="L706" s="51"/>
    </row>
    <row r="707" spans="1:12">
      <c r="C707" s="51"/>
      <c r="D707" s="51"/>
      <c r="E707" s="51"/>
      <c r="F707" s="51"/>
      <c r="G707" s="100"/>
      <c r="H707" s="39"/>
      <c r="I707" s="72"/>
      <c r="J707" s="72"/>
      <c r="K707" s="72"/>
      <c r="L707" s="51"/>
    </row>
    <row r="708" spans="1:12">
      <c r="C708" s="51"/>
      <c r="D708" s="51"/>
      <c r="E708" s="51"/>
      <c r="F708" s="51"/>
      <c r="G708" s="100"/>
      <c r="H708" s="39"/>
      <c r="I708" s="72"/>
      <c r="J708" s="72"/>
      <c r="K708" s="72"/>
      <c r="L708" s="51"/>
    </row>
    <row r="709" spans="1:12">
      <c r="B709" s="6" t="s">
        <v>393</v>
      </c>
    </row>
    <row r="710" spans="1:12" ht="38.25">
      <c r="A710" s="63" t="s">
        <v>1</v>
      </c>
      <c r="B710" s="82" t="s">
        <v>2</v>
      </c>
      <c r="C710" s="63" t="s">
        <v>3</v>
      </c>
      <c r="D710" s="63" t="s">
        <v>4</v>
      </c>
      <c r="E710" s="63" t="s">
        <v>5</v>
      </c>
      <c r="F710" s="63" t="s">
        <v>6</v>
      </c>
      <c r="G710" s="63" t="s">
        <v>346</v>
      </c>
      <c r="H710" s="65" t="s">
        <v>474</v>
      </c>
      <c r="I710" s="65" t="s">
        <v>9</v>
      </c>
      <c r="J710" s="65" t="s">
        <v>10</v>
      </c>
      <c r="K710" s="65" t="s">
        <v>11</v>
      </c>
      <c r="L710" s="63" t="s">
        <v>385</v>
      </c>
    </row>
    <row r="711" spans="1:12" ht="38.25">
      <c r="A711" s="14" t="s">
        <v>12</v>
      </c>
      <c r="B711" s="8" t="s">
        <v>406</v>
      </c>
      <c r="C711" s="71"/>
      <c r="D711" s="71"/>
      <c r="E711" s="71"/>
      <c r="F711" s="71"/>
      <c r="G711" s="29">
        <v>5</v>
      </c>
      <c r="H711" s="31"/>
      <c r="I711" s="31">
        <f>(G711*H711)</f>
        <v>0</v>
      </c>
      <c r="J711" s="31">
        <f>I711*8%</f>
        <v>0</v>
      </c>
      <c r="K711" s="31">
        <f>I711*1.08</f>
        <v>0</v>
      </c>
      <c r="L711" s="71"/>
    </row>
    <row r="712" spans="1:12" ht="38.25">
      <c r="A712" s="105" t="s">
        <v>13</v>
      </c>
      <c r="B712" s="8" t="s">
        <v>407</v>
      </c>
      <c r="C712" s="135"/>
      <c r="D712" s="71"/>
      <c r="E712" s="71"/>
      <c r="F712" s="71"/>
      <c r="G712" s="29">
        <v>5</v>
      </c>
      <c r="H712" s="31"/>
      <c r="I712" s="31">
        <f>(G712*H712)</f>
        <v>0</v>
      </c>
      <c r="J712" s="31">
        <f>I712*8%</f>
        <v>0</v>
      </c>
      <c r="K712" s="31">
        <f>I712*1.08</f>
        <v>0</v>
      </c>
      <c r="L712" s="71"/>
    </row>
    <row r="713" spans="1:12">
      <c r="H713" s="28" t="s">
        <v>22</v>
      </c>
      <c r="I713" s="62">
        <f>SUM(I711:I712)</f>
        <v>0</v>
      </c>
      <c r="J713" s="62">
        <f>SUM(J711:J712)</f>
        <v>0</v>
      </c>
      <c r="K713" s="62">
        <f>SUM(K711:K712)</f>
        <v>0</v>
      </c>
    </row>
    <row r="714" spans="1:12" ht="10.5" customHeight="1">
      <c r="H714" s="22"/>
      <c r="I714" s="22"/>
      <c r="J714" s="22"/>
      <c r="K714" s="22"/>
    </row>
    <row r="715" spans="1:12">
      <c r="H715" s="22"/>
      <c r="I715" s="22"/>
      <c r="J715" s="22"/>
      <c r="K715" s="22"/>
    </row>
    <row r="716" spans="1:12">
      <c r="H716" s="22"/>
      <c r="I716" s="22"/>
      <c r="J716" s="22"/>
      <c r="K716" s="22"/>
    </row>
    <row r="717" spans="1:12">
      <c r="B717" s="6" t="s">
        <v>395</v>
      </c>
    </row>
    <row r="718" spans="1:12" ht="38.25">
      <c r="A718" s="63" t="s">
        <v>1</v>
      </c>
      <c r="B718" s="82" t="s">
        <v>2</v>
      </c>
      <c r="C718" s="63" t="s">
        <v>3</v>
      </c>
      <c r="D718" s="63" t="s">
        <v>4</v>
      </c>
      <c r="E718" s="63" t="s">
        <v>5</v>
      </c>
      <c r="F718" s="63" t="s">
        <v>6</v>
      </c>
      <c r="G718" s="63" t="s">
        <v>475</v>
      </c>
      <c r="H718" s="65" t="s">
        <v>8</v>
      </c>
      <c r="I718" s="65" t="s">
        <v>9</v>
      </c>
      <c r="J718" s="65" t="s">
        <v>10</v>
      </c>
      <c r="K718" s="65" t="s">
        <v>11</v>
      </c>
      <c r="L718" s="63" t="s">
        <v>385</v>
      </c>
    </row>
    <row r="719" spans="1:12" ht="51">
      <c r="A719" s="106" t="s">
        <v>12</v>
      </c>
      <c r="B719" s="107" t="s">
        <v>408</v>
      </c>
      <c r="C719" s="71"/>
      <c r="D719" s="71"/>
      <c r="E719" s="71"/>
      <c r="F719" s="71"/>
      <c r="G719" s="29">
        <v>2</v>
      </c>
      <c r="H719" s="31"/>
      <c r="I719" s="31">
        <f t="shared" ref="I719:I731" si="99">(G719*H719)</f>
        <v>0</v>
      </c>
      <c r="J719" s="31">
        <f t="shared" ref="J719:J731" si="100">I719*8%</f>
        <v>0</v>
      </c>
      <c r="K719" s="31">
        <f t="shared" ref="K719:K731" si="101">I719*1.08</f>
        <v>0</v>
      </c>
      <c r="L719" s="71"/>
    </row>
    <row r="720" spans="1:12" ht="38.25">
      <c r="A720" s="106" t="s">
        <v>13</v>
      </c>
      <c r="B720" s="107" t="s">
        <v>409</v>
      </c>
      <c r="C720" s="71"/>
      <c r="D720" s="71"/>
      <c r="E720" s="71"/>
      <c r="F720" s="71"/>
      <c r="G720" s="29">
        <v>10</v>
      </c>
      <c r="H720" s="31"/>
      <c r="I720" s="31">
        <f t="shared" si="99"/>
        <v>0</v>
      </c>
      <c r="J720" s="31">
        <f t="shared" si="100"/>
        <v>0</v>
      </c>
      <c r="K720" s="31">
        <f t="shared" si="101"/>
        <v>0</v>
      </c>
      <c r="L720" s="71"/>
    </row>
    <row r="721" spans="1:12" ht="51">
      <c r="A721" s="108" t="s">
        <v>14</v>
      </c>
      <c r="B721" s="107" t="s">
        <v>410</v>
      </c>
      <c r="C721" s="71"/>
      <c r="D721" s="71"/>
      <c r="E721" s="71"/>
      <c r="F721" s="71"/>
      <c r="G721" s="29">
        <v>8</v>
      </c>
      <c r="H721" s="31"/>
      <c r="I721" s="31">
        <f t="shared" si="99"/>
        <v>0</v>
      </c>
      <c r="J721" s="31">
        <f t="shared" si="100"/>
        <v>0</v>
      </c>
      <c r="K721" s="31">
        <f t="shared" si="101"/>
        <v>0</v>
      </c>
      <c r="L721" s="71"/>
    </row>
    <row r="722" spans="1:12" ht="51">
      <c r="A722" s="108" t="s">
        <v>16</v>
      </c>
      <c r="B722" s="107" t="s">
        <v>411</v>
      </c>
      <c r="C722" s="71"/>
      <c r="D722" s="71"/>
      <c r="E722" s="71"/>
      <c r="F722" s="71"/>
      <c r="G722" s="29">
        <v>2</v>
      </c>
      <c r="H722" s="31"/>
      <c r="I722" s="31">
        <f t="shared" si="99"/>
        <v>0</v>
      </c>
      <c r="J722" s="31">
        <f t="shared" si="100"/>
        <v>0</v>
      </c>
      <c r="K722" s="31">
        <f t="shared" si="101"/>
        <v>0</v>
      </c>
      <c r="L722" s="71"/>
    </row>
    <row r="723" spans="1:12" ht="38.25">
      <c r="A723" s="108" t="s">
        <v>18</v>
      </c>
      <c r="B723" s="107" t="s">
        <v>412</v>
      </c>
      <c r="C723" s="71"/>
      <c r="D723" s="71"/>
      <c r="E723" s="71"/>
      <c r="F723" s="71"/>
      <c r="G723" s="29">
        <v>2</v>
      </c>
      <c r="H723" s="31"/>
      <c r="I723" s="31">
        <f t="shared" si="99"/>
        <v>0</v>
      </c>
      <c r="J723" s="31">
        <f t="shared" si="100"/>
        <v>0</v>
      </c>
      <c r="K723" s="31">
        <f t="shared" si="101"/>
        <v>0</v>
      </c>
      <c r="L723" s="71"/>
    </row>
    <row r="724" spans="1:12" ht="25.5">
      <c r="A724" s="108" t="s">
        <v>20</v>
      </c>
      <c r="B724" s="107" t="s">
        <v>413</v>
      </c>
      <c r="C724" s="71"/>
      <c r="D724" s="71"/>
      <c r="E724" s="71"/>
      <c r="F724" s="71"/>
      <c r="G724" s="29">
        <v>2</v>
      </c>
      <c r="H724" s="31"/>
      <c r="I724" s="31">
        <f t="shared" si="99"/>
        <v>0</v>
      </c>
      <c r="J724" s="31">
        <f t="shared" si="100"/>
        <v>0</v>
      </c>
      <c r="K724" s="31">
        <f t="shared" si="101"/>
        <v>0</v>
      </c>
      <c r="L724" s="71"/>
    </row>
    <row r="725" spans="1:12" ht="38.25">
      <c r="A725" s="108" t="s">
        <v>21</v>
      </c>
      <c r="B725" s="107" t="s">
        <v>414</v>
      </c>
      <c r="C725" s="71"/>
      <c r="D725" s="71"/>
      <c r="E725" s="71"/>
      <c r="F725" s="71"/>
      <c r="G725" s="29">
        <v>2</v>
      </c>
      <c r="H725" s="31"/>
      <c r="I725" s="31">
        <f t="shared" si="99"/>
        <v>0</v>
      </c>
      <c r="J725" s="31">
        <f t="shared" si="100"/>
        <v>0</v>
      </c>
      <c r="K725" s="31">
        <f t="shared" si="101"/>
        <v>0</v>
      </c>
      <c r="L725" s="71"/>
    </row>
    <row r="726" spans="1:12" ht="51">
      <c r="A726" s="108" t="s">
        <v>30</v>
      </c>
      <c r="B726" s="107" t="s">
        <v>415</v>
      </c>
      <c r="C726" s="71"/>
      <c r="D726" s="71"/>
      <c r="E726" s="71"/>
      <c r="F726" s="71"/>
      <c r="G726" s="29">
        <v>10</v>
      </c>
      <c r="H726" s="31"/>
      <c r="I726" s="31">
        <f t="shared" si="99"/>
        <v>0</v>
      </c>
      <c r="J726" s="31">
        <f t="shared" si="100"/>
        <v>0</v>
      </c>
      <c r="K726" s="31">
        <f t="shared" si="101"/>
        <v>0</v>
      </c>
      <c r="L726" s="71"/>
    </row>
    <row r="727" spans="1:12" ht="38.25">
      <c r="A727" s="108" t="s">
        <v>32</v>
      </c>
      <c r="B727" s="107" t="s">
        <v>416</v>
      </c>
      <c r="C727" s="71"/>
      <c r="D727" s="71"/>
      <c r="E727" s="71"/>
      <c r="F727" s="71"/>
      <c r="G727" s="29">
        <v>2</v>
      </c>
      <c r="H727" s="31"/>
      <c r="I727" s="31">
        <f t="shared" si="99"/>
        <v>0</v>
      </c>
      <c r="J727" s="31">
        <f t="shared" si="100"/>
        <v>0</v>
      </c>
      <c r="K727" s="31">
        <f t="shared" si="101"/>
        <v>0</v>
      </c>
      <c r="L727" s="71"/>
    </row>
    <row r="728" spans="1:12" ht="63.75">
      <c r="A728" s="108" t="s">
        <v>34</v>
      </c>
      <c r="B728" s="107" t="s">
        <v>417</v>
      </c>
      <c r="C728" s="71"/>
      <c r="D728" s="71"/>
      <c r="E728" s="71"/>
      <c r="F728" s="71"/>
      <c r="G728" s="29">
        <v>12</v>
      </c>
      <c r="H728" s="31"/>
      <c r="I728" s="31">
        <f t="shared" si="99"/>
        <v>0</v>
      </c>
      <c r="J728" s="31">
        <f t="shared" si="100"/>
        <v>0</v>
      </c>
      <c r="K728" s="31">
        <f t="shared" si="101"/>
        <v>0</v>
      </c>
      <c r="L728" s="71"/>
    </row>
    <row r="729" spans="1:12" ht="51">
      <c r="A729" s="108" t="s">
        <v>76</v>
      </c>
      <c r="B729" s="107" t="s">
        <v>418</v>
      </c>
      <c r="C729" s="71"/>
      <c r="D729" s="71"/>
      <c r="E729" s="71"/>
      <c r="F729" s="71"/>
      <c r="G729" s="29">
        <v>50</v>
      </c>
      <c r="H729" s="31"/>
      <c r="I729" s="31">
        <f t="shared" si="99"/>
        <v>0</v>
      </c>
      <c r="J729" s="31">
        <f t="shared" si="100"/>
        <v>0</v>
      </c>
      <c r="K729" s="31">
        <f t="shared" si="101"/>
        <v>0</v>
      </c>
      <c r="L729" s="71"/>
    </row>
    <row r="730" spans="1:12" ht="38.25">
      <c r="A730" s="108" t="s">
        <v>78</v>
      </c>
      <c r="B730" s="107" t="s">
        <v>419</v>
      </c>
      <c r="C730" s="71"/>
      <c r="D730" s="71"/>
      <c r="E730" s="71"/>
      <c r="F730" s="71"/>
      <c r="G730" s="29">
        <v>20</v>
      </c>
      <c r="H730" s="71"/>
      <c r="I730" s="31">
        <f t="shared" si="99"/>
        <v>0</v>
      </c>
      <c r="J730" s="31">
        <f t="shared" si="100"/>
        <v>0</v>
      </c>
      <c r="K730" s="31">
        <f t="shared" si="101"/>
        <v>0</v>
      </c>
      <c r="L730" s="71"/>
    </row>
    <row r="731" spans="1:12" ht="76.5">
      <c r="A731" s="109" t="s">
        <v>80</v>
      </c>
      <c r="B731" s="110" t="s">
        <v>420</v>
      </c>
      <c r="C731" s="71"/>
      <c r="D731" s="71"/>
      <c r="E731" s="71"/>
      <c r="F731" s="71"/>
      <c r="G731" s="29">
        <v>20</v>
      </c>
      <c r="H731" s="71"/>
      <c r="I731" s="31">
        <f t="shared" si="99"/>
        <v>0</v>
      </c>
      <c r="J731" s="31">
        <f t="shared" si="100"/>
        <v>0</v>
      </c>
      <c r="K731" s="31">
        <f t="shared" si="101"/>
        <v>0</v>
      </c>
      <c r="L731" s="71"/>
    </row>
    <row r="732" spans="1:12">
      <c r="H732" s="28" t="s">
        <v>22</v>
      </c>
      <c r="I732" s="62">
        <f>SUM(I719:I731)</f>
        <v>0</v>
      </c>
      <c r="J732" s="62">
        <f>SUM(J719:J731)</f>
        <v>0</v>
      </c>
      <c r="K732" s="62">
        <f>SUM(K719:K731)</f>
        <v>0</v>
      </c>
    </row>
    <row r="733" spans="1:12">
      <c r="H733" s="22"/>
      <c r="I733" s="22"/>
      <c r="J733" s="22"/>
      <c r="K733" s="22"/>
    </row>
    <row r="734" spans="1:12">
      <c r="H734" s="22"/>
      <c r="I734" s="22"/>
      <c r="J734" s="22"/>
      <c r="K734" s="22"/>
    </row>
    <row r="735" spans="1:12">
      <c r="H735" s="22"/>
      <c r="I735" s="22"/>
      <c r="J735" s="22"/>
      <c r="K735" s="22"/>
    </row>
    <row r="736" spans="1:12">
      <c r="B736" s="6" t="s">
        <v>399</v>
      </c>
      <c r="H736" s="22"/>
      <c r="I736" s="22"/>
      <c r="J736" s="22"/>
      <c r="K736" s="22"/>
    </row>
    <row r="737" spans="1:12" ht="38.25">
      <c r="A737" s="63" t="s">
        <v>1</v>
      </c>
      <c r="B737" s="82" t="s">
        <v>2</v>
      </c>
      <c r="C737" s="63" t="s">
        <v>3</v>
      </c>
      <c r="D737" s="63" t="s">
        <v>4</v>
      </c>
      <c r="E737" s="111" t="s">
        <v>5</v>
      </c>
      <c r="F737" s="112" t="s">
        <v>6</v>
      </c>
      <c r="G737" s="63" t="s">
        <v>7</v>
      </c>
      <c r="H737" s="65" t="s">
        <v>8</v>
      </c>
      <c r="I737" s="65" t="s">
        <v>9</v>
      </c>
      <c r="J737" s="65" t="s">
        <v>10</v>
      </c>
      <c r="K737" s="65" t="s">
        <v>11</v>
      </c>
      <c r="L737" s="63" t="s">
        <v>385</v>
      </c>
    </row>
    <row r="738" spans="1:12" ht="38.25">
      <c r="A738" s="113" t="s">
        <v>12</v>
      </c>
      <c r="B738" s="9" t="s">
        <v>421</v>
      </c>
      <c r="C738" s="84"/>
      <c r="D738" s="84"/>
      <c r="E738" s="84"/>
      <c r="F738" s="84"/>
      <c r="G738" s="86">
        <v>350</v>
      </c>
      <c r="H738" s="86"/>
      <c r="I738" s="114">
        <f>(G738*H738)</f>
        <v>0</v>
      </c>
      <c r="J738" s="114">
        <f>I738*8%</f>
        <v>0</v>
      </c>
      <c r="K738" s="114">
        <f>I738*1.08</f>
        <v>0</v>
      </c>
      <c r="L738" s="115"/>
    </row>
    <row r="739" spans="1:12" ht="38.25">
      <c r="A739" s="116"/>
      <c r="B739" s="10" t="s">
        <v>422</v>
      </c>
      <c r="C739" s="117"/>
      <c r="D739" s="117"/>
      <c r="E739" s="117"/>
      <c r="F739" s="117"/>
      <c r="G739" s="118"/>
      <c r="H739" s="118"/>
      <c r="I739" s="119"/>
      <c r="J739" s="119"/>
      <c r="K739" s="119"/>
      <c r="L739" s="120"/>
    </row>
    <row r="740" spans="1:12" ht="25.5">
      <c r="A740" s="116"/>
      <c r="B740" s="10" t="s">
        <v>423</v>
      </c>
      <c r="C740" s="117"/>
      <c r="D740" s="117"/>
      <c r="E740" s="117"/>
      <c r="F740" s="117"/>
      <c r="G740" s="118"/>
      <c r="H740" s="118"/>
      <c r="I740" s="119"/>
      <c r="J740" s="119"/>
      <c r="K740" s="119"/>
      <c r="L740" s="120"/>
    </row>
    <row r="741" spans="1:12">
      <c r="A741" s="116"/>
      <c r="B741" s="10" t="s">
        <v>424</v>
      </c>
      <c r="C741" s="117"/>
      <c r="D741" s="117"/>
      <c r="E741" s="117"/>
      <c r="F741" s="117"/>
      <c r="G741" s="118"/>
      <c r="H741" s="118"/>
      <c r="I741" s="119"/>
      <c r="J741" s="119"/>
      <c r="K741" s="119"/>
      <c r="L741" s="120"/>
    </row>
    <row r="742" spans="1:12">
      <c r="A742" s="116"/>
      <c r="B742" s="10" t="s">
        <v>425</v>
      </c>
      <c r="C742" s="117"/>
      <c r="D742" s="117"/>
      <c r="E742" s="117"/>
      <c r="F742" s="117"/>
      <c r="G742" s="118"/>
      <c r="H742" s="118"/>
      <c r="I742" s="119"/>
      <c r="J742" s="119"/>
      <c r="K742" s="119"/>
      <c r="L742" s="120"/>
    </row>
    <row r="743" spans="1:12" ht="25.5">
      <c r="A743" s="121"/>
      <c r="B743" s="11" t="s">
        <v>426</v>
      </c>
      <c r="C743" s="90"/>
      <c r="D743" s="90"/>
      <c r="E743" s="90"/>
      <c r="F743" s="90"/>
      <c r="G743" s="93"/>
      <c r="H743" s="93"/>
      <c r="I743" s="122"/>
      <c r="J743" s="122"/>
      <c r="K743" s="122"/>
      <c r="L743" s="123"/>
    </row>
    <row r="747" spans="1:12">
      <c r="B747" s="6" t="s">
        <v>441</v>
      </c>
    </row>
    <row r="748" spans="1:12" ht="38.25">
      <c r="A748" s="17" t="s">
        <v>401</v>
      </c>
      <c r="B748" s="12" t="s">
        <v>2</v>
      </c>
      <c r="C748" s="63" t="s">
        <v>3</v>
      </c>
      <c r="D748" s="63" t="s">
        <v>4</v>
      </c>
      <c r="E748" s="63" t="s">
        <v>5</v>
      </c>
      <c r="F748" s="63" t="s">
        <v>6</v>
      </c>
      <c r="G748" s="63" t="s">
        <v>7</v>
      </c>
      <c r="H748" s="65" t="s">
        <v>8</v>
      </c>
      <c r="I748" s="65" t="s">
        <v>9</v>
      </c>
      <c r="J748" s="65" t="s">
        <v>10</v>
      </c>
      <c r="K748" s="65" t="s">
        <v>11</v>
      </c>
      <c r="L748" s="63" t="s">
        <v>385</v>
      </c>
    </row>
    <row r="749" spans="1:12" ht="51">
      <c r="A749" s="124">
        <v>1</v>
      </c>
      <c r="B749" s="8" t="s">
        <v>427</v>
      </c>
      <c r="C749" s="135"/>
      <c r="D749" s="71"/>
      <c r="E749" s="71"/>
      <c r="F749" s="71"/>
      <c r="G749" s="29">
        <v>220</v>
      </c>
      <c r="H749" s="125"/>
      <c r="I749" s="125">
        <f>G749*H749</f>
        <v>0</v>
      </c>
      <c r="J749" s="125">
        <f>I749*8%</f>
        <v>0</v>
      </c>
      <c r="K749" s="125">
        <f>I749+J749</f>
        <v>0</v>
      </c>
      <c r="L749" s="71"/>
    </row>
    <row r="750" spans="1:12">
      <c r="H750" s="28"/>
      <c r="I750" s="62"/>
      <c r="J750" s="62"/>
      <c r="K750" s="62"/>
    </row>
    <row r="752" spans="1:12">
      <c r="A752" s="103"/>
      <c r="B752" s="6" t="s">
        <v>442</v>
      </c>
    </row>
    <row r="753" spans="1:12" ht="38.25">
      <c r="A753" s="17" t="s">
        <v>401</v>
      </c>
      <c r="B753" s="12" t="s">
        <v>2</v>
      </c>
      <c r="C753" s="63" t="s">
        <v>3</v>
      </c>
      <c r="D753" s="63" t="s">
        <v>4</v>
      </c>
      <c r="E753" s="63" t="s">
        <v>5</v>
      </c>
      <c r="F753" s="63" t="s">
        <v>6</v>
      </c>
      <c r="G753" s="63" t="s">
        <v>7</v>
      </c>
      <c r="H753" s="65" t="s">
        <v>8</v>
      </c>
      <c r="I753" s="65" t="s">
        <v>9</v>
      </c>
      <c r="J753" s="65" t="s">
        <v>10</v>
      </c>
      <c r="K753" s="65" t="s">
        <v>11</v>
      </c>
      <c r="L753" s="63" t="s">
        <v>385</v>
      </c>
    </row>
    <row r="754" spans="1:12">
      <c r="A754" s="17">
        <v>1</v>
      </c>
      <c r="B754" s="126" t="s">
        <v>428</v>
      </c>
      <c r="C754" s="71"/>
      <c r="D754" s="71"/>
      <c r="E754" s="71"/>
      <c r="F754" s="71"/>
      <c r="G754" s="29">
        <v>400</v>
      </c>
      <c r="I754" s="62">
        <f>G754*H754</f>
        <v>0</v>
      </c>
      <c r="J754" s="62">
        <f>I754*8%</f>
        <v>0</v>
      </c>
      <c r="K754" s="62">
        <f>I754+J754</f>
        <v>0</v>
      </c>
      <c r="L754" s="71"/>
    </row>
    <row r="755" spans="1:12" ht="38.25">
      <c r="A755" s="127">
        <v>2</v>
      </c>
      <c r="B755" s="102" t="s">
        <v>429</v>
      </c>
      <c r="C755" s="71"/>
      <c r="D755" s="71"/>
      <c r="E755" s="71"/>
      <c r="F755" s="71"/>
      <c r="G755" s="29">
        <v>400</v>
      </c>
      <c r="H755" s="128"/>
      <c r="I755" s="125">
        <f>G755*H755</f>
        <v>0</v>
      </c>
      <c r="J755" s="125">
        <f>I755*8%</f>
        <v>0</v>
      </c>
      <c r="K755" s="128">
        <f>I755+J755</f>
        <v>0</v>
      </c>
      <c r="L755" s="71"/>
    </row>
    <row r="756" spans="1:12">
      <c r="A756" s="103"/>
      <c r="B756" s="104"/>
      <c r="H756" s="28" t="s">
        <v>22</v>
      </c>
      <c r="I756" s="62">
        <f>SUM(I754:I755)</f>
        <v>0</v>
      </c>
      <c r="J756" s="62">
        <f>SUM(J754:J755)</f>
        <v>0</v>
      </c>
      <c r="K756" s="62">
        <f>SUM(K754:K755)</f>
        <v>0</v>
      </c>
    </row>
    <row r="757" spans="1:12">
      <c r="A757" s="103"/>
      <c r="H757" s="22"/>
      <c r="I757" s="22"/>
      <c r="J757" s="22"/>
      <c r="K757" s="22"/>
    </row>
    <row r="760" spans="1:12">
      <c r="B760" s="6" t="s">
        <v>443</v>
      </c>
    </row>
    <row r="761" spans="1:12" ht="38.25">
      <c r="A761" s="17" t="s">
        <v>401</v>
      </c>
      <c r="B761" s="12" t="s">
        <v>2</v>
      </c>
      <c r="C761" s="63" t="s">
        <v>3</v>
      </c>
      <c r="D761" s="63" t="s">
        <v>4</v>
      </c>
      <c r="E761" s="63" t="s">
        <v>5</v>
      </c>
      <c r="F761" s="63" t="s">
        <v>6</v>
      </c>
      <c r="G761" s="63" t="s">
        <v>475</v>
      </c>
      <c r="H761" s="65" t="s">
        <v>8</v>
      </c>
      <c r="I761" s="65" t="s">
        <v>9</v>
      </c>
      <c r="J761" s="65" t="s">
        <v>10</v>
      </c>
      <c r="K761" s="65" t="s">
        <v>11</v>
      </c>
      <c r="L761" s="63" t="s">
        <v>385</v>
      </c>
    </row>
    <row r="762" spans="1:12" ht="38.25">
      <c r="A762" s="2">
        <v>1</v>
      </c>
      <c r="B762" s="1" t="s">
        <v>430</v>
      </c>
      <c r="C762" s="71"/>
      <c r="D762" s="71"/>
      <c r="E762" s="71"/>
      <c r="F762" s="71"/>
      <c r="G762" s="29">
        <v>20</v>
      </c>
      <c r="H762" s="129"/>
      <c r="I762" s="31">
        <f t="shared" ref="I762:I769" si="102">(G762*H762)</f>
        <v>0</v>
      </c>
      <c r="J762" s="31">
        <f t="shared" ref="J762:J769" si="103">I762*8%</f>
        <v>0</v>
      </c>
      <c r="K762" s="31">
        <f t="shared" ref="K762:K769" si="104">I762*1.08</f>
        <v>0</v>
      </c>
      <c r="L762" s="71"/>
    </row>
    <row r="763" spans="1:12" ht="38.25">
      <c r="A763" s="2">
        <v>2</v>
      </c>
      <c r="B763" s="1" t="s">
        <v>431</v>
      </c>
      <c r="C763" s="71"/>
      <c r="D763" s="71"/>
      <c r="E763" s="71"/>
      <c r="F763" s="71"/>
      <c r="G763" s="29">
        <v>20</v>
      </c>
      <c r="H763" s="129"/>
      <c r="I763" s="31">
        <f t="shared" si="102"/>
        <v>0</v>
      </c>
      <c r="J763" s="31">
        <f t="shared" si="103"/>
        <v>0</v>
      </c>
      <c r="K763" s="31">
        <f t="shared" si="104"/>
        <v>0</v>
      </c>
      <c r="L763" s="71"/>
    </row>
    <row r="764" spans="1:12" ht="38.25">
      <c r="A764" s="2">
        <v>3</v>
      </c>
      <c r="B764" s="1" t="s">
        <v>432</v>
      </c>
      <c r="C764" s="71"/>
      <c r="D764" s="71"/>
      <c r="E764" s="71"/>
      <c r="F764" s="71"/>
      <c r="G764" s="29">
        <v>40</v>
      </c>
      <c r="H764" s="129"/>
      <c r="I764" s="31">
        <f t="shared" si="102"/>
        <v>0</v>
      </c>
      <c r="J764" s="31">
        <f t="shared" si="103"/>
        <v>0</v>
      </c>
      <c r="K764" s="31">
        <f t="shared" si="104"/>
        <v>0</v>
      </c>
      <c r="L764" s="71"/>
    </row>
    <row r="765" spans="1:12" ht="25.5">
      <c r="A765" s="2">
        <v>4</v>
      </c>
      <c r="B765" s="1" t="s">
        <v>433</v>
      </c>
      <c r="C765" s="71"/>
      <c r="D765" s="71"/>
      <c r="E765" s="71"/>
      <c r="F765" s="71"/>
      <c r="G765" s="29">
        <v>24</v>
      </c>
      <c r="H765" s="129"/>
      <c r="I765" s="31">
        <f t="shared" si="102"/>
        <v>0</v>
      </c>
      <c r="J765" s="31">
        <f t="shared" si="103"/>
        <v>0</v>
      </c>
      <c r="K765" s="31">
        <f t="shared" si="104"/>
        <v>0</v>
      </c>
      <c r="L765" s="71"/>
    </row>
    <row r="766" spans="1:12" ht="38.25">
      <c r="A766" s="2">
        <v>5</v>
      </c>
      <c r="B766" s="1" t="s">
        <v>434</v>
      </c>
      <c r="C766" s="71"/>
      <c r="D766" s="71"/>
      <c r="E766" s="71"/>
      <c r="F766" s="71"/>
      <c r="G766" s="29">
        <v>30</v>
      </c>
      <c r="H766" s="129"/>
      <c r="I766" s="31">
        <f t="shared" si="102"/>
        <v>0</v>
      </c>
      <c r="J766" s="31">
        <f t="shared" si="103"/>
        <v>0</v>
      </c>
      <c r="K766" s="31">
        <f t="shared" si="104"/>
        <v>0</v>
      </c>
      <c r="L766" s="71"/>
    </row>
    <row r="767" spans="1:12" ht="25.5">
      <c r="A767" s="2">
        <v>6</v>
      </c>
      <c r="B767" s="1" t="s">
        <v>435</v>
      </c>
      <c r="C767" s="71"/>
      <c r="D767" s="71"/>
      <c r="E767" s="71"/>
      <c r="F767" s="71"/>
      <c r="G767" s="29">
        <v>6</v>
      </c>
      <c r="H767" s="129"/>
      <c r="I767" s="31">
        <f t="shared" si="102"/>
        <v>0</v>
      </c>
      <c r="J767" s="31">
        <f t="shared" si="103"/>
        <v>0</v>
      </c>
      <c r="K767" s="31">
        <f t="shared" si="104"/>
        <v>0</v>
      </c>
      <c r="L767" s="71"/>
    </row>
    <row r="768" spans="1:12" ht="25.5">
      <c r="A768" s="2">
        <v>7</v>
      </c>
      <c r="B768" s="1" t="s">
        <v>436</v>
      </c>
      <c r="C768" s="71"/>
      <c r="D768" s="71"/>
      <c r="E768" s="71"/>
      <c r="F768" s="71"/>
      <c r="G768" s="29">
        <v>25</v>
      </c>
      <c r="H768" s="129"/>
      <c r="I768" s="31">
        <f t="shared" si="102"/>
        <v>0</v>
      </c>
      <c r="J768" s="31">
        <f t="shared" si="103"/>
        <v>0</v>
      </c>
      <c r="K768" s="31">
        <f t="shared" si="104"/>
        <v>0</v>
      </c>
      <c r="L768" s="71"/>
    </row>
    <row r="769" spans="1:12" ht="63.75">
      <c r="A769" s="2">
        <v>8</v>
      </c>
      <c r="B769" s="1" t="s">
        <v>437</v>
      </c>
      <c r="C769" s="71"/>
      <c r="D769" s="71"/>
      <c r="E769" s="71"/>
      <c r="F769" s="71"/>
      <c r="G769" s="29">
        <v>14</v>
      </c>
      <c r="H769" s="129"/>
      <c r="I769" s="31">
        <f t="shared" si="102"/>
        <v>0</v>
      </c>
      <c r="J769" s="31">
        <f t="shared" si="103"/>
        <v>0</v>
      </c>
      <c r="K769" s="31">
        <f t="shared" si="104"/>
        <v>0</v>
      </c>
      <c r="L769" s="71"/>
    </row>
    <row r="770" spans="1:12">
      <c r="A770" s="3"/>
      <c r="B770" s="5"/>
      <c r="C770" s="51"/>
      <c r="D770" s="51"/>
      <c r="E770" s="51"/>
      <c r="F770" s="51"/>
      <c r="G770" s="100"/>
      <c r="H770" s="28" t="s">
        <v>22</v>
      </c>
      <c r="I770" s="62">
        <f>SUM(I762:I769)</f>
        <v>0</v>
      </c>
      <c r="J770" s="62">
        <f>SUM(J762:J769)</f>
        <v>0</v>
      </c>
      <c r="K770" s="62">
        <f>SUM(K762:K769)</f>
        <v>0</v>
      </c>
      <c r="L770" s="51"/>
    </row>
    <row r="771" spans="1:12">
      <c r="A771" s="3"/>
      <c r="B771" s="5"/>
      <c r="C771" s="51"/>
      <c r="D771" s="51"/>
      <c r="E771" s="51"/>
      <c r="F771" s="51"/>
      <c r="G771" s="100"/>
      <c r="H771" s="51"/>
      <c r="L771" s="51"/>
    </row>
    <row r="772" spans="1:12">
      <c r="A772" s="3"/>
      <c r="B772" s="5"/>
      <c r="C772" s="51"/>
      <c r="D772" s="51"/>
      <c r="E772" s="51"/>
      <c r="F772" s="51"/>
      <c r="G772" s="100"/>
      <c r="H772" s="51"/>
      <c r="L772" s="51"/>
    </row>
    <row r="773" spans="1:12">
      <c r="A773" s="3"/>
      <c r="B773" s="5"/>
      <c r="C773" s="51"/>
      <c r="D773" s="51"/>
      <c r="E773" s="51"/>
      <c r="F773" s="51"/>
      <c r="G773" s="100"/>
      <c r="H773" s="51"/>
      <c r="L773" s="51"/>
    </row>
    <row r="774" spans="1:12">
      <c r="H774" s="22"/>
      <c r="I774" s="22"/>
      <c r="J774" s="22"/>
      <c r="K774" s="22"/>
    </row>
    <row r="775" spans="1:12">
      <c r="A775" s="103"/>
      <c r="B775" s="6" t="s">
        <v>444</v>
      </c>
    </row>
    <row r="776" spans="1:12" ht="38.25">
      <c r="A776" s="17" t="s">
        <v>401</v>
      </c>
      <c r="B776" s="12" t="s">
        <v>2</v>
      </c>
      <c r="C776" s="63" t="s">
        <v>3</v>
      </c>
      <c r="D776" s="63" t="s">
        <v>4</v>
      </c>
      <c r="E776" s="63" t="s">
        <v>5</v>
      </c>
      <c r="F776" s="63" t="s">
        <v>6</v>
      </c>
      <c r="G776" s="63" t="s">
        <v>7</v>
      </c>
      <c r="H776" s="65" t="s">
        <v>8</v>
      </c>
      <c r="I776" s="65" t="s">
        <v>9</v>
      </c>
      <c r="J776" s="65" t="s">
        <v>10</v>
      </c>
      <c r="K776" s="65" t="s">
        <v>11</v>
      </c>
      <c r="L776" s="63" t="s">
        <v>385</v>
      </c>
    </row>
    <row r="777" spans="1:12" ht="216.75">
      <c r="A777" s="17">
        <v>1</v>
      </c>
      <c r="B777" s="126" t="s">
        <v>438</v>
      </c>
      <c r="C777" s="71"/>
      <c r="D777" s="71"/>
      <c r="E777" s="71"/>
      <c r="F777" s="71"/>
      <c r="G777" s="29">
        <v>40</v>
      </c>
      <c r="H777" s="29"/>
      <c r="I777" s="29">
        <f>G777*H777</f>
        <v>0</v>
      </c>
      <c r="J777" s="31">
        <f>I777*8%</f>
        <v>0</v>
      </c>
      <c r="K777" s="31">
        <f>I777+J777</f>
        <v>0</v>
      </c>
      <c r="L777" s="71"/>
    </row>
    <row r="782" spans="1:12">
      <c r="B782" s="6" t="s">
        <v>445</v>
      </c>
    </row>
    <row r="783" spans="1:12" ht="38.25">
      <c r="A783" s="17" t="s">
        <v>401</v>
      </c>
      <c r="B783" s="12" t="s">
        <v>2</v>
      </c>
      <c r="C783" s="63" t="s">
        <v>3</v>
      </c>
      <c r="D783" s="63" t="s">
        <v>4</v>
      </c>
      <c r="E783" s="63" t="s">
        <v>5</v>
      </c>
      <c r="F783" s="63" t="s">
        <v>6</v>
      </c>
      <c r="G783" s="63" t="s">
        <v>7</v>
      </c>
      <c r="H783" s="65" t="s">
        <v>8</v>
      </c>
      <c r="I783" s="65" t="s">
        <v>9</v>
      </c>
      <c r="J783" s="65" t="s">
        <v>10</v>
      </c>
      <c r="K783" s="65" t="s">
        <v>11</v>
      </c>
      <c r="L783" s="63" t="s">
        <v>385</v>
      </c>
    </row>
    <row r="784" spans="1:12" ht="63.75">
      <c r="A784" s="14" t="s">
        <v>12</v>
      </c>
      <c r="B784" s="1" t="s">
        <v>490</v>
      </c>
      <c r="C784" s="71"/>
      <c r="D784" s="71"/>
      <c r="E784" s="71"/>
      <c r="F784" s="71"/>
      <c r="G784" s="29">
        <v>100</v>
      </c>
      <c r="H784" s="130"/>
      <c r="I784" s="31">
        <f>(G784*H784)</f>
        <v>0</v>
      </c>
      <c r="J784" s="31">
        <f>I784*8%</f>
        <v>0</v>
      </c>
      <c r="K784" s="31">
        <f>I784*1.08</f>
        <v>0</v>
      </c>
      <c r="L784" s="71"/>
    </row>
    <row r="785" spans="1:12" ht="51">
      <c r="A785" s="14" t="s">
        <v>13</v>
      </c>
      <c r="B785" s="1" t="s">
        <v>439</v>
      </c>
      <c r="C785" s="71"/>
      <c r="D785" s="71"/>
      <c r="E785" s="71"/>
      <c r="F785" s="71"/>
      <c r="G785" s="29">
        <v>100</v>
      </c>
      <c r="H785" s="130"/>
      <c r="I785" s="31">
        <f t="shared" ref="I785:I786" si="105">(G785*H785)</f>
        <v>0</v>
      </c>
      <c r="J785" s="31">
        <f t="shared" ref="J785:J786" si="106">I785*8%</f>
        <v>0</v>
      </c>
      <c r="K785" s="31">
        <f t="shared" ref="K785:K786" si="107">I785*1.08</f>
        <v>0</v>
      </c>
      <c r="L785" s="71"/>
    </row>
    <row r="786" spans="1:12">
      <c r="A786" s="14" t="s">
        <v>14</v>
      </c>
      <c r="B786" s="1" t="s">
        <v>440</v>
      </c>
      <c r="C786" s="71"/>
      <c r="D786" s="71"/>
      <c r="E786" s="71"/>
      <c r="F786" s="71"/>
      <c r="G786" s="29">
        <v>50</v>
      </c>
      <c r="H786" s="130"/>
      <c r="I786" s="31">
        <f t="shared" si="105"/>
        <v>0</v>
      </c>
      <c r="J786" s="31">
        <f t="shared" si="106"/>
        <v>0</v>
      </c>
      <c r="K786" s="31">
        <f t="shared" si="107"/>
        <v>0</v>
      </c>
      <c r="L786" s="71"/>
    </row>
    <row r="787" spans="1:12">
      <c r="H787" s="28" t="s">
        <v>22</v>
      </c>
      <c r="I787" s="62">
        <f>SUM(I784:I786)</f>
        <v>0</v>
      </c>
      <c r="J787" s="62">
        <f>SUM(J784:J786)</f>
        <v>0</v>
      </c>
      <c r="K787" s="62">
        <f>SUM(K784:K786)</f>
        <v>0</v>
      </c>
    </row>
    <row r="790" spans="1:12">
      <c r="B790" s="6" t="s">
        <v>470</v>
      </c>
    </row>
    <row r="791" spans="1:12" ht="38.25">
      <c r="A791" s="17" t="s">
        <v>401</v>
      </c>
      <c r="B791" s="12" t="s">
        <v>2</v>
      </c>
      <c r="C791" s="63" t="s">
        <v>3</v>
      </c>
      <c r="D791" s="63" t="s">
        <v>4</v>
      </c>
      <c r="E791" s="63" t="s">
        <v>5</v>
      </c>
      <c r="F791" s="63" t="s">
        <v>6</v>
      </c>
      <c r="G791" s="63" t="s">
        <v>7</v>
      </c>
      <c r="H791" s="65" t="s">
        <v>8</v>
      </c>
      <c r="I791" s="65" t="s">
        <v>9</v>
      </c>
      <c r="J791" s="65" t="s">
        <v>10</v>
      </c>
      <c r="K791" s="65" t="s">
        <v>11</v>
      </c>
      <c r="L791" s="63" t="s">
        <v>385</v>
      </c>
    </row>
    <row r="792" spans="1:12" ht="89.25">
      <c r="A792" s="14" t="s">
        <v>12</v>
      </c>
      <c r="B792" s="1" t="s">
        <v>453</v>
      </c>
      <c r="C792" s="71"/>
      <c r="D792" s="71"/>
      <c r="E792" s="71"/>
      <c r="F792" s="71"/>
      <c r="G792" s="29">
        <v>320</v>
      </c>
      <c r="H792" s="131"/>
      <c r="I792" s="31">
        <f>(G792*H792)</f>
        <v>0</v>
      </c>
      <c r="J792" s="31">
        <f>I792*8%</f>
        <v>0</v>
      </c>
      <c r="K792" s="31">
        <f>I792*1.08</f>
        <v>0</v>
      </c>
      <c r="L792" s="71"/>
    </row>
    <row r="795" spans="1:12">
      <c r="H795" s="22"/>
      <c r="I795" s="22"/>
      <c r="J795" s="22"/>
      <c r="K795" s="22"/>
    </row>
    <row r="796" spans="1:12">
      <c r="H796" s="22"/>
      <c r="I796" s="22"/>
      <c r="J796" s="22"/>
      <c r="K796" s="22"/>
    </row>
    <row r="797" spans="1:12">
      <c r="B797" s="25" t="s">
        <v>476</v>
      </c>
    </row>
    <row r="798" spans="1:12" ht="38.25">
      <c r="A798" s="26" t="s">
        <v>1</v>
      </c>
      <c r="B798" s="27" t="s">
        <v>2</v>
      </c>
      <c r="C798" s="26" t="s">
        <v>3</v>
      </c>
      <c r="D798" s="26" t="s">
        <v>4</v>
      </c>
      <c r="E798" s="26" t="s">
        <v>5</v>
      </c>
      <c r="F798" s="26" t="s">
        <v>6</v>
      </c>
      <c r="G798" s="26" t="s">
        <v>7</v>
      </c>
      <c r="H798" s="28" t="s">
        <v>8</v>
      </c>
      <c r="I798" s="28" t="s">
        <v>9</v>
      </c>
      <c r="J798" s="28" t="s">
        <v>10</v>
      </c>
      <c r="K798" s="28" t="s">
        <v>11</v>
      </c>
      <c r="L798" s="26"/>
    </row>
    <row r="799" spans="1:12">
      <c r="A799" s="29" t="s">
        <v>12</v>
      </c>
      <c r="B799" s="13" t="s">
        <v>471</v>
      </c>
      <c r="C799" s="29"/>
      <c r="D799" s="29"/>
      <c r="E799" s="29"/>
      <c r="F799" s="29"/>
      <c r="G799" s="29">
        <v>320000</v>
      </c>
      <c r="H799" s="31"/>
      <c r="I799" s="31">
        <f>(G799*H799)</f>
        <v>0</v>
      </c>
      <c r="J799" s="31">
        <f>I799*8%</f>
        <v>0</v>
      </c>
      <c r="K799" s="31">
        <f>I799*1.08</f>
        <v>0</v>
      </c>
      <c r="L799" s="29"/>
    </row>
    <row r="802" spans="1:12">
      <c r="B802" s="25" t="s">
        <v>477</v>
      </c>
    </row>
    <row r="803" spans="1:12" ht="38.25">
      <c r="A803" s="17" t="s">
        <v>401</v>
      </c>
      <c r="B803" s="12" t="s">
        <v>2</v>
      </c>
      <c r="C803" s="63" t="s">
        <v>3</v>
      </c>
      <c r="D803" s="63" t="s">
        <v>4</v>
      </c>
      <c r="E803" s="63" t="s">
        <v>5</v>
      </c>
      <c r="F803" s="63" t="s">
        <v>6</v>
      </c>
      <c r="G803" s="63" t="s">
        <v>478</v>
      </c>
      <c r="H803" s="65" t="s">
        <v>8</v>
      </c>
      <c r="I803" s="65" t="s">
        <v>9</v>
      </c>
      <c r="J803" s="65" t="s">
        <v>10</v>
      </c>
      <c r="K803" s="65" t="s">
        <v>11</v>
      </c>
      <c r="L803" s="63" t="s">
        <v>385</v>
      </c>
    </row>
    <row r="804" spans="1:12" ht="38.25">
      <c r="A804" s="14" t="s">
        <v>12</v>
      </c>
      <c r="B804" s="1" t="s">
        <v>491</v>
      </c>
      <c r="C804" s="71"/>
      <c r="D804" s="71"/>
      <c r="E804" s="29"/>
      <c r="F804" s="71"/>
      <c r="G804" s="29">
        <v>6</v>
      </c>
      <c r="H804" s="131"/>
      <c r="I804" s="31">
        <f>(G804*H804)</f>
        <v>0</v>
      </c>
      <c r="J804" s="31">
        <f>I804*8%</f>
        <v>0</v>
      </c>
      <c r="K804" s="31">
        <f>I804*1.08</f>
        <v>0</v>
      </c>
      <c r="L804" s="71"/>
    </row>
    <row r="805" spans="1:12" ht="51">
      <c r="A805" s="14" t="s">
        <v>13</v>
      </c>
      <c r="B805" s="1" t="s">
        <v>500</v>
      </c>
      <c r="C805" s="71"/>
      <c r="D805" s="71"/>
      <c r="E805" s="29"/>
      <c r="F805" s="71"/>
      <c r="G805" s="29">
        <v>6</v>
      </c>
      <c r="H805" s="131"/>
      <c r="I805" s="31">
        <f t="shared" ref="I805:I809" si="108">(G805*H805)</f>
        <v>0</v>
      </c>
      <c r="J805" s="31">
        <f t="shared" ref="J805:J809" si="109">I805*8%</f>
        <v>0</v>
      </c>
      <c r="K805" s="31">
        <f t="shared" ref="K805:K809" si="110">I805*1.08</f>
        <v>0</v>
      </c>
      <c r="L805" s="71"/>
    </row>
    <row r="806" spans="1:12" ht="51">
      <c r="A806" s="14" t="s">
        <v>14</v>
      </c>
      <c r="B806" s="1" t="s">
        <v>479</v>
      </c>
      <c r="C806" s="71"/>
      <c r="D806" s="71"/>
      <c r="E806" s="29"/>
      <c r="F806" s="71"/>
      <c r="G806" s="29">
        <v>4</v>
      </c>
      <c r="H806" s="131"/>
      <c r="I806" s="31">
        <f t="shared" si="108"/>
        <v>0</v>
      </c>
      <c r="J806" s="31">
        <f t="shared" si="109"/>
        <v>0</v>
      </c>
      <c r="K806" s="31">
        <f t="shared" si="110"/>
        <v>0</v>
      </c>
      <c r="L806" s="71"/>
    </row>
    <row r="807" spans="1:12" ht="51">
      <c r="A807" s="14" t="s">
        <v>16</v>
      </c>
      <c r="B807" s="1" t="s">
        <v>480</v>
      </c>
      <c r="C807" s="71"/>
      <c r="D807" s="71"/>
      <c r="E807" s="29"/>
      <c r="F807" s="71"/>
      <c r="G807" s="29">
        <v>4</v>
      </c>
      <c r="H807" s="131"/>
      <c r="I807" s="31">
        <f t="shared" si="108"/>
        <v>0</v>
      </c>
      <c r="J807" s="31">
        <f t="shared" si="109"/>
        <v>0</v>
      </c>
      <c r="K807" s="31">
        <f t="shared" si="110"/>
        <v>0</v>
      </c>
      <c r="L807" s="71"/>
    </row>
    <row r="808" spans="1:12" ht="63.75">
      <c r="A808" s="14" t="s">
        <v>18</v>
      </c>
      <c r="B808" s="1" t="s">
        <v>481</v>
      </c>
      <c r="C808" s="71"/>
      <c r="D808" s="71"/>
      <c r="E808" s="29"/>
      <c r="F808" s="71"/>
      <c r="G808" s="29">
        <v>2</v>
      </c>
      <c r="H808" s="131"/>
      <c r="I808" s="31">
        <f t="shared" si="108"/>
        <v>0</v>
      </c>
      <c r="J808" s="31">
        <f t="shared" si="109"/>
        <v>0</v>
      </c>
      <c r="K808" s="31">
        <f t="shared" si="110"/>
        <v>0</v>
      </c>
      <c r="L808" s="71"/>
    </row>
    <row r="809" spans="1:12" ht="63.75">
      <c r="A809" s="14" t="s">
        <v>20</v>
      </c>
      <c r="B809" s="1" t="s">
        <v>482</v>
      </c>
      <c r="C809" s="71"/>
      <c r="D809" s="71"/>
      <c r="E809" s="29"/>
      <c r="F809" s="71"/>
      <c r="G809" s="29">
        <v>2</v>
      </c>
      <c r="H809" s="131"/>
      <c r="I809" s="31">
        <f t="shared" si="108"/>
        <v>0</v>
      </c>
      <c r="J809" s="31">
        <f t="shared" si="109"/>
        <v>0</v>
      </c>
      <c r="K809" s="31">
        <f t="shared" si="110"/>
        <v>0</v>
      </c>
      <c r="L809" s="71"/>
    </row>
    <row r="810" spans="1:12">
      <c r="H810" s="15" t="s">
        <v>22</v>
      </c>
      <c r="I810" s="16">
        <f>SUM(I804:I809)</f>
        <v>0</v>
      </c>
      <c r="J810" s="16">
        <f>SUM(J804:J809)</f>
        <v>0</v>
      </c>
      <c r="K810" s="16">
        <f>SUM(K804:K809)</f>
        <v>0</v>
      </c>
    </row>
    <row r="813" spans="1:12">
      <c r="B813" s="25" t="s">
        <v>483</v>
      </c>
    </row>
    <row r="814" spans="1:12" ht="38.25">
      <c r="A814" s="17" t="s">
        <v>401</v>
      </c>
      <c r="B814" s="12" t="s">
        <v>2</v>
      </c>
      <c r="C814" s="63" t="s">
        <v>3</v>
      </c>
      <c r="D814" s="63" t="s">
        <v>4</v>
      </c>
      <c r="E814" s="63" t="s">
        <v>5</v>
      </c>
      <c r="F814" s="63" t="s">
        <v>6</v>
      </c>
      <c r="G814" s="63" t="s">
        <v>7</v>
      </c>
      <c r="H814" s="65" t="s">
        <v>8</v>
      </c>
      <c r="I814" s="65" t="s">
        <v>9</v>
      </c>
      <c r="J814" s="65" t="s">
        <v>10</v>
      </c>
      <c r="K814" s="65" t="s">
        <v>11</v>
      </c>
      <c r="L814" s="63" t="s">
        <v>385</v>
      </c>
    </row>
    <row r="815" spans="1:12" ht="89.25">
      <c r="A815" s="14" t="s">
        <v>12</v>
      </c>
      <c r="B815" s="1" t="s">
        <v>501</v>
      </c>
      <c r="C815" s="130"/>
      <c r="D815" s="130"/>
      <c r="E815" s="130"/>
      <c r="F815" s="130"/>
      <c r="G815" s="29">
        <v>30</v>
      </c>
      <c r="H815" s="131"/>
      <c r="I815" s="31">
        <f>(G815*H815)</f>
        <v>0</v>
      </c>
      <c r="J815" s="31">
        <f>I815*8%</f>
        <v>0</v>
      </c>
      <c r="K815" s="31">
        <f>I815*1.08</f>
        <v>0</v>
      </c>
      <c r="L815" s="130"/>
    </row>
    <row r="818" spans="1:12">
      <c r="B818" s="25" t="s">
        <v>484</v>
      </c>
    </row>
    <row r="819" spans="1:12" ht="38.25">
      <c r="A819" s="17" t="s">
        <v>401</v>
      </c>
      <c r="B819" s="12" t="s">
        <v>2</v>
      </c>
      <c r="C819" s="63" t="s">
        <v>3</v>
      </c>
      <c r="D819" s="63" t="s">
        <v>4</v>
      </c>
      <c r="E819" s="63" t="s">
        <v>5</v>
      </c>
      <c r="F819" s="63" t="s">
        <v>6</v>
      </c>
      <c r="G819" s="63" t="s">
        <v>7</v>
      </c>
      <c r="H819" s="65" t="s">
        <v>8</v>
      </c>
      <c r="I819" s="65" t="s">
        <v>9</v>
      </c>
      <c r="J819" s="65" t="s">
        <v>10</v>
      </c>
      <c r="K819" s="65" t="s">
        <v>11</v>
      </c>
      <c r="L819" s="63" t="s">
        <v>385</v>
      </c>
    </row>
    <row r="820" spans="1:12" ht="204">
      <c r="A820" s="14" t="s">
        <v>12</v>
      </c>
      <c r="B820" s="1" t="s">
        <v>502</v>
      </c>
      <c r="C820" s="71"/>
      <c r="D820" s="71"/>
      <c r="E820" s="29"/>
      <c r="F820" s="71"/>
      <c r="G820" s="29">
        <v>6</v>
      </c>
      <c r="H820" s="131"/>
      <c r="I820" s="31">
        <f>(G820*H820)</f>
        <v>0</v>
      </c>
      <c r="J820" s="31">
        <f>I820*8%</f>
        <v>0</v>
      </c>
      <c r="K820" s="31">
        <f>I820*1.08</f>
        <v>0</v>
      </c>
      <c r="L820" s="71"/>
    </row>
    <row r="823" spans="1:12">
      <c r="B823" s="25" t="s">
        <v>485</v>
      </c>
    </row>
    <row r="824" spans="1:12" ht="38.25">
      <c r="A824" s="17" t="s">
        <v>401</v>
      </c>
      <c r="B824" s="12" t="s">
        <v>2</v>
      </c>
      <c r="C824" s="63" t="s">
        <v>3</v>
      </c>
      <c r="D824" s="63" t="s">
        <v>4</v>
      </c>
      <c r="E824" s="63" t="s">
        <v>5</v>
      </c>
      <c r="F824" s="63" t="s">
        <v>6</v>
      </c>
      <c r="G824" s="63" t="s">
        <v>7</v>
      </c>
      <c r="H824" s="65" t="s">
        <v>8</v>
      </c>
      <c r="I824" s="65" t="s">
        <v>9</v>
      </c>
      <c r="J824" s="65" t="s">
        <v>10</v>
      </c>
      <c r="K824" s="65" t="s">
        <v>11</v>
      </c>
      <c r="L824" s="63" t="s">
        <v>385</v>
      </c>
    </row>
    <row r="825" spans="1:12" ht="51">
      <c r="A825" s="17" t="s">
        <v>12</v>
      </c>
      <c r="B825" s="1" t="s">
        <v>503</v>
      </c>
      <c r="C825" s="63"/>
      <c r="D825" s="63"/>
      <c r="E825" s="63"/>
      <c r="F825" s="63"/>
      <c r="G825" s="32">
        <v>24</v>
      </c>
      <c r="H825" s="132"/>
      <c r="I825" s="33">
        <f>G825*H825</f>
        <v>0</v>
      </c>
      <c r="J825" s="33">
        <f>I825*8%</f>
        <v>0</v>
      </c>
      <c r="K825" s="33">
        <f>I825+J825</f>
        <v>0</v>
      </c>
      <c r="L825" s="63"/>
    </row>
    <row r="826" spans="1:12" ht="76.5">
      <c r="A826" s="14" t="s">
        <v>13</v>
      </c>
      <c r="B826" s="1" t="s">
        <v>486</v>
      </c>
      <c r="C826" s="71"/>
      <c r="D826" s="71"/>
      <c r="E826" s="71"/>
      <c r="F826" s="71"/>
      <c r="G826" s="29">
        <v>4</v>
      </c>
      <c r="H826" s="131"/>
      <c r="I826" s="33">
        <f>G826*H826</f>
        <v>0</v>
      </c>
      <c r="J826" s="31">
        <f>I826*8%</f>
        <v>0</v>
      </c>
      <c r="K826" s="31">
        <f>I826*1.08</f>
        <v>0</v>
      </c>
      <c r="L826" s="71"/>
    </row>
    <row r="827" spans="1:12">
      <c r="H827" s="28" t="s">
        <v>22</v>
      </c>
      <c r="I827" s="133">
        <f>SUM(I825:I826)</f>
        <v>0</v>
      </c>
      <c r="J827" s="133">
        <f>SUM(J825:J826)</f>
        <v>0</v>
      </c>
      <c r="K827" s="133">
        <f>SUM(K825:K826)</f>
        <v>0</v>
      </c>
    </row>
    <row r="828" spans="1:12">
      <c r="H828" s="39"/>
      <c r="I828" s="39"/>
      <c r="J828" s="39"/>
      <c r="K828" s="39"/>
    </row>
    <row r="829" spans="1:12" ht="13.5" thickBot="1"/>
    <row r="830" spans="1:12" ht="13.5" thickBot="1">
      <c r="H830" s="19" t="s">
        <v>473</v>
      </c>
      <c r="I830" s="20"/>
      <c r="J830" s="20"/>
      <c r="K830" s="21">
        <f>I830+J830</f>
        <v>0</v>
      </c>
    </row>
  </sheetData>
  <mergeCells count="50">
    <mergeCell ref="J738:J743"/>
    <mergeCell ref="K738:K743"/>
    <mergeCell ref="F738:F743"/>
    <mergeCell ref="G738:G743"/>
    <mergeCell ref="H738:H743"/>
    <mergeCell ref="I738:I743"/>
    <mergeCell ref="A738:A743"/>
    <mergeCell ref="C738:C743"/>
    <mergeCell ref="D738:D743"/>
    <mergeCell ref="E738:E743"/>
    <mergeCell ref="I457:I469"/>
    <mergeCell ref="G457:G469"/>
    <mergeCell ref="H457:H469"/>
    <mergeCell ref="A457:A469"/>
    <mergeCell ref="C457:C469"/>
    <mergeCell ref="D457:D469"/>
    <mergeCell ref="A672:A674"/>
    <mergeCell ref="I672:I673"/>
    <mergeCell ref="D672:D673"/>
    <mergeCell ref="D661:D662"/>
    <mergeCell ref="A661:A663"/>
    <mergeCell ref="C661:C662"/>
    <mergeCell ref="K457:K469"/>
    <mergeCell ref="A470:A475"/>
    <mergeCell ref="C470:C475"/>
    <mergeCell ref="D470:D475"/>
    <mergeCell ref="E470:E475"/>
    <mergeCell ref="F470:F475"/>
    <mergeCell ref="G470:G475"/>
    <mergeCell ref="H470:H475"/>
    <mergeCell ref="I470:I475"/>
    <mergeCell ref="J470:J475"/>
    <mergeCell ref="K470:K475"/>
    <mergeCell ref="E457:E469"/>
    <mergeCell ref="F457:F469"/>
    <mergeCell ref="C672:C673"/>
    <mergeCell ref="H672:H673"/>
    <mergeCell ref="G661:G662"/>
    <mergeCell ref="H661:H662"/>
    <mergeCell ref="J457:J469"/>
    <mergeCell ref="K661:K662"/>
    <mergeCell ref="F661:F662"/>
    <mergeCell ref="E661:E662"/>
    <mergeCell ref="K672:K673"/>
    <mergeCell ref="E672:E673"/>
    <mergeCell ref="J672:J673"/>
    <mergeCell ref="I661:I662"/>
    <mergeCell ref="J661:J662"/>
    <mergeCell ref="G672:G673"/>
    <mergeCell ref="F672:F673"/>
  </mergeCells>
  <phoneticPr fontId="8" type="noConversion"/>
  <pageMargins left="0.7" right="0.7" top="0.75" bottom="0.75" header="0.3" footer="0.3"/>
  <pageSetup paperSize="9" scale="63"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Eskulap</dc:creator>
  <cp:lastModifiedBy>Klaudia Klejc</cp:lastModifiedBy>
  <cp:lastPrinted>2024-11-27T07:02:06Z</cp:lastPrinted>
  <dcterms:created xsi:type="dcterms:W3CDTF">2024-01-02T11:08:14Z</dcterms:created>
  <dcterms:modified xsi:type="dcterms:W3CDTF">2024-12-10T13:20:00Z</dcterms:modified>
</cp:coreProperties>
</file>