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lopolskiecentrumnauki-my.sharepoint.com/personal/robert_kochanski_cogiteon_pl/Documents/Sukcesywne dostawy artykułów żywnościowych na potrzeby Małopolskiego Centrum Nauki Cogiteon/"/>
    </mc:Choice>
  </mc:AlternateContent>
  <xr:revisionPtr revIDLastSave="448" documentId="13_ncr:1_{2301A5F2-E94F-4926-A1AA-6F40CBDF2B1F}" xr6:coauthVersionLast="47" xr6:coauthVersionMax="47" xr10:uidLastSave="{69D0F845-525A-4371-A38D-8B4EABFED129}"/>
  <bookViews>
    <workbookView xWindow="1170" yWindow="1170" windowWidth="21600" windowHeight="11295" xr2:uid="{00000000-000D-0000-FFFF-FFFF00000000}"/>
  </bookViews>
  <sheets>
    <sheet name="cz 1 Artykułu suche" sheetId="2" r:id="rId1"/>
  </sheets>
  <definedNames>
    <definedName name="_xlnm.Print_Area" localSheetId="0">'cz 1 Artykułu suche'!$B$2:$I$14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" l="1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14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14" i="2"/>
  <c r="G4" i="2" l="1"/>
  <c r="G11" i="2"/>
  <c r="I11" i="2" s="1"/>
  <c r="I4" i="2" l="1"/>
  <c r="G5" i="2"/>
  <c r="I5" i="2" s="1"/>
  <c r="G6" i="2"/>
  <c r="I6" i="2" s="1"/>
  <c r="G7" i="2"/>
  <c r="I7" i="2" s="1"/>
  <c r="G8" i="2"/>
  <c r="I8" i="2" s="1"/>
  <c r="G9" i="2"/>
  <c r="I9" i="2" s="1"/>
  <c r="I12" i="2"/>
  <c r="G10" i="2" l="1"/>
  <c r="I10" i="2" s="1"/>
  <c r="G250" i="2" s="1"/>
  <c r="G249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<sst xmlns="http://schemas.openxmlformats.org/spreadsheetml/2006/main" count="739" uniqueCount="421">
  <si>
    <t>HERBATY</t>
  </si>
  <si>
    <t>LP</t>
  </si>
  <si>
    <t>Produkt</t>
  </si>
  <si>
    <t>Opis</t>
  </si>
  <si>
    <t>Jednostka</t>
  </si>
  <si>
    <t>ILOŚĆ (zamówienie podstawowe)</t>
  </si>
  <si>
    <t>Cena netto za jednostkę miary</t>
  </si>
  <si>
    <t>Wartość netto (kolumna E x kolumna F)</t>
  </si>
  <si>
    <t>Stawka vat</t>
  </si>
  <si>
    <t>Wartość brutto (kolumna G pomnożona przez stawkę podatku vat)</t>
  </si>
  <si>
    <t>Herbata Cejlon Gold</t>
  </si>
  <si>
    <t>Herbata cejlon gold o średniej mocy i głębokiej barwie. Opakowanie w ilości 500 kopert w opakowaniu- pakowane pojedynczo, opakowanie oznaczone, bez uszkodzeń.</t>
  </si>
  <si>
    <t>sztuka</t>
  </si>
  <si>
    <t>Herbata zielona</t>
  </si>
  <si>
    <t>Herbata zielona o delikatnym i rzeźwiającym aromacie i smaku. Opakowanie - 20 szt w jednym opakowaniu - pakowane pojedynczo, opakowanie oznaczone, bez uszkodzeń</t>
  </si>
  <si>
    <t>Herbata mix zestaw</t>
  </si>
  <si>
    <t>kolekcja 6 herbat - english breakfast, czarna aromatyzowana, zielona i naturally spicy berry, kazda koperta pakowana pojedynczo, opakowanie oznaczone, bez uszkodzeń</t>
  </si>
  <si>
    <t>Herbata earl gray</t>
  </si>
  <si>
    <t>czarna herbata z aromatem bergamotki. Opakowanie 25 szt - kazda koperta pakowana pojedynczo, opakowanie bez uszkodzeń, oznaczone.</t>
  </si>
  <si>
    <t>Herbata miętowa/zielona</t>
  </si>
  <si>
    <t>Czarna herbata o aromacie mięty , kazda koperta pakowana pojedynczo, opakowanie w iości 20- 25 sztuk, opakowanie bez uszkodzeń, oznaczone.</t>
  </si>
  <si>
    <t xml:space="preserve">Herbata owocowa /asortyment </t>
  </si>
  <si>
    <t>Herbaty owocowe co najmniej 6 smaków owocowych, każda koperta pakowana pojedynczo, opakowanie bez uszkodzeń, oznaczone</t>
  </si>
  <si>
    <t>Herbata czarna liściasta</t>
  </si>
  <si>
    <t>Herbata czarna lisciasta - luz , opakowanie ok.80 - 100 gr. Opakowanie oznaczone, bez uszkodzeń</t>
  </si>
  <si>
    <t>kg</t>
  </si>
  <si>
    <t>Herbata zielona liściasta</t>
  </si>
  <si>
    <t>Herbata zielona liściasta - luz, opakowanie ok. 80-100 gr. Opakowanie bez uszkodzeń oznaczone</t>
  </si>
  <si>
    <t>Herbata  czerwona liściasta PU ERH</t>
  </si>
  <si>
    <t>Herbata czerwona liściasta PU ERH  - luz, opakowanie ok 80 - 100g, oznaczone bez uszkodzeń</t>
  </si>
  <si>
    <t>KONSERWY OWOCOWE I WARZYWNE</t>
  </si>
  <si>
    <t>Kukurydza konserwowa</t>
  </si>
  <si>
    <t>Kukurydza w puszce, waga netto 340 gr-500 gr do 1 kg, opakowanie oznaczone, bez uszkodzeń</t>
  </si>
  <si>
    <t>Borówka brusznica cała</t>
  </si>
  <si>
    <t>Owoc borówki konserwowy w słoiku, waga netto opakowania 300 gr- 500 gr do 1,5 kg, opakowanie oznaczone, bez uszkodzeń</t>
  </si>
  <si>
    <t>Ogórki konserwowe</t>
  </si>
  <si>
    <t>Ogórki konserwowe w słoiku, waga netto 430  gr do 1 kg, opakowanie bez uszkodzeń, oznaczone</t>
  </si>
  <si>
    <t>Puree z mango</t>
  </si>
  <si>
    <t>Puree z mango o kremowej , jednolitej konsystencji, waga opakowania netto 400 gr do 500g. Opakowanie bez uszkodzeń, oznaczone</t>
  </si>
  <si>
    <t>Fasola czerwona/ biała w puszce</t>
  </si>
  <si>
    <t>Fasola czerwona w puszce konserwowa, waga netto 220 gr do 800 gr, opakowanie oznaczone, bez uszkodzen</t>
  </si>
  <si>
    <t>Ciecierzyca w puszce</t>
  </si>
  <si>
    <t>Ciecierzyca konserwowa, waga netto ok.240 gr do 800 gr, opakowanie bez uszkodzeń, oznaczone</t>
  </si>
  <si>
    <t>Pieczarki marynowane</t>
  </si>
  <si>
    <t>Pieczarki marynowane w zalewie, waga netto opakowania ok.1 kg, opakowanie bez uszkodzeń, oznaczone</t>
  </si>
  <si>
    <t xml:space="preserve">Pomidory pelati całe </t>
  </si>
  <si>
    <t>pomidory całe bez skórki, w puszce, waga netto ok. 400g - 1kg, opakowanie bez uszkodzeń, oznaczone</t>
  </si>
  <si>
    <t>pomidory całe bez skórki, w puszce, waga netto ok. 1,5 kg, opakowanie bez uszkodzeń, oznaczone</t>
  </si>
  <si>
    <t>Buraki całe konserwowe</t>
  </si>
  <si>
    <t>Burak cały gotowany, konserwowy, waga netto ok. 3 kg , opakowamie bez uszkodzeń, oznaczone</t>
  </si>
  <si>
    <t>Papryka czerwona konserwowa połówki/ćwiartki</t>
  </si>
  <si>
    <t>Papryka konserwowa, oczyszczona bez ziaren, waga netto opakowania ok. 300 gr do 500 gr, opakowanie bez uszkodzen, oznaczone</t>
  </si>
  <si>
    <t>Seler marynowany</t>
  </si>
  <si>
    <t>Seler marynowany w zalewie, pokrojony w cieniutkie paski, waga netto ok 200 gr do1 kg gr, opakowanie oznaczone, bez uszkodzeń</t>
  </si>
  <si>
    <t>Dynia konserwowa</t>
  </si>
  <si>
    <t>Dynia pokrojona w kostkę w marynacie, waga netto ok.280 gr do 400 gr, opakowanie oznaczone, bez uszkodzeń</t>
  </si>
  <si>
    <t>Szczaw konserwowy</t>
  </si>
  <si>
    <t>Szczaw konserwowy w słoiku, waga netto ok.300 gr do 800 gr, opakowanie bez uszkodzeń, oznaczone</t>
  </si>
  <si>
    <t>Śliwka w occie</t>
  </si>
  <si>
    <t>Śliwka marynowana w occie  cała bez pestki, opakowanie netto ok. 300 gr, opakowanie bez uszkodzeń, oznaczone</t>
  </si>
  <si>
    <t>Mleczko kokosowe</t>
  </si>
  <si>
    <t>Ekstrakt kokosowy minimum 80%, puszka, opakowanie 400 ml, opakowanie bez uszkodzeń</t>
  </si>
  <si>
    <t>l</t>
  </si>
  <si>
    <t>OWOCE SUSZONE- BAKALIE</t>
  </si>
  <si>
    <t>Orzechy włoskie</t>
  </si>
  <si>
    <t>opakowanie 100 gr- 500 gr- 1 kg. Produkt nie zjełczały, orzech włoski łuskany, o świeżym aromacie, opakowanie bez uszkodzeń, oznaczone</t>
  </si>
  <si>
    <t>Orzechy laskowe łuskane</t>
  </si>
  <si>
    <t>opakowanie 100 gr- 500 gr- 1 kg. Produkt nie zjełczały, orzech łuskany, o świeżym aromacie, opakowanie bez uszkodzeń, oznaczone. Produkt w wersji standard jak również prażony i obrany.</t>
  </si>
  <si>
    <t>Śliwka suszona bez pestki</t>
  </si>
  <si>
    <t>śliwka pozbawiona pestki, o zachowanym kształcie - nie zgnieciona i nie sklejona. Opakowanie 200gr-500gr-1 kg, bez uszkodzeń, oznaczone</t>
  </si>
  <si>
    <t>Owoce suszone wędzone</t>
  </si>
  <si>
    <t>Mieszanka owoców wędzonych na kompot, opakowanie bez uszkodzeń, oznaczone. Waga opakowania 100 gr- 150 gr</t>
  </si>
  <si>
    <t>Morele suszone</t>
  </si>
  <si>
    <t>morele suszone bez pestki, nie sklejone, o świeżym zapachu, opakowanie 200    gr, 500 gr do 1 kg, opakowanie bez uszkodzeń, oznaczone</t>
  </si>
  <si>
    <t>Słonecznik łuskany</t>
  </si>
  <si>
    <t>Słonecznik łuskany ziarno, świeży zapach, bez oznak jełczenia,opakowanie bez uszkodzeń, oznaczone. Waga 500 gr - 1 kg.</t>
  </si>
  <si>
    <t>Daktyle całe bez pestki</t>
  </si>
  <si>
    <t>daktyle całe bez pestki, wersja: świeże lub suszone. Produkt o dobrym zapachu, bez oznak jełczenia, nie sklejony w opakowniu, nie zgnieciony. Opakowanie bez uszkodzeń, oznaczone. Waga opakowania 300 gr- 600 gr do 1 kg</t>
  </si>
  <si>
    <t>Figi suszone</t>
  </si>
  <si>
    <t>Figi suszone, owoce suszone, bez pleśniowego nalotu, nie sklejone, nie pogniecione. Opakowanie bez uszkodzeń. Waga opakowania 150gr-200 gr do 500gr</t>
  </si>
  <si>
    <t>Pestki dyni suszone</t>
  </si>
  <si>
    <t>Pestki dyni suszone, świeży zapach, bez oznak jełczenia. Opakowanie bez uszkodzeń, oznaczone. Waga opakowania 100gr-200gr- do 1 kg</t>
  </si>
  <si>
    <t>Migdały płatki</t>
  </si>
  <si>
    <t>Migdały płatki, świeży zapach, bez oznak jełczenia. Opakowanie bez uszkodzeń, oznaczone. Waga opakowania 150 gr- 200 grdo 500 gr.</t>
  </si>
  <si>
    <t>Migdały tarte</t>
  </si>
  <si>
    <t>Migdały tarte - świeży zapach, bez oznak jełczenia. Opakowanie bez uszodzeń, oznaczone. Waga opakowania 200gr-300gr</t>
  </si>
  <si>
    <t>Orzechy nerkowca</t>
  </si>
  <si>
    <t>Orzechy nerkowca, świeży zapach bez oznak jełczenia. Opakowanie 200g, oznaczone bez uszkodzeń</t>
  </si>
  <si>
    <t>Orzeszki pini</t>
  </si>
  <si>
    <t>Orzeszki pini, świeży zapach bez oznak jełczenia. Opakowanie 100g, oznaczone bez uszkodzeń</t>
  </si>
  <si>
    <t>Orzechy pecan</t>
  </si>
  <si>
    <t>Orzechy pecan, świeży zapach bez oznak jełczenia. Opakowanie ok 200g, oznaczone bez uszkodzeń</t>
  </si>
  <si>
    <t>Migdały łuskane</t>
  </si>
  <si>
    <t>Migdały łuskane obrane, świeży zapach bez oznak jełczenia, opakowanie bez uszkodzeń oznaczone, waga ok 200g</t>
  </si>
  <si>
    <t>Sezam biały łuskany</t>
  </si>
  <si>
    <t>Sezam biały łuskany, lekko słodki orzechowy smak, bez oznak jełczenia. Opakowanie bez uszkodzeń oznaczone, waga ok 300g</t>
  </si>
  <si>
    <t>Orzechy MACADAMIA łuskane</t>
  </si>
  <si>
    <t>Orzechy MACADAMIA łuskane, delikatna konsystencja, bez oznak jełczenia. Opakowania oznaczone bez uszkodzeń. Waga opakowania ok 200g</t>
  </si>
  <si>
    <t xml:space="preserve">PRODUKTY DO PIECZENIA </t>
  </si>
  <si>
    <t xml:space="preserve">Cukier </t>
  </si>
  <si>
    <t xml:space="preserve">opakowania 1-5kg, opakowanie bez uszkodzeń </t>
  </si>
  <si>
    <t>Cukier drobny</t>
  </si>
  <si>
    <t>Cukier puder</t>
  </si>
  <si>
    <t>opakowanie 500g, opakowanie bez uszkodzeń</t>
  </si>
  <si>
    <t>Cukier wanilinowy</t>
  </si>
  <si>
    <t>opakowanie 1kg, opakowanie bez uszkodzeń</t>
  </si>
  <si>
    <t>Proszek do pieczenia</t>
  </si>
  <si>
    <t>Soda oczyszczona</t>
  </si>
  <si>
    <t>opakowane 80g, bezglutenowa, opakowaniebez uszkodzeń</t>
  </si>
  <si>
    <t>Żelatyna</t>
  </si>
  <si>
    <t>opakowanie 0,02kg-1kg, opakowanie bez uszkodzeń</t>
  </si>
  <si>
    <t>Budyń waniliowy/smakowy</t>
  </si>
  <si>
    <t>opakowanie 60g, z cukrem, bez cukru, opakowanie bez uszkodzeń</t>
  </si>
  <si>
    <t>Galaretka owocowa</t>
  </si>
  <si>
    <t>opakowanie 71g, różne smaki, opakowanie bez uszkodzeń</t>
  </si>
  <si>
    <t>Laska wanilii</t>
  </si>
  <si>
    <t>pakowana po 1szt, opakowanie szklane lub torebka, opakowanie bez uszkodzeń</t>
  </si>
  <si>
    <t>Cukier trzcinowy</t>
  </si>
  <si>
    <t>opakowanie 500g-1kg, opakowanie bez uszkodzeń</t>
  </si>
  <si>
    <t>Cukier trzcinowy kostka</t>
  </si>
  <si>
    <t>Glukoza</t>
  </si>
  <si>
    <t>opakowanie 100g, opakowanie bez uszkodzeń</t>
  </si>
  <si>
    <t>Kakao gorzkie ciemne</t>
  </si>
  <si>
    <t>kakao o obniżonej zwartości tłuszczu, opakowanie ok 200 g, opakowanie nie uszkodzone</t>
  </si>
  <si>
    <t>Mąka pszenna tortowa typ 450</t>
  </si>
  <si>
    <t>Mąka pszenna typ 480</t>
  </si>
  <si>
    <t>Maka żytnia typ 720</t>
  </si>
  <si>
    <t>Mąka kukurydziana</t>
  </si>
  <si>
    <t>Mąka ziemniaczana</t>
  </si>
  <si>
    <t>opakowanie500g, opakowanie bez uszkodzeń</t>
  </si>
  <si>
    <t>Mąka pszenna typ 00</t>
  </si>
  <si>
    <t>włoska mąka do pizzy, opakowanie 1 kg, opakowanie bez uszkodzeń</t>
  </si>
  <si>
    <t>Mąka razowa</t>
  </si>
  <si>
    <t>opakowanie 1 kg, opakowanie bez uszkodzen</t>
  </si>
  <si>
    <t>Masa krówkowa kajmakowa</t>
  </si>
  <si>
    <t>opakowanie 510g, puszka</t>
  </si>
  <si>
    <t>Masa krówkowa orzechowa</t>
  </si>
  <si>
    <t>Masa krówkowa kukułka</t>
  </si>
  <si>
    <t>Masa makowa</t>
  </si>
  <si>
    <t>opakowanie 400g-850g, opakowanie bez uszkodzeń, puszka</t>
  </si>
  <si>
    <t>Masa z białego maku</t>
  </si>
  <si>
    <t>Mak mielony</t>
  </si>
  <si>
    <t>Mak niebieski</t>
  </si>
  <si>
    <t>Masa marcepanowa</t>
  </si>
  <si>
    <t>opkowanie 200g-1kg, opakowanie bez uszkodzeń</t>
  </si>
  <si>
    <t xml:space="preserve">Biszkopty </t>
  </si>
  <si>
    <t>opakowanie 120g, torebki, paczki, ciastka okrągłe, języczki, opakowanie bez uszkodzeń</t>
  </si>
  <si>
    <t>Cynamon mielony</t>
  </si>
  <si>
    <t>opakowanie 12g-400g, cejloński, opakowanie bez uszkodzeń</t>
  </si>
  <si>
    <t>Cynamon laska</t>
  </si>
  <si>
    <t>opakowanie 13g-300g, torebka, lub puszka, opakowanie bez uszkodzeń</t>
  </si>
  <si>
    <t>Czekolada biała tabliczka</t>
  </si>
  <si>
    <t>opakowanie 80g-2500g, tabliczka, worki, opakowanie bez uszkodzeń</t>
  </si>
  <si>
    <t>Czekolada gorzka tabliczka</t>
  </si>
  <si>
    <t>zawartośc kakao min. 80%, opakowanie 80g-2500g, tabliczka, worki, opakowanie bez uszkodzeń</t>
  </si>
  <si>
    <t>Czekolada mleczna tabliczka</t>
  </si>
  <si>
    <t>opakowanie 80 g, tabliczka, opakowanie bez uszkodzeń</t>
  </si>
  <si>
    <t>Goździki</t>
  </si>
  <si>
    <t>opakowanie od 50g do 280g, całe, opakowanie puszka, opakowanie bez uszkodzeń</t>
  </si>
  <si>
    <t>Goździki mielone</t>
  </si>
  <si>
    <t>opakowanie 50 g, mielone, opakowanie bez uszkodzeń</t>
  </si>
  <si>
    <t>Przyprawa do piernika</t>
  </si>
  <si>
    <t>opakowanie 20g, opakowanie bez uszkodzeń</t>
  </si>
  <si>
    <t>Skórka pomarańczowa kandyzowana</t>
  </si>
  <si>
    <t>Wiórki kokosowe</t>
  </si>
  <si>
    <t>opakowanie 750g, opakowanie bez uszkodzeń</t>
  </si>
  <si>
    <t>Kardamon</t>
  </si>
  <si>
    <t>całe ziarna, opakowanie 50 g, bez uszkodzeń</t>
  </si>
  <si>
    <t>Kardamon mielony</t>
  </si>
  <si>
    <t>mielony, opakowanie 10g-14g</t>
  </si>
  <si>
    <t>Anyż cały</t>
  </si>
  <si>
    <t>anyż cały, opakowanie 50 g, torebka, opakowanie bez uszkodzeń</t>
  </si>
  <si>
    <t>Pasta waniliowa</t>
  </si>
  <si>
    <t>pasta z wanilii typ Bourbon, zawartość ekstraktu z wanilii min.35 %, słoik 50 g, opakowanie bez uszkodzeń</t>
  </si>
  <si>
    <t>Amoniak</t>
  </si>
  <si>
    <t>amoniak do wypieków, opakowanie 30 g, torebka, opakowanie bez uszkodzeń</t>
  </si>
  <si>
    <t>Mleko w proszku</t>
  </si>
  <si>
    <t>opakowanie 500g, 26% tłuszczu, niebieskie opakowanie, opakowanie bez uszkodzeń</t>
  </si>
  <si>
    <t>Panierka z pieczywa bez skórki</t>
  </si>
  <si>
    <t>Cukier żelujący</t>
  </si>
  <si>
    <t>opakowanie 40g 3:1,2:1, torebka, opakowanie bez uszkodzeń</t>
  </si>
  <si>
    <t>Powidła śliwkowe</t>
  </si>
  <si>
    <t>opakowanie 290g-1100g, słoik, opakowanie bez uszkodzeń</t>
  </si>
  <si>
    <t>Mieszanka keksowa</t>
  </si>
  <si>
    <t>opakowanie 400g, torebka, opakowanie bez uszkodzeń</t>
  </si>
  <si>
    <t>Rodzynki</t>
  </si>
  <si>
    <t>opakowanie 1kg-1,5kg, opakowanie bez uszkodzeń, torebka</t>
  </si>
  <si>
    <t>Żurawina suszona</t>
  </si>
  <si>
    <t>opakowanie 200g-1000g, torebka, opakowanie bez uszkodzeń</t>
  </si>
  <si>
    <t xml:space="preserve">PRODUKTY SUCHE </t>
  </si>
  <si>
    <t>Kasza pęczak</t>
  </si>
  <si>
    <t>opakowanie 1kg, torba, opakowanie bez uszkodzeń</t>
  </si>
  <si>
    <t>Kasza kuskus</t>
  </si>
  <si>
    <t>Kasza jęczmienna drobna/średnia/gruba</t>
  </si>
  <si>
    <t>Kasza kukurydziana</t>
  </si>
  <si>
    <t>Kasza manna</t>
  </si>
  <si>
    <t>Kasza bulgur</t>
  </si>
  <si>
    <t>Kasza gryczana biała/prażona</t>
  </si>
  <si>
    <t>Kasza orkiszowa</t>
  </si>
  <si>
    <t>Kasza jaglana</t>
  </si>
  <si>
    <t>Makaron spaghetti</t>
  </si>
  <si>
    <t>Makaron lasagne</t>
  </si>
  <si>
    <t>Makaron nitki</t>
  </si>
  <si>
    <t>Makaron świderki</t>
  </si>
  <si>
    <t>Makaron zacierka</t>
  </si>
  <si>
    <t>Makaron kokardki</t>
  </si>
  <si>
    <t>opakowanie 500g, torba, opakowanie bez uszkodzeń</t>
  </si>
  <si>
    <t>Makaron ryżowy wstęgi</t>
  </si>
  <si>
    <t>grubość nitek min 4 mm, opakowanie 400g, torba, opakowanie bez uszkodzeń</t>
  </si>
  <si>
    <t>Makaron penne</t>
  </si>
  <si>
    <t>Makaron rurki</t>
  </si>
  <si>
    <t>Makaron papardelle</t>
  </si>
  <si>
    <t>Makaron pełne ziarno pióra, świderki</t>
  </si>
  <si>
    <t>Makaron łazanki</t>
  </si>
  <si>
    <t>Makaron ryżowy nitki</t>
  </si>
  <si>
    <t>grubość nitek 2 mm, opakowanie 400g, torba, opakowanie bez uszkodzeń</t>
  </si>
  <si>
    <t>Makaron gryczany</t>
  </si>
  <si>
    <t>Makaron kukurydziany</t>
  </si>
  <si>
    <t>Syrop klonowy</t>
  </si>
  <si>
    <t>opakowanie 250ml, butelka</t>
  </si>
  <si>
    <t>Cukier sticks biały 5 gr</t>
  </si>
  <si>
    <t>opakowanie -karton, opakowanie bez uszkodzeń</t>
  </si>
  <si>
    <t>szt.</t>
  </si>
  <si>
    <t>Cukier sticks trzcinowy 5 gr</t>
  </si>
  <si>
    <t>opakowanie - karton, opakowanie bez uszkodzeń</t>
  </si>
  <si>
    <t>Ksylitol</t>
  </si>
  <si>
    <t>Syrop z agawy</t>
  </si>
  <si>
    <t>opakowanie 250ml, 350ml, butelka, opakowanie bez uszkodzeń</t>
  </si>
  <si>
    <t>Stewia</t>
  </si>
  <si>
    <t>opakowanie 250g, torba, opakowanie bez uszkodzeń</t>
  </si>
  <si>
    <t>Kawa Inka rozpuszczalna</t>
  </si>
  <si>
    <t>opakowanie 150g,200g, puszka, karton, opakowanie bez uszkodzeń</t>
  </si>
  <si>
    <t>Mąka tortowa 450 T</t>
  </si>
  <si>
    <t>opakowanie1kg, torba, opakowanie bez uszkodzeń</t>
  </si>
  <si>
    <t>Mąka migdałowa</t>
  </si>
  <si>
    <t>Mąka ryżowa</t>
  </si>
  <si>
    <t>Płatki owsiane</t>
  </si>
  <si>
    <t>opakowanie 500g,1kg, torba opakowanie bez uszkodzeń</t>
  </si>
  <si>
    <t>Płatki jaglane</t>
  </si>
  <si>
    <t>Płatki gryczane</t>
  </si>
  <si>
    <t>Płatki granola</t>
  </si>
  <si>
    <t>Płatki ryżowe</t>
  </si>
  <si>
    <t>Płatki kukurydziane</t>
  </si>
  <si>
    <t>Sól saszetki 1 gr</t>
  </si>
  <si>
    <t>opakowanie zbiorcze300szt,karto,opakowanie bez uszkodzeń</t>
  </si>
  <si>
    <t>szt</t>
  </si>
  <si>
    <t>Pieprz czarny saszetki 0,2 gr</t>
  </si>
  <si>
    <t>Ryż biały paraboliczny</t>
  </si>
  <si>
    <t>Ryż do risotto</t>
  </si>
  <si>
    <t>Pistacje łuskane</t>
  </si>
  <si>
    <t>Masa kokosowa</t>
  </si>
  <si>
    <t>opakowanie 430g, puszka,opakowanie bez uszkodzeń</t>
  </si>
  <si>
    <t>Siemię lniane</t>
  </si>
  <si>
    <t>Fasola Piękny  Jaś</t>
  </si>
  <si>
    <t>Groch łuskany</t>
  </si>
  <si>
    <t>opakowanie 500g, 400g, torba, opakowanie bez uszkodzeń</t>
  </si>
  <si>
    <t xml:space="preserve">ciecierzyca </t>
  </si>
  <si>
    <t>Soczewica czerwona</t>
  </si>
  <si>
    <t>Soczewica zielona</t>
  </si>
  <si>
    <t>Chleb tostowy jasny</t>
  </si>
  <si>
    <t>opakowanie500g,1kg, paczka, opakowanie bez uszkodzeń</t>
  </si>
  <si>
    <t>Bułka tarta</t>
  </si>
  <si>
    <t>opakowanie 400g - 1 kg, drobno mielona</t>
  </si>
  <si>
    <t>Chleb tostowy ciemny</t>
  </si>
  <si>
    <t>Korpus kruchy słony</t>
  </si>
  <si>
    <t>Korpusy kruche deserowe</t>
  </si>
  <si>
    <t>Płatki drożdżowe nieaktywne</t>
  </si>
  <si>
    <t>Płatki drożdżowe nieaktywne, opakowanie ok 250g, bez uszkodzeń</t>
  </si>
  <si>
    <t>Kwasek cytrynowy</t>
  </si>
  <si>
    <t>Kwasek cytrynowy, opakowanie 1 kg, bez uszkodzeń</t>
  </si>
  <si>
    <t>Paluszki słone</t>
  </si>
  <si>
    <t>Gotowy produkt - paluszki z solą, opakowanie nie uszkodzone, paluszki całe, nie połamane, waga netto opakowania 200 gr - 250 gr.</t>
  </si>
  <si>
    <t>Paluszki bez soli</t>
  </si>
  <si>
    <t>Gotowy produkt - paluszki bez soli, opakowanie bez uszkodzeń, paluszki całe, nie połamane, waga netto 60 gr do 100-200 gr</t>
  </si>
  <si>
    <t>Ciastka biszkoptowe z galaretka rózne smaki</t>
  </si>
  <si>
    <t>Biszkopty z galaretką o smaku wieloowocowym 45% w czekoladzie 13% 800g, opakowanie bez uszkodzen, oznaczone. Waga netto 147 gr DELICJE lub równoważne</t>
  </si>
  <si>
    <t>Ciastka kruche w czekoladzie</t>
  </si>
  <si>
    <t>Herbatniki z karmelem 38,7 % , wiórkami kokosowymi, orzechami laskowymi i chrupkami ryżowymi w czekoladzie mlecznej, opakowanie bez uszkodzeń, oznaczone. Waga netto 140gr. JEŻYKI lub równoważne</t>
  </si>
  <si>
    <t>Ciastka kruche mix</t>
  </si>
  <si>
    <t>Mix koktajlowy - ciasto kruche, waflowe, pienione, waga opakowania 800 gr, opakowanie bez uszkodzeń, oznaczone MIX KOKTAJLOWY lub równoważne</t>
  </si>
  <si>
    <t>Ciastka kruche z kawałkami czekolady</t>
  </si>
  <si>
    <t>Ciasteczka z kawałkami czekolady mlecznej z mleka alpejskiego 21% i pokruszonymi orzechami laskowymi 5,5 %. Opakowanie bez uszkodzeń, oznaczone. Waga netto 135 gr. PIEGUSKI MILKA lub równoważne</t>
  </si>
  <si>
    <t>Ciastka kruche mix z galaretką i czekoladą</t>
  </si>
  <si>
    <t>Mieszanka ciastek kruchych częściowo z czekoladą i innymi dodatkami. Waga netto opakowania 500 gr, opakowanie bez uszkodzeń, oznaczone. DEL BEST OF MIXED COOKIES lub równoważne</t>
  </si>
  <si>
    <t>Sezamki 27,2 gr</t>
  </si>
  <si>
    <t>opakowanie zbiorcze 40szt, karton, opakowanie bez uszkodzeń</t>
  </si>
  <si>
    <t xml:space="preserve">PRZYPRAWY I DODATKI </t>
  </si>
  <si>
    <t>Olej rzepakowy</t>
  </si>
  <si>
    <t>opakowanie 1l-5l, butelka, opakowanie bez uszkodzeń</t>
  </si>
  <si>
    <t>Oliwa z oliwek</t>
  </si>
  <si>
    <t>włoska oliwa z oliwek extra vergine, butelka z ciemnego szkła, opakowanie 1l, bez uszkodzeń</t>
  </si>
  <si>
    <t>Olej z pestek dyni</t>
  </si>
  <si>
    <t>tłoczony na zimno, butelka z ciemnego szkła, opakowanie 250 ml, bez uszkodzeń</t>
  </si>
  <si>
    <t>Olej kokosowy nierafinowany</t>
  </si>
  <si>
    <t>słoik opakowanie ok 900g</t>
  </si>
  <si>
    <t>Ocet spirytusowy 10%</t>
  </si>
  <si>
    <t>opakowanie 500ml , butelka, opkowanie bez uszkodzeń</t>
  </si>
  <si>
    <t>Ocet jabłkowy</t>
  </si>
  <si>
    <t>Musztarda ostra</t>
  </si>
  <si>
    <t>opakowanie 180,185g, słoik, opakowanie bez uszkodzeń</t>
  </si>
  <si>
    <t>Musztarda Dijon</t>
  </si>
  <si>
    <t>opakowanie ok 250g, słoik, bez uszkodzeń</t>
  </si>
  <si>
    <t>Musztarda francuska</t>
  </si>
  <si>
    <t>Chrzan śmietankowy</t>
  </si>
  <si>
    <t xml:space="preserve">Chrzan </t>
  </si>
  <si>
    <t>opakowanie 180,190,290g,900g,1,800g, słoik, puszka, opakowanie bez uszkodzeń</t>
  </si>
  <si>
    <t>Przyprawa w płynie</t>
  </si>
  <si>
    <t>opakowanie 960g, butelka, opakowanie bez uszkodzeń</t>
  </si>
  <si>
    <t>Sól</t>
  </si>
  <si>
    <t>opakowanie 1kg-5kg, paczka, worek, opakowanie bez uszkodzeń</t>
  </si>
  <si>
    <t>Koncentrat pomidorowy</t>
  </si>
  <si>
    <t>opakowanie 850g, puszka, opakowanie bez uszkodzeń</t>
  </si>
  <si>
    <t>Passata pomidorowa</t>
  </si>
  <si>
    <t>opakowanie 500g, 680g, 2500kg, butelka, karton, puszka, opakowanie bez uszkodzeń</t>
  </si>
  <si>
    <t>Ketchup ostry</t>
  </si>
  <si>
    <t>opakowanie 700g, butelka plastik, opakowanie bez uszkodzen</t>
  </si>
  <si>
    <t>Ziele angielskie</t>
  </si>
  <si>
    <t>opakowanie 200g, torba, opakowanie bez uszkodzen</t>
  </si>
  <si>
    <t>opakowanie 500g, torba, opakowanie bez uszkodzen</t>
  </si>
  <si>
    <t>Liść laurowy</t>
  </si>
  <si>
    <t>opakowanie 100g,200g,torba, opakowanie bez uszkodzeń</t>
  </si>
  <si>
    <t>Pieprz czarny ziarnisty</t>
  </si>
  <si>
    <t>opakowanie 500g, 800g, 1kg, worek, puszka, opakowanie bez uszkodzeń</t>
  </si>
  <si>
    <t>Pieprz czarny mielony</t>
  </si>
  <si>
    <t>opakowanie 100g, puszka, torba, opakowanie bez uszkodzeń</t>
  </si>
  <si>
    <t>Kmniek</t>
  </si>
  <si>
    <t>opakowanie 1kg, worek, puszka</t>
  </si>
  <si>
    <t>Kminek mielony</t>
  </si>
  <si>
    <t xml:space="preserve"> opakowanie 500g,1kg, torba, puszka, opakowanie bez uszkodzeń</t>
  </si>
  <si>
    <t>Majeranek</t>
  </si>
  <si>
    <t>opakowanie 500g-1kg, worek, puszka, opakowanie bez uszkodzeń</t>
  </si>
  <si>
    <t>Papryka mielona ostra</t>
  </si>
  <si>
    <t>opakowanie 700g, torba, opakowanie bez uszkodzeń</t>
  </si>
  <si>
    <t>Papryka mielona łagodna</t>
  </si>
  <si>
    <t>Paryka mielona wędzona</t>
  </si>
  <si>
    <t>opakowanie 720g, puszka, torba opakowanie bez uszkodzeń</t>
  </si>
  <si>
    <t>Gałka muszkatałowa mielona</t>
  </si>
  <si>
    <t>opakowanie 50g, opakowanie bez uszkodzeń</t>
  </si>
  <si>
    <t>Gałka muszkatałowa cała</t>
  </si>
  <si>
    <t>opakowanie 190g, 350g, puszka, opakowanie bez uszkodzeń</t>
  </si>
  <si>
    <t>Imbir mielony</t>
  </si>
  <si>
    <t>opakowanie 500g, worek, puszka, opakowanie bez uszkodzeń</t>
  </si>
  <si>
    <t>Cząber</t>
  </si>
  <si>
    <t>opakowanie 500g, puszka, opakowanie bez uszkodzeń</t>
  </si>
  <si>
    <t>Gorczyca</t>
  </si>
  <si>
    <t>opakowanie 50g, torba, puszka, opakowanie bez uszkodzeń</t>
  </si>
  <si>
    <t>opakowanie 500g, 1kg, torba, puszka, opakowanie bez uszkodzeń</t>
  </si>
  <si>
    <t>Kolendra mielona</t>
  </si>
  <si>
    <t>Kolendra ziarno</t>
  </si>
  <si>
    <t>opakowanie 500g, torba, puszka, opakowanie bez uszkodzeń</t>
  </si>
  <si>
    <t>Lubczyk suszony</t>
  </si>
  <si>
    <t>opakowanie 100g, 250g, torba, puszka, opakowanie bez uszkodzeń</t>
  </si>
  <si>
    <t>Natka pietruszki suszona</t>
  </si>
  <si>
    <t>Czarnuszka</t>
  </si>
  <si>
    <t>opakowanie 50g, 1kg, opakowanie bez uszkodzeń</t>
  </si>
  <si>
    <t>opakowanie 500g, 1kg, opakowanie bez uszkodzeń</t>
  </si>
  <si>
    <t>Sól morska gruboziarnista</t>
  </si>
  <si>
    <t>opakowanie 1kg, 5kg, opakowanie bez uszkodzeń</t>
  </si>
  <si>
    <t>Pasta paprykowa ostra</t>
  </si>
  <si>
    <t>opakowanie 200ml, słoik, opakowanie bez uszkodzeń</t>
  </si>
  <si>
    <t>tortilla pszenna</t>
  </si>
  <si>
    <t>Curry</t>
  </si>
  <si>
    <t>opakowanie 500g, 1000g, puszka, torba opakowanie bez uszkodzeń</t>
  </si>
  <si>
    <t>Miód pszczeli</t>
  </si>
  <si>
    <t>opakowanie 1200g, 2kg, słoik, wiaderko, opakowanie bez uszkodzeń</t>
  </si>
  <si>
    <t>Oregano</t>
  </si>
  <si>
    <t>Jałowiec</t>
  </si>
  <si>
    <t>opakowanie 300g, puszka, torba, opakowanie bez uszkodzeń</t>
  </si>
  <si>
    <t>Chilli</t>
  </si>
  <si>
    <t>opakowanie 500g, puszka, torba, opakowanie bez uszkodzeń</t>
  </si>
  <si>
    <t>Kurkuma</t>
  </si>
  <si>
    <t>opakowanie 50g,torba, puszka, opakowanie bez uszkodzeń</t>
  </si>
  <si>
    <t>Kmin rzymski</t>
  </si>
  <si>
    <t>Czosnek niedźwiedzi</t>
  </si>
  <si>
    <t>opakowanie ok. 20g,torba, puszka, opakowanie bez uszkodzeń</t>
  </si>
  <si>
    <t>opakowanie 500g,torba, puszka, opakowanie bez uszkodzeń</t>
  </si>
  <si>
    <t>Frytura</t>
  </si>
  <si>
    <t>opakowanie 5l, 10l, karton, butelka, opakowanie bez uszkodzeń</t>
  </si>
  <si>
    <t>Majonez</t>
  </si>
  <si>
    <t>opakowanie 1000g, słoik, opakowanie bez uszkodzeń</t>
  </si>
  <si>
    <t>opakowanie 3000g, wiaderko, opakowanie bez uszkodzeń</t>
  </si>
  <si>
    <t>Estragon</t>
  </si>
  <si>
    <t>Borowik suszony</t>
  </si>
  <si>
    <t>opakowanie 40g, opakowanie bez uszkodzeń</t>
  </si>
  <si>
    <t>opakowanie 100g, 250g, 500g, 1kg, opakowanie bez uszkodzeń</t>
  </si>
  <si>
    <t>Podgrzybek suszony</t>
  </si>
  <si>
    <t>Maślak suszony</t>
  </si>
  <si>
    <t>Wino białe</t>
  </si>
  <si>
    <t>Wino białe wytrawne, karton 3 l, chardonay, opakowanie bez uszkodzeń</t>
  </si>
  <si>
    <t>Wino czerwone</t>
  </si>
  <si>
    <t>Wino czerwone wytrawne, karton 3 l, cabernet sauvignon lub primitivo, opakowanie bez uszkpdzeń.</t>
  </si>
  <si>
    <t>Wino czerwone słodkie</t>
  </si>
  <si>
    <t>Wino czerwone słodkie, butelka 0,7l, opakowanie bez uszkpdzeń</t>
  </si>
  <si>
    <t>Spirytus</t>
  </si>
  <si>
    <t>zawartość alk. 96%, butelka szklana</t>
  </si>
  <si>
    <t>Syrop czekoladowy</t>
  </si>
  <si>
    <t>Syrop w butelce szkalnej, opakowanie ok 700 ml, opakowanie bez uszkodzeń</t>
  </si>
  <si>
    <t>Syrop toffi</t>
  </si>
  <si>
    <t>Syrop malinowy</t>
  </si>
  <si>
    <t>Syrop w butelce szkalnej, opakowanie ok 1000 ml, opakowanie bez uszkodzeń</t>
  </si>
  <si>
    <t>Syrop z kwiatu czarnego bzu</t>
  </si>
  <si>
    <t>Syrop w butelce szkalnej, opakowanie ok 250 ml, opakowanie bez uszkodzeń</t>
  </si>
  <si>
    <t>Syrop mango</t>
  </si>
  <si>
    <t>Syrop marakuja</t>
  </si>
  <si>
    <t>Ketchup łagodny</t>
  </si>
  <si>
    <t>opakowanie 700g, minimum 200g pomidorów na 100g produktu, butelka plastik, opakowanie bez uszkodzeń</t>
  </si>
  <si>
    <t>Tofu naturalne</t>
  </si>
  <si>
    <t>opakowanie ok 200g, bez uszkodzeń</t>
  </si>
  <si>
    <t>Tofu wędzone</t>
  </si>
  <si>
    <t>opakowanie 200g, bez uszkodzeń</t>
  </si>
  <si>
    <t>Czosnek granulowany</t>
  </si>
  <si>
    <t>Czekolada do fontanny</t>
  </si>
  <si>
    <t>różne smaki: gorzka, mleczna, biała, owocowa, opakowanie 2,5 kg, torebka strunowa, opakowanie bez uszkodzeń</t>
  </si>
  <si>
    <t>Bulion warzywny skoncentrowany</t>
  </si>
  <si>
    <t>opakowanie ok 200g słoik, bez uszkodzeń</t>
  </si>
  <si>
    <t>Sos sojowy</t>
  </si>
  <si>
    <t>opakowanie ok 150g, słoik opakowanie bez uszkodzeń</t>
  </si>
  <si>
    <t>WARTOŚĆ NETTO</t>
  </si>
  <si>
    <t>WARTOŚĆ BRUTTO</t>
  </si>
  <si>
    <t>UWAGA: Wartość netto i brutto należy przenieść do formularza oferty w zakresie odpowiedniej części zamówienia. Formularz cenowy należy podpisać kwalifikowanym podpisem elektronicznym. Należy wycenić wszystkie pozycje asortymentowe pod rygorem odrzuc enia oferty.</t>
  </si>
  <si>
    <t>Załącznik nr 2.1 Formularz cenowy dla części nr 1 Artykuły suche i konserwowe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</si>
</sst>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scheme val="minor"/>
    </font>
    <font>
      <b/>
      <sz val="22"/>
      <color theme="1"/>
      <name val="Calibri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3F3F3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4" fillId="2" borderId="1" applyNumberFormat="0" applyAlignment="0" applyProtection="0"/>
    <xf numFmtId="0" fontId="5" fillId="3" borderId="0" applyNumberFormat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 wrapText="1"/>
    </xf>
    <xf numFmtId="0" fontId="10" fillId="3" borderId="1" xfId="2" applyFont="1" applyBorder="1" applyAlignment="1" applyProtection="1">
      <alignment horizontal="center" vertical="center"/>
      <protection locked="0"/>
    </xf>
    <xf numFmtId="0" fontId="10" fillId="3" borderId="1" xfId="2" applyFont="1" applyBorder="1" applyAlignment="1" applyProtection="1">
      <alignment horizontal="center" vertical="center" wrapText="1"/>
      <protection locked="0"/>
    </xf>
    <xf numFmtId="0" fontId="10" fillId="3" borderId="6" xfId="2" applyFont="1" applyBorder="1" applyAlignment="1" applyProtection="1">
      <alignment horizontal="center" vertical="center" wrapText="1"/>
      <protection locked="0"/>
    </xf>
    <xf numFmtId="0" fontId="11" fillId="3" borderId="1" xfId="2" applyFont="1" applyBorder="1" applyAlignment="1" applyProtection="1">
      <alignment horizontal="center" vertical="center" wrapText="1"/>
      <protection locked="0"/>
    </xf>
    <xf numFmtId="0" fontId="10" fillId="3" borderId="1" xfId="2" applyFont="1" applyBorder="1" applyAlignment="1">
      <alignment horizontal="center" vertical="center" wrapText="1"/>
    </xf>
    <xf numFmtId="2" fontId="10" fillId="3" borderId="1" xfId="2" applyNumberFormat="1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2" borderId="4" xfId="1" applyFont="1" applyBorder="1" applyAlignment="1" applyProtection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12" fillId="2" borderId="5" xfId="1" applyFont="1" applyBorder="1" applyAlignment="1" applyProtection="1">
      <alignment horizontal="center" vertical="center"/>
    </xf>
    <xf numFmtId="0" fontId="11" fillId="2" borderId="1" xfId="1" applyFont="1" applyAlignment="1" applyProtection="1">
      <alignment horizontal="center" vertical="center"/>
    </xf>
    <xf numFmtId="0" fontId="12" fillId="2" borderId="1" xfId="1" applyFont="1" applyAlignment="1" applyProtection="1">
      <alignment horizontal="center" vertical="center" wrapText="1"/>
      <protection locked="0"/>
    </xf>
    <xf numFmtId="2" fontId="12" fillId="2" borderId="1" xfId="1" applyNumberFormat="1" applyFont="1" applyAlignment="1" applyProtection="1">
      <alignment horizontal="center" vertical="center" wrapText="1"/>
      <protection locked="0"/>
    </xf>
    <xf numFmtId="9" fontId="12" fillId="2" borderId="1" xfId="1" applyNumberFormat="1" applyFont="1" applyAlignment="1" applyProtection="1">
      <alignment horizontal="center" vertical="center"/>
      <protection locked="0"/>
    </xf>
    <xf numFmtId="0" fontId="12" fillId="2" borderId="1" xfId="1" applyFont="1" applyAlignment="1" applyProtection="1">
      <alignment horizontal="center" vertical="center"/>
    </xf>
    <xf numFmtId="0" fontId="12" fillId="2" borderId="1" xfId="1" applyFont="1" applyAlignment="1" applyProtection="1">
      <alignment horizontal="center" vertical="center"/>
      <protection locked="0"/>
    </xf>
    <xf numFmtId="2" fontId="12" fillId="2" borderId="1" xfId="1" applyNumberFormat="1" applyFont="1" applyAlignment="1" applyProtection="1">
      <alignment horizontal="center" vertical="center"/>
      <protection locked="0"/>
    </xf>
    <xf numFmtId="0" fontId="13" fillId="2" borderId="4" xfId="1" applyFont="1" applyBorder="1" applyAlignment="1" applyProtection="1">
      <alignment horizontal="center" vertical="center" wrapText="1"/>
    </xf>
    <xf numFmtId="0" fontId="13" fillId="4" borderId="3" xfId="1" applyFont="1" applyFill="1" applyBorder="1" applyAlignment="1" applyProtection="1">
      <alignment horizontal="center" vertical="center" wrapText="1"/>
    </xf>
    <xf numFmtId="0" fontId="13" fillId="2" borderId="5" xfId="1" applyFont="1" applyBorder="1" applyAlignment="1" applyProtection="1">
      <alignment horizontal="center" vertical="center" wrapText="1"/>
    </xf>
    <xf numFmtId="0" fontId="13" fillId="2" borderId="1" xfId="1" applyFont="1" applyAlignment="1" applyProtection="1">
      <alignment horizontal="center" vertical="center"/>
      <protection locked="0"/>
    </xf>
    <xf numFmtId="2" fontId="13" fillId="2" borderId="1" xfId="1" applyNumberFormat="1" applyFont="1" applyAlignment="1" applyProtection="1">
      <alignment horizontal="center" vertical="center"/>
      <protection locked="0"/>
    </xf>
    <xf numFmtId="9" fontId="13" fillId="2" borderId="1" xfId="1" applyNumberFormat="1" applyFont="1" applyAlignment="1" applyProtection="1">
      <alignment horizontal="center" vertical="center"/>
      <protection locked="0"/>
    </xf>
    <xf numFmtId="0" fontId="12" fillId="2" borderId="6" xfId="1" applyFont="1" applyBorder="1" applyAlignment="1" applyProtection="1">
      <alignment horizontal="center" vertical="center"/>
    </xf>
    <xf numFmtId="0" fontId="11" fillId="2" borderId="5" xfId="1" applyFont="1" applyBorder="1" applyAlignment="1" applyProtection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2" borderId="8" xfId="1" applyFont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2" borderId="8" xfId="1" applyFont="1" applyBorder="1" applyAlignment="1" applyProtection="1">
      <alignment horizontal="center" vertical="center" wrapText="1"/>
    </xf>
    <xf numFmtId="0" fontId="13" fillId="2" borderId="5" xfId="1" applyFont="1" applyBorder="1" applyAlignment="1" applyProtection="1">
      <alignment horizontal="center" vertical="center"/>
    </xf>
    <xf numFmtId="2" fontId="13" fillId="2" borderId="1" xfId="1" applyNumberFormat="1" applyFont="1" applyAlignment="1" applyProtection="1">
      <alignment horizontal="center" vertical="center" wrapText="1"/>
      <protection locked="0"/>
    </xf>
    <xf numFmtId="0" fontId="13" fillId="2" borderId="1" xfId="1" applyFont="1" applyAlignment="1" applyProtection="1">
      <alignment horizontal="center" vertical="center"/>
    </xf>
    <xf numFmtId="2" fontId="15" fillId="2" borderId="1" xfId="1" applyNumberFormat="1" applyFont="1" applyAlignment="1" applyProtection="1">
      <alignment horizontal="center" vertical="center"/>
      <protection locked="0"/>
    </xf>
    <xf numFmtId="0" fontId="13" fillId="4" borderId="8" xfId="1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3" fillId="4" borderId="5" xfId="1" applyFont="1" applyFill="1" applyBorder="1" applyAlignment="1" applyProtection="1">
      <alignment horizontal="center" vertical="center"/>
    </xf>
    <xf numFmtId="0" fontId="11" fillId="4" borderId="1" xfId="1" applyFont="1" applyFill="1" applyAlignment="1" applyProtection="1">
      <alignment horizontal="center" vertical="center"/>
    </xf>
    <xf numFmtId="0" fontId="12" fillId="4" borderId="1" xfId="1" applyFont="1" applyFill="1" applyAlignment="1" applyProtection="1">
      <alignment horizontal="center" vertical="center"/>
      <protection locked="0"/>
    </xf>
    <xf numFmtId="0" fontId="11" fillId="2" borderId="1" xfId="1" applyFont="1" applyAlignment="1" applyProtection="1">
      <alignment horizontal="center" vertical="center" wrapText="1"/>
      <protection locked="0"/>
    </xf>
    <xf numFmtId="9" fontId="11" fillId="2" borderId="1" xfId="1" applyNumberFormat="1" applyFont="1" applyAlignment="1" applyProtection="1">
      <alignment horizontal="center" vertical="center"/>
      <protection locked="0"/>
    </xf>
    <xf numFmtId="0" fontId="11" fillId="2" borderId="1" xfId="1" applyFont="1" applyAlignment="1" applyProtection="1">
      <alignment horizontal="center" vertical="center"/>
      <protection locked="0"/>
    </xf>
    <xf numFmtId="0" fontId="11" fillId="2" borderId="3" xfId="1" applyFont="1" applyBorder="1" applyAlignment="1" applyProtection="1">
      <alignment horizontal="center" vertical="center" wrapText="1"/>
    </xf>
    <xf numFmtId="0" fontId="11" fillId="2" borderId="5" xfId="1" applyFont="1" applyBorder="1" applyAlignment="1" applyProtection="1">
      <alignment horizontal="center" vertical="center" wrapText="1"/>
    </xf>
    <xf numFmtId="0" fontId="11" fillId="2" borderId="1" xfId="1" applyFont="1" applyAlignment="1" applyProtection="1">
      <alignment horizontal="center" vertical="center" wrapText="1"/>
    </xf>
    <xf numFmtId="0" fontId="11" fillId="2" borderId="10" xfId="1" applyFont="1" applyBorder="1" applyAlignment="1" applyProtection="1">
      <alignment horizontal="center" vertical="center" wrapText="1"/>
    </xf>
    <xf numFmtId="0" fontId="11" fillId="2" borderId="18" xfId="1" applyFont="1" applyBorder="1" applyAlignment="1" applyProtection="1">
      <alignment horizontal="center" vertical="center" wrapText="1"/>
    </xf>
    <xf numFmtId="0" fontId="11" fillId="4" borderId="18" xfId="1" applyFont="1" applyFill="1" applyBorder="1" applyAlignment="1" applyProtection="1">
      <alignment horizontal="center" vertical="center" wrapText="1"/>
    </xf>
    <xf numFmtId="0" fontId="11" fillId="2" borderId="2" xfId="1" applyFont="1" applyBorder="1" applyAlignment="1" applyProtection="1">
      <alignment horizontal="center" vertical="center" wrapText="1"/>
    </xf>
    <xf numFmtId="0" fontId="11" fillId="2" borderId="11" xfId="1" applyFont="1" applyBorder="1" applyAlignment="1" applyProtection="1">
      <alignment horizontal="center" vertical="center" wrapText="1"/>
    </xf>
    <xf numFmtId="0" fontId="11" fillId="2" borderId="9" xfId="1" applyFont="1" applyBorder="1" applyAlignment="1" applyProtection="1">
      <alignment horizontal="center" vertical="center" wrapText="1"/>
    </xf>
    <xf numFmtId="0" fontId="11" fillId="2" borderId="19" xfId="1" applyFont="1" applyBorder="1" applyAlignment="1" applyProtection="1">
      <alignment horizontal="center" vertical="center" wrapText="1"/>
    </xf>
    <xf numFmtId="0" fontId="13" fillId="2" borderId="1" xfId="1" applyFont="1" applyAlignment="1" applyProtection="1">
      <alignment horizontal="center" vertical="center" wrapText="1"/>
      <protection locked="0"/>
    </xf>
    <xf numFmtId="0" fontId="11" fillId="4" borderId="8" xfId="1" applyFont="1" applyFill="1" applyBorder="1" applyAlignment="1" applyProtection="1">
      <alignment horizontal="center" vertical="center" wrapText="1"/>
    </xf>
    <xf numFmtId="0" fontId="13" fillId="4" borderId="1" xfId="1" applyFont="1" applyFill="1" applyAlignment="1" applyProtection="1">
      <alignment horizontal="center" vertical="center"/>
      <protection locked="0"/>
    </xf>
    <xf numFmtId="9" fontId="13" fillId="4" borderId="1" xfId="1" applyNumberFormat="1" applyFont="1" applyFill="1" applyAlignment="1" applyProtection="1">
      <alignment horizontal="center" vertical="center"/>
      <protection locked="0"/>
    </xf>
    <xf numFmtId="0" fontId="13" fillId="2" borderId="1" xfId="1" applyFont="1" applyAlignment="1" applyProtection="1">
      <alignment horizontal="center" vertical="center" wrapText="1"/>
    </xf>
    <xf numFmtId="0" fontId="11" fillId="2" borderId="1" xfId="1" applyNumberFormat="1" applyFont="1" applyAlignment="1" applyProtection="1">
      <alignment horizontal="center" vertical="center"/>
    </xf>
    <xf numFmtId="0" fontId="11" fillId="2" borderId="6" xfId="1" applyFont="1" applyBorder="1" applyAlignment="1" applyProtection="1">
      <alignment horizontal="center" vertical="center"/>
      <protection locked="0"/>
    </xf>
    <xf numFmtId="2" fontId="13" fillId="2" borderId="6" xfId="1" applyNumberFormat="1" applyFont="1" applyBorder="1" applyAlignment="1" applyProtection="1">
      <alignment horizontal="center" vertical="center" wrapText="1"/>
      <protection locked="0"/>
    </xf>
    <xf numFmtId="9" fontId="11" fillId="2" borderId="6" xfId="1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3">
    <cellStyle name="Akcent 3" xfId="2" builtinId="37"/>
    <cellStyle name="Dane wyjściowe" xfId="1" builtinId="21"/>
    <cellStyle name="Normalny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z val="1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z val="10"/>
      </font>
      <numFmt numFmtId="2" formatCode="0.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z val="1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z val="10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z val="10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z val="10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sz val="10"/>
      </font>
      <alignment horizontal="center" vertical="center" textRotation="0" wrapText="1" indent="0" justifyLastLine="0" shrinkToFit="0" readingOrder="0"/>
      <protection locked="1" hidden="0"/>
    </dxf>
    <dxf>
      <font>
        <b val="0"/>
        <sz val="10"/>
      </font>
      <alignment horizontal="center" vertical="center" textRotation="0" indent="0" justifyLastLine="0" shrinkToFit="0" readingOrder="0"/>
      <protection locked="0" hidden="0"/>
    </dxf>
    <dxf>
      <font>
        <b val="0"/>
        <sz val="10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3:I12" totalsRowShown="0" headerRowDxfId="17" dataDxfId="16" headerRowCellStyle="Akcent 3" dataCellStyle="Dane wyjściowe">
  <autoFilter ref="B3:I12" xr:uid="{00000000-0009-0000-0100-000002000000}"/>
  <tableColumns count="8">
    <tableColumn id="2" xr3:uid="{00000000-0010-0000-0000-000002000000}" name="Produkt" dataDxfId="15" totalsRowDxfId="14" dataCellStyle="Dane wyjściowe"/>
    <tableColumn id="3" xr3:uid="{00000000-0010-0000-0000-000003000000}" name="Opis" dataDxfId="13" totalsRowDxfId="12" dataCellStyle="Dane wyjściowe"/>
    <tableColumn id="4" xr3:uid="{00000000-0010-0000-0000-000004000000}" name="Jednostka" dataDxfId="11" totalsRowDxfId="10" dataCellStyle="Dane wyjściowe"/>
    <tableColumn id="1" xr3:uid="{E07F8869-91E3-419F-985F-67802FFE3CE6}" name="ILOŚĆ (zamówienie podstawowe)" dataDxfId="9" totalsRowDxfId="8" dataCellStyle="Dane wyjściowe">
      <calculatedColumnFormula>SUM(#REF!)</calculatedColumnFormula>
    </tableColumn>
    <tableColumn id="5" xr3:uid="{00000000-0010-0000-0000-000005000000}" name="Cena netto za jednostkę miary" dataDxfId="7" totalsRowDxfId="6" dataCellStyle="Dane wyjściowe"/>
    <tableColumn id="6" xr3:uid="{00000000-0010-0000-0000-000006000000}" name="Wartość netto (kolumna E x kolumna F)" dataDxfId="5" totalsRowDxfId="4" dataCellStyle="Dane wyjściowe">
      <calculatedColumnFormula>#REF!*Tabela2[[#This Row],[Cena netto za jednostkę miary]]</calculatedColumnFormula>
    </tableColumn>
    <tableColumn id="9" xr3:uid="{00000000-0010-0000-0000-000009000000}" name="Stawka vat" dataDxfId="3" totalsRowDxfId="2" dataCellStyle="Dane wyjściowe"/>
    <tableColumn id="7" xr3:uid="{00000000-0010-0000-0000-000007000000}" name="Wartość brutto (kolumna G pomnożona przez stawkę podatku vat)" dataDxfId="1" totalsRowDxfId="0" dataCellStyle="Dane wyjściowe">
      <calculatedColumnFormula>Tabela2[[#This Row],[Wartość netto (kolumna E x kolumna F)]]*(1+Tabela2[[#This Row],[Stawka vat]])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4"/>
  <sheetViews>
    <sheetView tabSelected="1" zoomScale="70" zoomScaleNormal="70" workbookViewId="0">
      <selection activeCell="J254" sqref="A1:J254"/>
    </sheetView>
  </sheetViews>
  <sheetFormatPr defaultColWidth="9.140625" defaultRowHeight="15" x14ac:dyDescent="0.25"/>
  <cols>
    <col min="1" max="1" width="9.140625" style="9"/>
    <col min="2" max="2" width="25.140625" style="4" bestFit="1" customWidth="1"/>
    <col min="3" max="3" width="56.85546875" style="5" customWidth="1"/>
    <col min="4" max="4" width="14.42578125" style="1" customWidth="1"/>
    <col min="5" max="5" width="16.42578125" style="2" customWidth="1"/>
    <col min="6" max="6" width="18.140625" style="1" customWidth="1"/>
    <col min="7" max="7" width="15.140625" style="8" customWidth="1"/>
    <col min="8" max="8" width="14.42578125" style="1" customWidth="1"/>
    <col min="9" max="9" width="15.5703125" style="1" customWidth="1"/>
    <col min="10" max="12" width="9.140625" style="1"/>
  </cols>
  <sheetData>
    <row r="1" spans="1:12" ht="50.1" customHeight="1" x14ac:dyDescent="0.25">
      <c r="B1" s="12" t="s">
        <v>420</v>
      </c>
      <c r="C1" s="13"/>
    </row>
    <row r="2" spans="1:12" s="7" customFormat="1" ht="28.5" x14ac:dyDescent="0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6"/>
      <c r="K2" s="6"/>
      <c r="L2" s="6"/>
    </row>
    <row r="3" spans="1:12" s="3" customFormat="1" ht="91.5" customHeight="1" x14ac:dyDescent="0.25">
      <c r="A3" s="14" t="s">
        <v>1</v>
      </c>
      <c r="B3" s="15" t="s">
        <v>2</v>
      </c>
      <c r="C3" s="16" t="s">
        <v>3</v>
      </c>
      <c r="D3" s="14" t="s">
        <v>4</v>
      </c>
      <c r="E3" s="17" t="s">
        <v>5</v>
      </c>
      <c r="F3" s="18" t="s">
        <v>6</v>
      </c>
      <c r="G3" s="19" t="s">
        <v>7</v>
      </c>
      <c r="H3" s="18" t="s">
        <v>8</v>
      </c>
      <c r="I3" s="18" t="s">
        <v>9</v>
      </c>
      <c r="J3" s="2"/>
      <c r="K3" s="2"/>
      <c r="L3" s="2"/>
    </row>
    <row r="4" spans="1:12" s="3" customFormat="1" ht="93" customHeight="1" x14ac:dyDescent="0.25">
      <c r="A4" s="20">
        <v>1</v>
      </c>
      <c r="B4" s="21" t="s">
        <v>10</v>
      </c>
      <c r="C4" s="22" t="s">
        <v>11</v>
      </c>
      <c r="D4" s="23" t="s">
        <v>12</v>
      </c>
      <c r="E4" s="24">
        <v>2500</v>
      </c>
      <c r="F4" s="25"/>
      <c r="G4" s="26">
        <f>Tabela2[[#This Row],[ILOŚĆ (zamówienie podstawowe)]]*Tabela2[[#This Row],[Cena netto za jednostkę miary]]</f>
        <v>0</v>
      </c>
      <c r="H4" s="27"/>
      <c r="I4" s="26">
        <f>Tabela2[[#This Row],[Wartość netto (kolumna E x kolumna F)]]*(1+Tabela2[[#This Row],[Stawka vat]])</f>
        <v>0</v>
      </c>
      <c r="J4" s="2"/>
      <c r="K4" s="2"/>
      <c r="L4" s="2"/>
    </row>
    <row r="5" spans="1:12" ht="76.5" customHeight="1" x14ac:dyDescent="0.25">
      <c r="A5" s="28">
        <v>2</v>
      </c>
      <c r="B5" s="21" t="s">
        <v>13</v>
      </c>
      <c r="C5" s="22" t="s">
        <v>14</v>
      </c>
      <c r="D5" s="23" t="s">
        <v>12</v>
      </c>
      <c r="E5" s="24">
        <v>750</v>
      </c>
      <c r="F5" s="29"/>
      <c r="G5" s="30">
        <f>Tabela2[[#This Row],[ILOŚĆ (zamówienie podstawowe)]]*Tabela2[[#This Row],[Cena netto za jednostkę miary]]</f>
        <v>0</v>
      </c>
      <c r="H5" s="27"/>
      <c r="I5" s="26">
        <f>Tabela2[[#This Row],[Wartość netto (kolumna E x kolumna F)]]*(1+Tabela2[[#This Row],[Stawka vat]])</f>
        <v>0</v>
      </c>
    </row>
    <row r="6" spans="1:12" ht="98.25" customHeight="1" x14ac:dyDescent="0.25">
      <c r="A6" s="20">
        <v>3</v>
      </c>
      <c r="B6" s="21" t="s">
        <v>15</v>
      </c>
      <c r="C6" s="22" t="s">
        <v>16</v>
      </c>
      <c r="D6" s="23" t="s">
        <v>12</v>
      </c>
      <c r="E6" s="24">
        <v>2400</v>
      </c>
      <c r="F6" s="29"/>
      <c r="G6" s="30">
        <f>Tabela2[[#This Row],[ILOŚĆ (zamówienie podstawowe)]]*Tabela2[[#This Row],[Cena netto za jednostkę miary]]</f>
        <v>0</v>
      </c>
      <c r="H6" s="27"/>
      <c r="I6" s="26">
        <f>Tabela2[[#This Row],[Wartość netto (kolumna E x kolumna F)]]*(1+Tabela2[[#This Row],[Stawka vat]])</f>
        <v>0</v>
      </c>
    </row>
    <row r="7" spans="1:12" s="11" customFormat="1" ht="109.5" customHeight="1" x14ac:dyDescent="0.25">
      <c r="A7" s="28">
        <v>4</v>
      </c>
      <c r="B7" s="31" t="s">
        <v>17</v>
      </c>
      <c r="C7" s="32" t="s">
        <v>18</v>
      </c>
      <c r="D7" s="33" t="s">
        <v>12</v>
      </c>
      <c r="E7" s="24">
        <v>375</v>
      </c>
      <c r="F7" s="34"/>
      <c r="G7" s="35">
        <f>Tabela2[[#This Row],[ILOŚĆ (zamówienie podstawowe)]]*Tabela2[[#This Row],[Cena netto za jednostkę miary]]</f>
        <v>0</v>
      </c>
      <c r="H7" s="36"/>
      <c r="I7" s="26">
        <f>Tabela2[[#This Row],[Wartość netto (kolumna E x kolumna F)]]*(1+Tabela2[[#This Row],[Stawka vat]])</f>
        <v>0</v>
      </c>
      <c r="J7" s="10"/>
      <c r="K7" s="10"/>
      <c r="L7" s="10"/>
    </row>
    <row r="8" spans="1:12" ht="82.5" customHeight="1" x14ac:dyDescent="0.25">
      <c r="A8" s="20">
        <v>5</v>
      </c>
      <c r="B8" s="21" t="s">
        <v>19</v>
      </c>
      <c r="C8" s="22" t="s">
        <v>20</v>
      </c>
      <c r="D8" s="23" t="s">
        <v>12</v>
      </c>
      <c r="E8" s="24">
        <v>250</v>
      </c>
      <c r="F8" s="29"/>
      <c r="G8" s="30">
        <f>Tabela2[[#This Row],[ILOŚĆ (zamówienie podstawowe)]]*Tabela2[[#This Row],[Cena netto za jednostkę miary]]</f>
        <v>0</v>
      </c>
      <c r="H8" s="27"/>
      <c r="I8" s="26">
        <f>Tabela2[[#This Row],[Wartość netto (kolumna E x kolumna F)]]*(1+Tabela2[[#This Row],[Stawka vat]])</f>
        <v>0</v>
      </c>
    </row>
    <row r="9" spans="1:12" ht="82.5" customHeight="1" x14ac:dyDescent="0.25">
      <c r="A9" s="28">
        <v>6</v>
      </c>
      <c r="B9" s="21" t="s">
        <v>21</v>
      </c>
      <c r="C9" s="22" t="s">
        <v>22</v>
      </c>
      <c r="D9" s="23" t="s">
        <v>12</v>
      </c>
      <c r="E9" s="24">
        <v>315</v>
      </c>
      <c r="F9" s="30"/>
      <c r="G9" s="30">
        <f>Tabela2[[#This Row],[ILOŚĆ (zamówienie podstawowe)]]*Tabela2[[#This Row],[Cena netto za jednostkę miary]]</f>
        <v>0</v>
      </c>
      <c r="H9" s="27"/>
      <c r="I9" s="26">
        <f>Tabela2[[#This Row],[Wartość netto (kolumna E x kolumna F)]]*(1+Tabela2[[#This Row],[Stawka vat]])</f>
        <v>0</v>
      </c>
    </row>
    <row r="10" spans="1:12" ht="81.75" customHeight="1" x14ac:dyDescent="0.25">
      <c r="A10" s="20">
        <v>7</v>
      </c>
      <c r="B10" s="21" t="s">
        <v>23</v>
      </c>
      <c r="C10" s="22" t="s">
        <v>24</v>
      </c>
      <c r="D10" s="23" t="s">
        <v>25</v>
      </c>
      <c r="E10" s="24">
        <v>2</v>
      </c>
      <c r="F10" s="29"/>
      <c r="G10" s="30">
        <f>Tabela2[[#This Row],[ILOŚĆ (zamówienie podstawowe)]]*Tabela2[[#This Row],[Cena netto za jednostkę miary]]</f>
        <v>0</v>
      </c>
      <c r="H10" s="27"/>
      <c r="I10" s="26">
        <f>Tabela2[[#This Row],[Wartość netto (kolumna E x kolumna F)]]*(1+Tabela2[[#This Row],[Stawka vat]])</f>
        <v>0</v>
      </c>
    </row>
    <row r="11" spans="1:12" ht="68.25" customHeight="1" x14ac:dyDescent="0.25">
      <c r="A11" s="37">
        <v>8</v>
      </c>
      <c r="B11" s="21" t="s">
        <v>26</v>
      </c>
      <c r="C11" s="22" t="s">
        <v>27</v>
      </c>
      <c r="D11" s="38" t="s">
        <v>25</v>
      </c>
      <c r="E11" s="24">
        <v>2</v>
      </c>
      <c r="F11" s="30"/>
      <c r="G11" s="30">
        <f>Tabela2[[#This Row],[ILOŚĆ (zamówienie podstawowe)]]*Tabela2[[#This Row],[Cena netto za jednostkę miary]]</f>
        <v>0</v>
      </c>
      <c r="H11" s="27"/>
      <c r="I11" s="26">
        <f>Tabela2[[#This Row],[Wartość netto (kolumna E x kolumna F)]]*(1+Tabela2[[#This Row],[Stawka vat]])</f>
        <v>0</v>
      </c>
    </row>
    <row r="12" spans="1:12" ht="70.5" customHeight="1" x14ac:dyDescent="0.25">
      <c r="A12" s="39">
        <v>9</v>
      </c>
      <c r="B12" s="40" t="s">
        <v>28</v>
      </c>
      <c r="C12" s="41" t="s">
        <v>29</v>
      </c>
      <c r="D12" s="38" t="s">
        <v>25</v>
      </c>
      <c r="E12" s="24">
        <v>1</v>
      </c>
      <c r="F12" s="30"/>
      <c r="G12" s="30">
        <f>Tabela2[[#This Row],[ILOŚĆ (zamówienie podstawowe)]]*Tabela2[[#This Row],[Cena netto za jednostkę miary]]</f>
        <v>0</v>
      </c>
      <c r="H12" s="30"/>
      <c r="I12" s="26">
        <f>Tabela2[[#This Row],[Wartość netto (kolumna E x kolumna F)]]*(1+Tabela2[[#This Row],[Stawka vat]])</f>
        <v>0</v>
      </c>
    </row>
    <row r="13" spans="1:12" ht="31.7" customHeight="1" x14ac:dyDescent="0.25">
      <c r="A13" s="82" t="s">
        <v>30</v>
      </c>
      <c r="B13" s="82"/>
      <c r="C13" s="82"/>
      <c r="D13" s="82"/>
      <c r="E13" s="82"/>
      <c r="F13" s="82"/>
      <c r="G13" s="82"/>
      <c r="H13" s="82"/>
      <c r="I13" s="82"/>
    </row>
    <row r="14" spans="1:12" ht="81.95" customHeight="1" x14ac:dyDescent="0.25">
      <c r="A14" s="42">
        <v>10</v>
      </c>
      <c r="B14" s="43" t="s">
        <v>31</v>
      </c>
      <c r="C14" s="32" t="s">
        <v>32</v>
      </c>
      <c r="D14" s="44" t="s">
        <v>25</v>
      </c>
      <c r="E14" s="24">
        <v>23</v>
      </c>
      <c r="F14" s="25"/>
      <c r="G14" s="45">
        <f>E14*F14</f>
        <v>0</v>
      </c>
      <c r="H14" s="36"/>
      <c r="I14" s="45">
        <f>F14*(1+H14)</f>
        <v>0</v>
      </c>
    </row>
    <row r="15" spans="1:12" ht="81.95" customHeight="1" x14ac:dyDescent="0.25">
      <c r="A15" s="42">
        <v>11</v>
      </c>
      <c r="B15" s="43" t="s">
        <v>33</v>
      </c>
      <c r="C15" s="32" t="s">
        <v>34</v>
      </c>
      <c r="D15" s="44" t="s">
        <v>25</v>
      </c>
      <c r="E15" s="24">
        <v>15</v>
      </c>
      <c r="F15" s="30"/>
      <c r="G15" s="45">
        <f t="shared" ref="G15:G78" si="0">E15*F15</f>
        <v>0</v>
      </c>
      <c r="H15" s="36"/>
      <c r="I15" s="45">
        <f t="shared" ref="I15:I78" si="1">F15*(1+H15)</f>
        <v>0</v>
      </c>
    </row>
    <row r="16" spans="1:12" ht="81.95" customHeight="1" x14ac:dyDescent="0.25">
      <c r="A16" s="42">
        <v>12</v>
      </c>
      <c r="B16" s="43" t="s">
        <v>35</v>
      </c>
      <c r="C16" s="32" t="s">
        <v>36</v>
      </c>
      <c r="D16" s="44" t="s">
        <v>25</v>
      </c>
      <c r="E16" s="24">
        <v>13</v>
      </c>
      <c r="F16" s="30"/>
      <c r="G16" s="45">
        <f t="shared" si="0"/>
        <v>0</v>
      </c>
      <c r="H16" s="36"/>
      <c r="I16" s="45">
        <f t="shared" si="1"/>
        <v>0</v>
      </c>
    </row>
    <row r="17" spans="1:9" ht="81.95" customHeight="1" x14ac:dyDescent="0.25">
      <c r="A17" s="42">
        <v>13</v>
      </c>
      <c r="B17" s="43" t="s">
        <v>37</v>
      </c>
      <c r="C17" s="32" t="s">
        <v>38</v>
      </c>
      <c r="D17" s="33" t="s">
        <v>25</v>
      </c>
      <c r="E17" s="24">
        <v>14</v>
      </c>
      <c r="F17" s="35"/>
      <c r="G17" s="45">
        <f t="shared" si="0"/>
        <v>0</v>
      </c>
      <c r="H17" s="36"/>
      <c r="I17" s="45">
        <f t="shared" si="1"/>
        <v>0</v>
      </c>
    </row>
    <row r="18" spans="1:9" ht="81.95" customHeight="1" x14ac:dyDescent="0.25">
      <c r="A18" s="42">
        <v>14</v>
      </c>
      <c r="B18" s="43" t="s">
        <v>39</v>
      </c>
      <c r="C18" s="32" t="s">
        <v>40</v>
      </c>
      <c r="D18" s="44" t="s">
        <v>25</v>
      </c>
      <c r="E18" s="24">
        <v>15</v>
      </c>
      <c r="F18" s="30"/>
      <c r="G18" s="45">
        <f t="shared" si="0"/>
        <v>0</v>
      </c>
      <c r="H18" s="36"/>
      <c r="I18" s="45">
        <f t="shared" si="1"/>
        <v>0</v>
      </c>
    </row>
    <row r="19" spans="1:9" ht="81.95" customHeight="1" x14ac:dyDescent="0.25">
      <c r="A19" s="42">
        <v>15</v>
      </c>
      <c r="B19" s="43" t="s">
        <v>41</v>
      </c>
      <c r="C19" s="32" t="s">
        <v>42</v>
      </c>
      <c r="D19" s="44" t="s">
        <v>25</v>
      </c>
      <c r="E19" s="24">
        <v>8</v>
      </c>
      <c r="F19" s="30"/>
      <c r="G19" s="45">
        <f t="shared" si="0"/>
        <v>0</v>
      </c>
      <c r="H19" s="36"/>
      <c r="I19" s="45">
        <f t="shared" si="1"/>
        <v>0</v>
      </c>
    </row>
    <row r="20" spans="1:9" ht="81.95" customHeight="1" x14ac:dyDescent="0.25">
      <c r="A20" s="42">
        <v>16</v>
      </c>
      <c r="B20" s="43" t="s">
        <v>43</v>
      </c>
      <c r="C20" s="32" t="s">
        <v>44</v>
      </c>
      <c r="D20" s="44" t="s">
        <v>25</v>
      </c>
      <c r="E20" s="24">
        <v>3</v>
      </c>
      <c r="F20" s="30"/>
      <c r="G20" s="45">
        <f t="shared" si="0"/>
        <v>0</v>
      </c>
      <c r="H20" s="36"/>
      <c r="I20" s="45">
        <f t="shared" si="1"/>
        <v>0</v>
      </c>
    </row>
    <row r="21" spans="1:9" ht="81.95" customHeight="1" x14ac:dyDescent="0.25">
      <c r="A21" s="42">
        <v>17</v>
      </c>
      <c r="B21" s="43" t="s">
        <v>45</v>
      </c>
      <c r="C21" s="32" t="s">
        <v>46</v>
      </c>
      <c r="D21" s="46" t="s">
        <v>25</v>
      </c>
      <c r="E21" s="24">
        <v>35</v>
      </c>
      <c r="F21" s="47"/>
      <c r="G21" s="45">
        <f t="shared" si="0"/>
        <v>0</v>
      </c>
      <c r="H21" s="36"/>
      <c r="I21" s="45">
        <f t="shared" si="1"/>
        <v>0</v>
      </c>
    </row>
    <row r="22" spans="1:9" ht="81.95" customHeight="1" x14ac:dyDescent="0.25">
      <c r="A22" s="42">
        <v>18</v>
      </c>
      <c r="B22" s="43" t="s">
        <v>45</v>
      </c>
      <c r="C22" s="32" t="s">
        <v>47</v>
      </c>
      <c r="D22" s="44" t="s">
        <v>25</v>
      </c>
      <c r="E22" s="24">
        <v>55</v>
      </c>
      <c r="F22" s="30"/>
      <c r="G22" s="45">
        <f t="shared" si="0"/>
        <v>0</v>
      </c>
      <c r="H22" s="36"/>
      <c r="I22" s="45">
        <f t="shared" si="1"/>
        <v>0</v>
      </c>
    </row>
    <row r="23" spans="1:9" ht="81.95" customHeight="1" x14ac:dyDescent="0.25">
      <c r="A23" s="42">
        <v>19</v>
      </c>
      <c r="B23" s="48" t="s">
        <v>48</v>
      </c>
      <c r="C23" s="49" t="s">
        <v>49</v>
      </c>
      <c r="D23" s="50" t="s">
        <v>25</v>
      </c>
      <c r="E23" s="51">
        <v>25</v>
      </c>
      <c r="F23" s="52"/>
      <c r="G23" s="45">
        <f t="shared" si="0"/>
        <v>0</v>
      </c>
      <c r="H23" s="36"/>
      <c r="I23" s="45">
        <f t="shared" si="1"/>
        <v>0</v>
      </c>
    </row>
    <row r="24" spans="1:9" ht="81.95" customHeight="1" x14ac:dyDescent="0.25">
      <c r="A24" s="42">
        <v>20</v>
      </c>
      <c r="B24" s="43" t="s">
        <v>50</v>
      </c>
      <c r="C24" s="49" t="s">
        <v>51</v>
      </c>
      <c r="D24" s="44" t="s">
        <v>25</v>
      </c>
      <c r="E24" s="24">
        <v>8</v>
      </c>
      <c r="F24" s="30"/>
      <c r="G24" s="45">
        <f t="shared" si="0"/>
        <v>0</v>
      </c>
      <c r="H24" s="36"/>
      <c r="I24" s="45">
        <f t="shared" si="1"/>
        <v>0</v>
      </c>
    </row>
    <row r="25" spans="1:9" ht="81.95" customHeight="1" x14ac:dyDescent="0.25">
      <c r="A25" s="42">
        <v>21</v>
      </c>
      <c r="B25" s="43" t="s">
        <v>52</v>
      </c>
      <c r="C25" s="49" t="s">
        <v>53</v>
      </c>
      <c r="D25" s="44" t="s">
        <v>25</v>
      </c>
      <c r="E25" s="24">
        <v>10</v>
      </c>
      <c r="F25" s="30"/>
      <c r="G25" s="45">
        <f t="shared" si="0"/>
        <v>0</v>
      </c>
      <c r="H25" s="36"/>
      <c r="I25" s="45">
        <f t="shared" si="1"/>
        <v>0</v>
      </c>
    </row>
    <row r="26" spans="1:9" ht="81.95" customHeight="1" x14ac:dyDescent="0.25">
      <c r="A26" s="42">
        <v>22</v>
      </c>
      <c r="B26" s="43" t="s">
        <v>54</v>
      </c>
      <c r="C26" s="49" t="s">
        <v>55</v>
      </c>
      <c r="D26" s="44" t="s">
        <v>25</v>
      </c>
      <c r="E26" s="24">
        <v>10</v>
      </c>
      <c r="F26" s="30"/>
      <c r="G26" s="45">
        <f t="shared" si="0"/>
        <v>0</v>
      </c>
      <c r="H26" s="36"/>
      <c r="I26" s="45">
        <f t="shared" si="1"/>
        <v>0</v>
      </c>
    </row>
    <row r="27" spans="1:9" ht="81.95" customHeight="1" x14ac:dyDescent="0.25">
      <c r="A27" s="42">
        <v>23</v>
      </c>
      <c r="B27" s="43" t="s">
        <v>56</v>
      </c>
      <c r="C27" s="32" t="s">
        <v>57</v>
      </c>
      <c r="D27" s="44" t="s">
        <v>25</v>
      </c>
      <c r="E27" s="24">
        <v>25</v>
      </c>
      <c r="F27" s="30"/>
      <c r="G27" s="45">
        <f t="shared" si="0"/>
        <v>0</v>
      </c>
      <c r="H27" s="36"/>
      <c r="I27" s="45">
        <f t="shared" si="1"/>
        <v>0</v>
      </c>
    </row>
    <row r="28" spans="1:9" ht="81.95" customHeight="1" x14ac:dyDescent="0.25">
      <c r="A28" s="42">
        <v>24</v>
      </c>
      <c r="B28" s="43" t="s">
        <v>58</v>
      </c>
      <c r="C28" s="32" t="s">
        <v>59</v>
      </c>
      <c r="D28" s="44" t="s">
        <v>25</v>
      </c>
      <c r="E28" s="24">
        <v>10</v>
      </c>
      <c r="F28" s="30"/>
      <c r="G28" s="45">
        <f t="shared" si="0"/>
        <v>0</v>
      </c>
      <c r="H28" s="36"/>
      <c r="I28" s="45">
        <f t="shared" si="1"/>
        <v>0</v>
      </c>
    </row>
    <row r="29" spans="1:9" ht="81.95" customHeight="1" x14ac:dyDescent="0.25">
      <c r="A29" s="42">
        <v>25</v>
      </c>
      <c r="B29" s="43" t="s">
        <v>60</v>
      </c>
      <c r="C29" s="32" t="s">
        <v>61</v>
      </c>
      <c r="D29" s="44" t="s">
        <v>62</v>
      </c>
      <c r="E29" s="24">
        <v>15</v>
      </c>
      <c r="F29" s="47"/>
      <c r="G29" s="45">
        <f t="shared" si="0"/>
        <v>0</v>
      </c>
      <c r="H29" s="36"/>
      <c r="I29" s="45">
        <f t="shared" si="1"/>
        <v>0</v>
      </c>
    </row>
    <row r="30" spans="1:9" ht="27.75" customHeight="1" x14ac:dyDescent="0.25">
      <c r="A30" s="82" t="s">
        <v>63</v>
      </c>
      <c r="B30" s="82"/>
      <c r="C30" s="82"/>
      <c r="D30" s="82"/>
      <c r="E30" s="82"/>
      <c r="F30" s="82"/>
      <c r="G30" s="82"/>
      <c r="H30" s="82"/>
      <c r="I30" s="83"/>
    </row>
    <row r="31" spans="1:9" ht="81.95" customHeight="1" x14ac:dyDescent="0.25">
      <c r="A31" s="39">
        <v>26</v>
      </c>
      <c r="B31" s="40" t="s">
        <v>64</v>
      </c>
      <c r="C31" s="22" t="s">
        <v>65</v>
      </c>
      <c r="D31" s="38" t="s">
        <v>25</v>
      </c>
      <c r="E31" s="24">
        <v>7</v>
      </c>
      <c r="F31" s="53"/>
      <c r="G31" s="45">
        <f t="shared" si="0"/>
        <v>0</v>
      </c>
      <c r="H31" s="54"/>
      <c r="I31" s="45">
        <f t="shared" si="1"/>
        <v>0</v>
      </c>
    </row>
    <row r="32" spans="1:9" ht="81.95" customHeight="1" x14ac:dyDescent="0.25">
      <c r="A32" s="39">
        <v>27</v>
      </c>
      <c r="B32" s="40" t="s">
        <v>66</v>
      </c>
      <c r="C32" s="22" t="s">
        <v>67</v>
      </c>
      <c r="D32" s="38" t="s">
        <v>25</v>
      </c>
      <c r="E32" s="24">
        <v>7</v>
      </c>
      <c r="F32" s="55"/>
      <c r="G32" s="45">
        <f t="shared" si="0"/>
        <v>0</v>
      </c>
      <c r="H32" s="54"/>
      <c r="I32" s="45">
        <f t="shared" si="1"/>
        <v>0</v>
      </c>
    </row>
    <row r="33" spans="1:9" ht="81.95" customHeight="1" x14ac:dyDescent="0.25">
      <c r="A33" s="39">
        <v>28</v>
      </c>
      <c r="B33" s="40" t="s">
        <v>68</v>
      </c>
      <c r="C33" s="22" t="s">
        <v>69</v>
      </c>
      <c r="D33" s="38" t="s">
        <v>25</v>
      </c>
      <c r="E33" s="24">
        <v>5</v>
      </c>
      <c r="F33" s="55"/>
      <c r="G33" s="45">
        <f t="shared" si="0"/>
        <v>0</v>
      </c>
      <c r="H33" s="54"/>
      <c r="I33" s="45">
        <f t="shared" si="1"/>
        <v>0</v>
      </c>
    </row>
    <row r="34" spans="1:9" ht="81.95" customHeight="1" x14ac:dyDescent="0.25">
      <c r="A34" s="39">
        <v>29</v>
      </c>
      <c r="B34" s="40" t="s">
        <v>70</v>
      </c>
      <c r="C34" s="22" t="s">
        <v>71</v>
      </c>
      <c r="D34" s="38" t="s">
        <v>25</v>
      </c>
      <c r="E34" s="24">
        <v>4</v>
      </c>
      <c r="F34" s="55"/>
      <c r="G34" s="45">
        <f t="shared" si="0"/>
        <v>0</v>
      </c>
      <c r="H34" s="54"/>
      <c r="I34" s="45">
        <f t="shared" si="1"/>
        <v>0</v>
      </c>
    </row>
    <row r="35" spans="1:9" ht="81.95" customHeight="1" x14ac:dyDescent="0.25">
      <c r="A35" s="39">
        <v>30</v>
      </c>
      <c r="B35" s="40" t="s">
        <v>72</v>
      </c>
      <c r="C35" s="22" t="s">
        <v>73</v>
      </c>
      <c r="D35" s="38" t="s">
        <v>25</v>
      </c>
      <c r="E35" s="24">
        <v>5</v>
      </c>
      <c r="F35" s="55"/>
      <c r="G35" s="45">
        <f t="shared" si="0"/>
        <v>0</v>
      </c>
      <c r="H35" s="54"/>
      <c r="I35" s="45">
        <f t="shared" si="1"/>
        <v>0</v>
      </c>
    </row>
    <row r="36" spans="1:9" ht="81.95" customHeight="1" x14ac:dyDescent="0.25">
      <c r="A36" s="39">
        <v>31</v>
      </c>
      <c r="B36" s="40" t="s">
        <v>74</v>
      </c>
      <c r="C36" s="41" t="s">
        <v>75</v>
      </c>
      <c r="D36" s="38" t="s">
        <v>25</v>
      </c>
      <c r="E36" s="24">
        <v>5</v>
      </c>
      <c r="F36" s="55"/>
      <c r="G36" s="45">
        <f t="shared" si="0"/>
        <v>0</v>
      </c>
      <c r="H36" s="54"/>
      <c r="I36" s="45">
        <f t="shared" si="1"/>
        <v>0</v>
      </c>
    </row>
    <row r="37" spans="1:9" ht="81.95" customHeight="1" x14ac:dyDescent="0.25">
      <c r="A37" s="39">
        <v>32</v>
      </c>
      <c r="B37" s="40" t="s">
        <v>76</v>
      </c>
      <c r="C37" s="41" t="s">
        <v>77</v>
      </c>
      <c r="D37" s="38" t="s">
        <v>25</v>
      </c>
      <c r="E37" s="24">
        <v>2</v>
      </c>
      <c r="F37" s="55"/>
      <c r="G37" s="45">
        <f t="shared" si="0"/>
        <v>0</v>
      </c>
      <c r="H37" s="54"/>
      <c r="I37" s="45">
        <f t="shared" si="1"/>
        <v>0</v>
      </c>
    </row>
    <row r="38" spans="1:9" ht="81.95" customHeight="1" x14ac:dyDescent="0.25">
      <c r="A38" s="39">
        <v>33</v>
      </c>
      <c r="B38" s="40" t="s">
        <v>78</v>
      </c>
      <c r="C38" s="22" t="s">
        <v>79</v>
      </c>
      <c r="D38" s="38" t="s">
        <v>25</v>
      </c>
      <c r="E38" s="24">
        <v>2</v>
      </c>
      <c r="F38" s="55"/>
      <c r="G38" s="45">
        <f t="shared" si="0"/>
        <v>0</v>
      </c>
      <c r="H38" s="54"/>
      <c r="I38" s="45">
        <f t="shared" si="1"/>
        <v>0</v>
      </c>
    </row>
    <row r="39" spans="1:9" ht="81.95" customHeight="1" x14ac:dyDescent="0.25">
      <c r="A39" s="39">
        <v>34</v>
      </c>
      <c r="B39" s="40" t="s">
        <v>80</v>
      </c>
      <c r="C39" s="22" t="s">
        <v>81</v>
      </c>
      <c r="D39" s="38" t="s">
        <v>25</v>
      </c>
      <c r="E39" s="24">
        <v>2</v>
      </c>
      <c r="F39" s="55"/>
      <c r="G39" s="45">
        <f t="shared" si="0"/>
        <v>0</v>
      </c>
      <c r="H39" s="54"/>
      <c r="I39" s="45">
        <f t="shared" si="1"/>
        <v>0</v>
      </c>
    </row>
    <row r="40" spans="1:9" ht="81.95" customHeight="1" x14ac:dyDescent="0.25">
      <c r="A40" s="39">
        <v>35</v>
      </c>
      <c r="B40" s="40" t="s">
        <v>82</v>
      </c>
      <c r="C40" s="22" t="s">
        <v>83</v>
      </c>
      <c r="D40" s="38" t="s">
        <v>25</v>
      </c>
      <c r="E40" s="24">
        <v>2</v>
      </c>
      <c r="F40" s="55"/>
      <c r="G40" s="45">
        <f t="shared" si="0"/>
        <v>0</v>
      </c>
      <c r="H40" s="54"/>
      <c r="I40" s="45">
        <f t="shared" si="1"/>
        <v>0</v>
      </c>
    </row>
    <row r="41" spans="1:9" ht="81.95" customHeight="1" x14ac:dyDescent="0.25">
      <c r="A41" s="39">
        <v>36</v>
      </c>
      <c r="B41" s="40" t="s">
        <v>84</v>
      </c>
      <c r="C41" s="22" t="s">
        <v>85</v>
      </c>
      <c r="D41" s="38" t="s">
        <v>25</v>
      </c>
      <c r="E41" s="24">
        <v>2</v>
      </c>
      <c r="F41" s="55"/>
      <c r="G41" s="45">
        <f t="shared" si="0"/>
        <v>0</v>
      </c>
      <c r="H41" s="54"/>
      <c r="I41" s="45">
        <f t="shared" si="1"/>
        <v>0</v>
      </c>
    </row>
    <row r="42" spans="1:9" ht="81.95" customHeight="1" x14ac:dyDescent="0.25">
      <c r="A42" s="39">
        <v>37</v>
      </c>
      <c r="B42" s="40" t="s">
        <v>86</v>
      </c>
      <c r="C42" s="56" t="s">
        <v>87</v>
      </c>
      <c r="D42" s="38" t="s">
        <v>25</v>
      </c>
      <c r="E42" s="24">
        <v>2</v>
      </c>
      <c r="F42" s="53"/>
      <c r="G42" s="45">
        <f t="shared" si="0"/>
        <v>0</v>
      </c>
      <c r="H42" s="54"/>
      <c r="I42" s="45">
        <f t="shared" si="1"/>
        <v>0</v>
      </c>
    </row>
    <row r="43" spans="1:9" ht="81.95" customHeight="1" x14ac:dyDescent="0.25">
      <c r="A43" s="39">
        <v>38</v>
      </c>
      <c r="B43" s="40" t="s">
        <v>88</v>
      </c>
      <c r="C43" s="56" t="s">
        <v>89</v>
      </c>
      <c r="D43" s="38" t="s">
        <v>25</v>
      </c>
      <c r="E43" s="24">
        <v>2</v>
      </c>
      <c r="F43" s="55"/>
      <c r="G43" s="45">
        <f t="shared" si="0"/>
        <v>0</v>
      </c>
      <c r="H43" s="54"/>
      <c r="I43" s="45">
        <f t="shared" si="1"/>
        <v>0</v>
      </c>
    </row>
    <row r="44" spans="1:9" ht="81.95" customHeight="1" x14ac:dyDescent="0.25">
      <c r="A44" s="39">
        <v>39</v>
      </c>
      <c r="B44" s="40" t="s">
        <v>90</v>
      </c>
      <c r="C44" s="56" t="s">
        <v>91</v>
      </c>
      <c r="D44" s="38" t="s">
        <v>25</v>
      </c>
      <c r="E44" s="24">
        <v>2</v>
      </c>
      <c r="F44" s="55"/>
      <c r="G44" s="45">
        <f t="shared" si="0"/>
        <v>0</v>
      </c>
      <c r="H44" s="54"/>
      <c r="I44" s="45">
        <f t="shared" si="1"/>
        <v>0</v>
      </c>
    </row>
    <row r="45" spans="1:9" ht="81.95" customHeight="1" x14ac:dyDescent="0.25">
      <c r="A45" s="39">
        <v>40</v>
      </c>
      <c r="B45" s="40" t="s">
        <v>92</v>
      </c>
      <c r="C45" s="56" t="s">
        <v>93</v>
      </c>
      <c r="D45" s="38" t="s">
        <v>25</v>
      </c>
      <c r="E45" s="24">
        <v>2</v>
      </c>
      <c r="F45" s="55"/>
      <c r="G45" s="45">
        <f t="shared" si="0"/>
        <v>0</v>
      </c>
      <c r="H45" s="54"/>
      <c r="I45" s="45">
        <f t="shared" si="1"/>
        <v>0</v>
      </c>
    </row>
    <row r="46" spans="1:9" ht="81.95" customHeight="1" x14ac:dyDescent="0.25">
      <c r="A46" s="39">
        <v>41</v>
      </c>
      <c r="B46" s="40" t="s">
        <v>94</v>
      </c>
      <c r="C46" s="56" t="s">
        <v>95</v>
      </c>
      <c r="D46" s="38" t="s">
        <v>25</v>
      </c>
      <c r="E46" s="24">
        <v>1</v>
      </c>
      <c r="F46" s="55"/>
      <c r="G46" s="45">
        <f t="shared" si="0"/>
        <v>0</v>
      </c>
      <c r="H46" s="54"/>
      <c r="I46" s="45">
        <f t="shared" si="1"/>
        <v>0</v>
      </c>
    </row>
    <row r="47" spans="1:9" ht="81.95" customHeight="1" x14ac:dyDescent="0.25">
      <c r="A47" s="39">
        <v>42</v>
      </c>
      <c r="B47" s="40" t="s">
        <v>96</v>
      </c>
      <c r="C47" s="56" t="s">
        <v>97</v>
      </c>
      <c r="D47" s="38" t="s">
        <v>25</v>
      </c>
      <c r="E47" s="24">
        <v>2</v>
      </c>
      <c r="F47" s="55"/>
      <c r="G47" s="45">
        <f t="shared" si="0"/>
        <v>0</v>
      </c>
      <c r="H47" s="54"/>
      <c r="I47" s="45">
        <f t="shared" si="1"/>
        <v>0</v>
      </c>
    </row>
    <row r="48" spans="1:9" ht="27.75" customHeight="1" x14ac:dyDescent="0.25">
      <c r="A48" s="82" t="s">
        <v>98</v>
      </c>
      <c r="B48" s="82"/>
      <c r="C48" s="82"/>
      <c r="D48" s="82"/>
      <c r="E48" s="82"/>
      <c r="F48" s="82"/>
      <c r="G48" s="82"/>
      <c r="H48" s="82"/>
      <c r="I48" s="83"/>
    </row>
    <row r="49" spans="1:9" ht="81.95" customHeight="1" x14ac:dyDescent="0.25">
      <c r="A49" s="39">
        <v>43</v>
      </c>
      <c r="B49" s="40" t="s">
        <v>99</v>
      </c>
      <c r="C49" s="22" t="s">
        <v>100</v>
      </c>
      <c r="D49" s="38" t="s">
        <v>25</v>
      </c>
      <c r="E49" s="24">
        <v>210</v>
      </c>
      <c r="F49" s="45"/>
      <c r="G49" s="45">
        <f t="shared" si="0"/>
        <v>0</v>
      </c>
      <c r="H49" s="36"/>
      <c r="I49" s="45">
        <f t="shared" si="1"/>
        <v>0</v>
      </c>
    </row>
    <row r="50" spans="1:9" ht="81.95" customHeight="1" x14ac:dyDescent="0.25">
      <c r="A50" s="39">
        <v>44</v>
      </c>
      <c r="B50" s="40" t="s">
        <v>101</v>
      </c>
      <c r="C50" s="22" t="s">
        <v>100</v>
      </c>
      <c r="D50" s="38" t="s">
        <v>25</v>
      </c>
      <c r="E50" s="24">
        <v>50</v>
      </c>
      <c r="F50" s="35"/>
      <c r="G50" s="45">
        <f t="shared" si="0"/>
        <v>0</v>
      </c>
      <c r="H50" s="36"/>
      <c r="I50" s="45">
        <f t="shared" si="1"/>
        <v>0</v>
      </c>
    </row>
    <row r="51" spans="1:9" ht="81.95" customHeight="1" x14ac:dyDescent="0.25">
      <c r="A51" s="39">
        <v>45</v>
      </c>
      <c r="B51" s="40" t="s">
        <v>102</v>
      </c>
      <c r="C51" s="22" t="s">
        <v>103</v>
      </c>
      <c r="D51" s="38" t="s">
        <v>25</v>
      </c>
      <c r="E51" s="24">
        <v>53</v>
      </c>
      <c r="F51" s="35"/>
      <c r="G51" s="45">
        <f t="shared" si="0"/>
        <v>0</v>
      </c>
      <c r="H51" s="36"/>
      <c r="I51" s="45">
        <f t="shared" si="1"/>
        <v>0</v>
      </c>
    </row>
    <row r="52" spans="1:9" ht="81.95" customHeight="1" x14ac:dyDescent="0.25">
      <c r="A52" s="39">
        <v>46</v>
      </c>
      <c r="B52" s="40" t="s">
        <v>104</v>
      </c>
      <c r="C52" s="22" t="s">
        <v>105</v>
      </c>
      <c r="D52" s="57" t="s">
        <v>25</v>
      </c>
      <c r="E52" s="24">
        <v>25</v>
      </c>
      <c r="F52" s="35"/>
      <c r="G52" s="45">
        <f t="shared" si="0"/>
        <v>0</v>
      </c>
      <c r="H52" s="36"/>
      <c r="I52" s="45">
        <f t="shared" si="1"/>
        <v>0</v>
      </c>
    </row>
    <row r="53" spans="1:9" ht="81.95" customHeight="1" x14ac:dyDescent="0.25">
      <c r="A53" s="39">
        <v>47</v>
      </c>
      <c r="B53" s="40" t="s">
        <v>106</v>
      </c>
      <c r="C53" s="22" t="s">
        <v>105</v>
      </c>
      <c r="D53" s="38" t="s">
        <v>25</v>
      </c>
      <c r="E53" s="24">
        <v>2</v>
      </c>
      <c r="F53" s="35"/>
      <c r="G53" s="45">
        <f t="shared" si="0"/>
        <v>0</v>
      </c>
      <c r="H53" s="36"/>
      <c r="I53" s="45">
        <f t="shared" si="1"/>
        <v>0</v>
      </c>
    </row>
    <row r="54" spans="1:9" ht="81.95" customHeight="1" x14ac:dyDescent="0.25">
      <c r="A54" s="39">
        <v>48</v>
      </c>
      <c r="B54" s="40" t="s">
        <v>107</v>
      </c>
      <c r="C54" s="22" t="s">
        <v>108</v>
      </c>
      <c r="D54" s="38" t="s">
        <v>25</v>
      </c>
      <c r="E54" s="24">
        <v>27</v>
      </c>
      <c r="F54" s="35"/>
      <c r="G54" s="45">
        <f t="shared" si="0"/>
        <v>0</v>
      </c>
      <c r="H54" s="36"/>
      <c r="I54" s="45">
        <f t="shared" si="1"/>
        <v>0</v>
      </c>
    </row>
    <row r="55" spans="1:9" ht="81.95" customHeight="1" x14ac:dyDescent="0.25">
      <c r="A55" s="39">
        <v>49</v>
      </c>
      <c r="B55" s="40" t="s">
        <v>109</v>
      </c>
      <c r="C55" s="22" t="s">
        <v>110</v>
      </c>
      <c r="D55" s="38" t="s">
        <v>25</v>
      </c>
      <c r="E55" s="24">
        <v>4</v>
      </c>
      <c r="F55" s="35"/>
      <c r="G55" s="45">
        <f t="shared" si="0"/>
        <v>0</v>
      </c>
      <c r="H55" s="36"/>
      <c r="I55" s="45">
        <f t="shared" si="1"/>
        <v>0</v>
      </c>
    </row>
    <row r="56" spans="1:9" ht="81.95" customHeight="1" x14ac:dyDescent="0.25">
      <c r="A56" s="39">
        <v>50</v>
      </c>
      <c r="B56" s="40" t="s">
        <v>111</v>
      </c>
      <c r="C56" s="22" t="s">
        <v>112</v>
      </c>
      <c r="D56" s="38" t="s">
        <v>25</v>
      </c>
      <c r="E56" s="24">
        <v>3</v>
      </c>
      <c r="F56" s="35"/>
      <c r="G56" s="45">
        <f t="shared" si="0"/>
        <v>0</v>
      </c>
      <c r="H56" s="36"/>
      <c r="I56" s="45">
        <f t="shared" si="1"/>
        <v>0</v>
      </c>
    </row>
    <row r="57" spans="1:9" ht="81.95" customHeight="1" x14ac:dyDescent="0.25">
      <c r="A57" s="39">
        <v>51</v>
      </c>
      <c r="B57" s="40" t="s">
        <v>113</v>
      </c>
      <c r="C57" s="41" t="s">
        <v>114</v>
      </c>
      <c r="D57" s="38" t="s">
        <v>25</v>
      </c>
      <c r="E57" s="24">
        <v>25</v>
      </c>
      <c r="F57" s="35"/>
      <c r="G57" s="45">
        <f t="shared" si="0"/>
        <v>0</v>
      </c>
      <c r="H57" s="36"/>
      <c r="I57" s="45">
        <f t="shared" si="1"/>
        <v>0</v>
      </c>
    </row>
    <row r="58" spans="1:9" ht="81.95" customHeight="1" x14ac:dyDescent="0.25">
      <c r="A58" s="39">
        <v>52</v>
      </c>
      <c r="B58" s="40" t="s">
        <v>115</v>
      </c>
      <c r="C58" s="41" t="s">
        <v>116</v>
      </c>
      <c r="D58" s="38" t="s">
        <v>12</v>
      </c>
      <c r="E58" s="24">
        <v>34</v>
      </c>
      <c r="F58" s="35"/>
      <c r="G58" s="45">
        <f t="shared" si="0"/>
        <v>0</v>
      </c>
      <c r="H58" s="36"/>
      <c r="I58" s="45">
        <f t="shared" si="1"/>
        <v>0</v>
      </c>
    </row>
    <row r="59" spans="1:9" ht="81.95" customHeight="1" x14ac:dyDescent="0.25">
      <c r="A59" s="39">
        <v>53</v>
      </c>
      <c r="B59" s="40" t="s">
        <v>117</v>
      </c>
      <c r="C59" s="41" t="s">
        <v>118</v>
      </c>
      <c r="D59" s="38" t="s">
        <v>25</v>
      </c>
      <c r="E59" s="24">
        <v>25</v>
      </c>
      <c r="F59" s="35"/>
      <c r="G59" s="45">
        <f t="shared" si="0"/>
        <v>0</v>
      </c>
      <c r="H59" s="36"/>
      <c r="I59" s="45">
        <f t="shared" si="1"/>
        <v>0</v>
      </c>
    </row>
    <row r="60" spans="1:9" ht="81.95" customHeight="1" x14ac:dyDescent="0.25">
      <c r="A60" s="39">
        <v>54</v>
      </c>
      <c r="B60" s="40" t="s">
        <v>119</v>
      </c>
      <c r="C60" s="41" t="s">
        <v>103</v>
      </c>
      <c r="D60" s="38" t="s">
        <v>25</v>
      </c>
      <c r="E60" s="24">
        <v>13</v>
      </c>
      <c r="F60" s="35"/>
      <c r="G60" s="45">
        <f t="shared" si="0"/>
        <v>0</v>
      </c>
      <c r="H60" s="36"/>
      <c r="I60" s="45">
        <f t="shared" si="1"/>
        <v>0</v>
      </c>
    </row>
    <row r="61" spans="1:9" ht="81.95" customHeight="1" x14ac:dyDescent="0.25">
      <c r="A61" s="39">
        <v>55</v>
      </c>
      <c r="B61" s="40" t="s">
        <v>120</v>
      </c>
      <c r="C61" s="22" t="s">
        <v>121</v>
      </c>
      <c r="D61" s="38" t="s">
        <v>25</v>
      </c>
      <c r="E61" s="24">
        <v>2</v>
      </c>
      <c r="F61" s="35"/>
      <c r="G61" s="45">
        <f t="shared" si="0"/>
        <v>0</v>
      </c>
      <c r="H61" s="36"/>
      <c r="I61" s="45">
        <f t="shared" si="1"/>
        <v>0</v>
      </c>
    </row>
    <row r="62" spans="1:9" ht="81.95" customHeight="1" x14ac:dyDescent="0.25">
      <c r="A62" s="39">
        <v>56</v>
      </c>
      <c r="B62" s="57" t="s">
        <v>122</v>
      </c>
      <c r="C62" s="58" t="s">
        <v>123</v>
      </c>
      <c r="D62" s="38" t="s">
        <v>25</v>
      </c>
      <c r="E62" s="24">
        <v>7</v>
      </c>
      <c r="F62" s="35"/>
      <c r="G62" s="45">
        <f t="shared" si="0"/>
        <v>0</v>
      </c>
      <c r="H62" s="36"/>
      <c r="I62" s="45">
        <f t="shared" si="1"/>
        <v>0</v>
      </c>
    </row>
    <row r="63" spans="1:9" ht="81.95" customHeight="1" x14ac:dyDescent="0.25">
      <c r="A63" s="39">
        <v>57</v>
      </c>
      <c r="B63" s="40" t="s">
        <v>124</v>
      </c>
      <c r="C63" s="22" t="s">
        <v>105</v>
      </c>
      <c r="D63" s="24" t="s">
        <v>25</v>
      </c>
      <c r="E63" s="24">
        <v>7</v>
      </c>
      <c r="F63" s="35"/>
      <c r="G63" s="45">
        <f t="shared" si="0"/>
        <v>0</v>
      </c>
      <c r="H63" s="36"/>
      <c r="I63" s="45">
        <f t="shared" si="1"/>
        <v>0</v>
      </c>
    </row>
    <row r="64" spans="1:9" ht="81.95" customHeight="1" x14ac:dyDescent="0.25">
      <c r="A64" s="39">
        <v>58</v>
      </c>
      <c r="B64" s="40" t="s">
        <v>125</v>
      </c>
      <c r="C64" s="22" t="s">
        <v>105</v>
      </c>
      <c r="D64" s="38" t="s">
        <v>25</v>
      </c>
      <c r="E64" s="24">
        <v>275</v>
      </c>
      <c r="F64" s="35"/>
      <c r="G64" s="45">
        <f t="shared" si="0"/>
        <v>0</v>
      </c>
      <c r="H64" s="36"/>
      <c r="I64" s="45">
        <f t="shared" si="1"/>
        <v>0</v>
      </c>
    </row>
    <row r="65" spans="1:9" ht="81.95" customHeight="1" x14ac:dyDescent="0.25">
      <c r="A65" s="39">
        <v>59</v>
      </c>
      <c r="B65" s="40" t="s">
        <v>126</v>
      </c>
      <c r="C65" s="22" t="s">
        <v>105</v>
      </c>
      <c r="D65" s="38" t="s">
        <v>25</v>
      </c>
      <c r="E65" s="24">
        <v>15</v>
      </c>
      <c r="F65" s="35"/>
      <c r="G65" s="45">
        <f t="shared" si="0"/>
        <v>0</v>
      </c>
      <c r="H65" s="36"/>
      <c r="I65" s="45">
        <f t="shared" si="1"/>
        <v>0</v>
      </c>
    </row>
    <row r="66" spans="1:9" ht="81.95" customHeight="1" x14ac:dyDescent="0.25">
      <c r="A66" s="39">
        <v>60</v>
      </c>
      <c r="B66" s="40" t="s">
        <v>127</v>
      </c>
      <c r="C66" s="22" t="s">
        <v>103</v>
      </c>
      <c r="D66" s="38" t="s">
        <v>25</v>
      </c>
      <c r="E66" s="24">
        <v>3</v>
      </c>
      <c r="F66" s="35"/>
      <c r="G66" s="45">
        <f t="shared" si="0"/>
        <v>0</v>
      </c>
      <c r="H66" s="36"/>
      <c r="I66" s="45">
        <f t="shared" si="1"/>
        <v>0</v>
      </c>
    </row>
    <row r="67" spans="1:9" ht="81.95" customHeight="1" x14ac:dyDescent="0.25">
      <c r="A67" s="39">
        <v>61</v>
      </c>
      <c r="B67" s="40" t="s">
        <v>128</v>
      </c>
      <c r="C67" s="22" t="s">
        <v>129</v>
      </c>
      <c r="D67" s="38" t="s">
        <v>25</v>
      </c>
      <c r="E67" s="24">
        <v>57</v>
      </c>
      <c r="F67" s="35"/>
      <c r="G67" s="45">
        <f t="shared" si="0"/>
        <v>0</v>
      </c>
      <c r="H67" s="36"/>
      <c r="I67" s="45">
        <f t="shared" si="1"/>
        <v>0</v>
      </c>
    </row>
    <row r="68" spans="1:9" ht="81.95" customHeight="1" x14ac:dyDescent="0.25">
      <c r="A68" s="39">
        <v>62</v>
      </c>
      <c r="B68" s="57" t="s">
        <v>130</v>
      </c>
      <c r="C68" s="58" t="s">
        <v>131</v>
      </c>
      <c r="D68" s="24" t="s">
        <v>25</v>
      </c>
      <c r="E68" s="24">
        <v>32</v>
      </c>
      <c r="F68" s="35"/>
      <c r="G68" s="45">
        <f t="shared" si="0"/>
        <v>0</v>
      </c>
      <c r="H68" s="36"/>
      <c r="I68" s="45">
        <f t="shared" si="1"/>
        <v>0</v>
      </c>
    </row>
    <row r="69" spans="1:9" ht="81.95" customHeight="1" x14ac:dyDescent="0.25">
      <c r="A69" s="39">
        <v>63</v>
      </c>
      <c r="B69" s="57" t="s">
        <v>132</v>
      </c>
      <c r="C69" s="58" t="s">
        <v>133</v>
      </c>
      <c r="D69" s="24" t="s">
        <v>25</v>
      </c>
      <c r="E69" s="24">
        <v>2</v>
      </c>
      <c r="F69" s="35"/>
      <c r="G69" s="45">
        <f t="shared" si="0"/>
        <v>0</v>
      </c>
      <c r="H69" s="36"/>
      <c r="I69" s="45">
        <f t="shared" si="1"/>
        <v>0</v>
      </c>
    </row>
    <row r="70" spans="1:9" ht="81.95" customHeight="1" x14ac:dyDescent="0.25">
      <c r="A70" s="39">
        <v>64</v>
      </c>
      <c r="B70" s="40" t="s">
        <v>134</v>
      </c>
      <c r="C70" s="41" t="s">
        <v>135</v>
      </c>
      <c r="D70" s="38" t="s">
        <v>25</v>
      </c>
      <c r="E70" s="24">
        <v>8</v>
      </c>
      <c r="F70" s="35"/>
      <c r="G70" s="45">
        <f t="shared" si="0"/>
        <v>0</v>
      </c>
      <c r="H70" s="36"/>
      <c r="I70" s="45">
        <f t="shared" si="1"/>
        <v>0</v>
      </c>
    </row>
    <row r="71" spans="1:9" ht="81.95" customHeight="1" x14ac:dyDescent="0.25">
      <c r="A71" s="39">
        <v>65</v>
      </c>
      <c r="B71" s="40" t="s">
        <v>136</v>
      </c>
      <c r="C71" s="22" t="s">
        <v>135</v>
      </c>
      <c r="D71" s="38" t="s">
        <v>25</v>
      </c>
      <c r="E71" s="24">
        <v>3</v>
      </c>
      <c r="F71" s="35"/>
      <c r="G71" s="45">
        <f t="shared" si="0"/>
        <v>0</v>
      </c>
      <c r="H71" s="36"/>
      <c r="I71" s="45">
        <f t="shared" si="1"/>
        <v>0</v>
      </c>
    </row>
    <row r="72" spans="1:9" ht="81.95" customHeight="1" x14ac:dyDescent="0.25">
      <c r="A72" s="39">
        <v>66</v>
      </c>
      <c r="B72" s="40" t="s">
        <v>137</v>
      </c>
      <c r="C72" s="22" t="s">
        <v>135</v>
      </c>
      <c r="D72" s="38" t="s">
        <v>25</v>
      </c>
      <c r="E72" s="24">
        <v>3</v>
      </c>
      <c r="F72" s="35"/>
      <c r="G72" s="45">
        <f t="shared" si="0"/>
        <v>0</v>
      </c>
      <c r="H72" s="36"/>
      <c r="I72" s="45">
        <f t="shared" si="1"/>
        <v>0</v>
      </c>
    </row>
    <row r="73" spans="1:9" ht="81.95" customHeight="1" x14ac:dyDescent="0.25">
      <c r="A73" s="39">
        <v>67</v>
      </c>
      <c r="B73" s="40" t="s">
        <v>138</v>
      </c>
      <c r="C73" s="22" t="s">
        <v>139</v>
      </c>
      <c r="D73" s="38" t="s">
        <v>25</v>
      </c>
      <c r="E73" s="24">
        <v>8</v>
      </c>
      <c r="F73" s="34"/>
      <c r="G73" s="45">
        <f t="shared" si="0"/>
        <v>0</v>
      </c>
      <c r="H73" s="36"/>
      <c r="I73" s="45">
        <f t="shared" si="1"/>
        <v>0</v>
      </c>
    </row>
    <row r="74" spans="1:9" ht="81.95" customHeight="1" x14ac:dyDescent="0.25">
      <c r="A74" s="39">
        <v>68</v>
      </c>
      <c r="B74" s="40" t="s">
        <v>140</v>
      </c>
      <c r="C74" s="41" t="s">
        <v>139</v>
      </c>
      <c r="D74" s="38" t="s">
        <v>25</v>
      </c>
      <c r="E74" s="24">
        <v>8</v>
      </c>
      <c r="F74" s="34"/>
      <c r="G74" s="45">
        <f t="shared" si="0"/>
        <v>0</v>
      </c>
      <c r="H74" s="36"/>
      <c r="I74" s="45">
        <f t="shared" si="1"/>
        <v>0</v>
      </c>
    </row>
    <row r="75" spans="1:9" ht="81.95" customHeight="1" x14ac:dyDescent="0.25">
      <c r="A75" s="39">
        <v>69</v>
      </c>
      <c r="B75" s="40" t="s">
        <v>141</v>
      </c>
      <c r="C75" s="41" t="s">
        <v>118</v>
      </c>
      <c r="D75" s="38" t="s">
        <v>25</v>
      </c>
      <c r="E75" s="24">
        <v>3</v>
      </c>
      <c r="F75" s="34"/>
      <c r="G75" s="45">
        <f t="shared" si="0"/>
        <v>0</v>
      </c>
      <c r="H75" s="36"/>
      <c r="I75" s="45">
        <f t="shared" si="1"/>
        <v>0</v>
      </c>
    </row>
    <row r="76" spans="1:9" ht="81.95" customHeight="1" x14ac:dyDescent="0.25">
      <c r="A76" s="39">
        <v>70</v>
      </c>
      <c r="B76" s="40" t="s">
        <v>142</v>
      </c>
      <c r="C76" s="41" t="s">
        <v>118</v>
      </c>
      <c r="D76" s="38" t="s">
        <v>25</v>
      </c>
      <c r="E76" s="24">
        <v>2</v>
      </c>
      <c r="F76" s="34"/>
      <c r="G76" s="45">
        <f t="shared" si="0"/>
        <v>0</v>
      </c>
      <c r="H76" s="36"/>
      <c r="I76" s="45">
        <f t="shared" si="1"/>
        <v>0</v>
      </c>
    </row>
    <row r="77" spans="1:9" ht="81.95" customHeight="1" x14ac:dyDescent="0.25">
      <c r="A77" s="39">
        <v>71</v>
      </c>
      <c r="B77" s="40" t="s">
        <v>143</v>
      </c>
      <c r="C77" s="22" t="s">
        <v>144</v>
      </c>
      <c r="D77" s="38" t="s">
        <v>25</v>
      </c>
      <c r="E77" s="24">
        <v>3</v>
      </c>
      <c r="F77" s="34"/>
      <c r="G77" s="45">
        <f t="shared" si="0"/>
        <v>0</v>
      </c>
      <c r="H77" s="36"/>
      <c r="I77" s="45">
        <f t="shared" si="1"/>
        <v>0</v>
      </c>
    </row>
    <row r="78" spans="1:9" ht="81.95" customHeight="1" x14ac:dyDescent="0.25">
      <c r="A78" s="39">
        <v>72</v>
      </c>
      <c r="B78" s="40" t="s">
        <v>145</v>
      </c>
      <c r="C78" s="22" t="s">
        <v>146</v>
      </c>
      <c r="D78" s="38" t="s">
        <v>25</v>
      </c>
      <c r="E78" s="24">
        <v>50</v>
      </c>
      <c r="F78" s="34"/>
      <c r="G78" s="45">
        <f t="shared" si="0"/>
        <v>0</v>
      </c>
      <c r="H78" s="36"/>
      <c r="I78" s="45">
        <f t="shared" si="1"/>
        <v>0</v>
      </c>
    </row>
    <row r="79" spans="1:9" ht="81.95" customHeight="1" x14ac:dyDescent="0.25">
      <c r="A79" s="39">
        <v>73</v>
      </c>
      <c r="B79" s="40" t="s">
        <v>147</v>
      </c>
      <c r="C79" s="22" t="s">
        <v>148</v>
      </c>
      <c r="D79" s="38" t="s">
        <v>25</v>
      </c>
      <c r="E79" s="24">
        <v>1</v>
      </c>
      <c r="F79" s="34"/>
      <c r="G79" s="45">
        <f t="shared" ref="G79:G139" si="2">E79*F79</f>
        <v>0</v>
      </c>
      <c r="H79" s="36"/>
      <c r="I79" s="45">
        <f t="shared" ref="I79:I139" si="3">F79*(1+H79)</f>
        <v>0</v>
      </c>
    </row>
    <row r="80" spans="1:9" ht="81.95" customHeight="1" x14ac:dyDescent="0.25">
      <c r="A80" s="39">
        <v>74</v>
      </c>
      <c r="B80" s="40" t="s">
        <v>149</v>
      </c>
      <c r="C80" s="22" t="s">
        <v>150</v>
      </c>
      <c r="D80" s="38" t="s">
        <v>25</v>
      </c>
      <c r="E80" s="24">
        <v>3</v>
      </c>
      <c r="F80" s="34"/>
      <c r="G80" s="45">
        <f t="shared" si="2"/>
        <v>0</v>
      </c>
      <c r="H80" s="36"/>
      <c r="I80" s="45">
        <f t="shared" si="3"/>
        <v>0</v>
      </c>
    </row>
    <row r="81" spans="1:9" ht="81.95" customHeight="1" x14ac:dyDescent="0.25">
      <c r="A81" s="39">
        <v>75</v>
      </c>
      <c r="B81" s="40" t="s">
        <v>151</v>
      </c>
      <c r="C81" s="22" t="s">
        <v>152</v>
      </c>
      <c r="D81" s="38" t="s">
        <v>25</v>
      </c>
      <c r="E81" s="24">
        <v>38</v>
      </c>
      <c r="F81" s="34"/>
      <c r="G81" s="45">
        <f t="shared" si="2"/>
        <v>0</v>
      </c>
      <c r="H81" s="36"/>
      <c r="I81" s="45">
        <f t="shared" si="3"/>
        <v>0</v>
      </c>
    </row>
    <row r="82" spans="1:9" ht="81.95" customHeight="1" x14ac:dyDescent="0.25">
      <c r="A82" s="39">
        <v>76</v>
      </c>
      <c r="B82" s="59" t="s">
        <v>153</v>
      </c>
      <c r="C82" s="22" t="s">
        <v>154</v>
      </c>
      <c r="D82" s="38" t="s">
        <v>25</v>
      </c>
      <c r="E82" s="24">
        <v>39</v>
      </c>
      <c r="F82" s="34"/>
      <c r="G82" s="45">
        <f t="shared" si="2"/>
        <v>0</v>
      </c>
      <c r="H82" s="36"/>
      <c r="I82" s="45">
        <f t="shared" si="3"/>
        <v>0</v>
      </c>
    </row>
    <row r="83" spans="1:9" ht="81.95" customHeight="1" x14ac:dyDescent="0.25">
      <c r="A83" s="39">
        <v>77</v>
      </c>
      <c r="B83" s="60" t="s">
        <v>155</v>
      </c>
      <c r="C83" s="57" t="s">
        <v>156</v>
      </c>
      <c r="D83" s="24" t="s">
        <v>25</v>
      </c>
      <c r="E83" s="24">
        <v>1</v>
      </c>
      <c r="F83" s="34"/>
      <c r="G83" s="45">
        <f t="shared" si="2"/>
        <v>0</v>
      </c>
      <c r="H83" s="36"/>
      <c r="I83" s="45">
        <f t="shared" si="3"/>
        <v>0</v>
      </c>
    </row>
    <row r="84" spans="1:9" ht="81.95" customHeight="1" x14ac:dyDescent="0.25">
      <c r="A84" s="39">
        <v>78</v>
      </c>
      <c r="B84" s="60" t="s">
        <v>157</v>
      </c>
      <c r="C84" s="61" t="s">
        <v>158</v>
      </c>
      <c r="D84" s="38" t="s">
        <v>25</v>
      </c>
      <c r="E84" s="24">
        <v>1</v>
      </c>
      <c r="F84" s="34"/>
      <c r="G84" s="45">
        <f t="shared" si="2"/>
        <v>0</v>
      </c>
      <c r="H84" s="36"/>
      <c r="I84" s="45">
        <f t="shared" si="3"/>
        <v>0</v>
      </c>
    </row>
    <row r="85" spans="1:9" ht="81.95" customHeight="1" x14ac:dyDescent="0.25">
      <c r="A85" s="39">
        <v>79</v>
      </c>
      <c r="B85" s="60" t="s">
        <v>159</v>
      </c>
      <c r="C85" s="57" t="s">
        <v>160</v>
      </c>
      <c r="D85" s="24" t="s">
        <v>25</v>
      </c>
      <c r="E85" s="24">
        <v>1</v>
      </c>
      <c r="F85" s="34"/>
      <c r="G85" s="45">
        <f t="shared" si="2"/>
        <v>0</v>
      </c>
      <c r="H85" s="36"/>
      <c r="I85" s="45">
        <f t="shared" si="3"/>
        <v>0</v>
      </c>
    </row>
    <row r="86" spans="1:9" ht="81.95" customHeight="1" x14ac:dyDescent="0.25">
      <c r="A86" s="39">
        <v>80</v>
      </c>
      <c r="B86" s="60" t="s">
        <v>161</v>
      </c>
      <c r="C86" s="61" t="s">
        <v>162</v>
      </c>
      <c r="D86" s="38" t="s">
        <v>25</v>
      </c>
      <c r="E86" s="24">
        <v>1</v>
      </c>
      <c r="F86" s="34"/>
      <c r="G86" s="45">
        <f t="shared" si="2"/>
        <v>0</v>
      </c>
      <c r="H86" s="36"/>
      <c r="I86" s="45">
        <f t="shared" si="3"/>
        <v>0</v>
      </c>
    </row>
    <row r="87" spans="1:9" ht="81.95" customHeight="1" x14ac:dyDescent="0.25">
      <c r="A87" s="39">
        <v>81</v>
      </c>
      <c r="B87" s="62" t="s">
        <v>163</v>
      </c>
      <c r="C87" s="22" t="s">
        <v>121</v>
      </c>
      <c r="D87" s="38" t="s">
        <v>25</v>
      </c>
      <c r="E87" s="24">
        <v>1</v>
      </c>
      <c r="F87" s="34"/>
      <c r="G87" s="45">
        <f t="shared" si="2"/>
        <v>0</v>
      </c>
      <c r="H87" s="36"/>
      <c r="I87" s="45">
        <f t="shared" si="3"/>
        <v>0</v>
      </c>
    </row>
    <row r="88" spans="1:9" ht="81.95" customHeight="1" x14ac:dyDescent="0.25">
      <c r="A88" s="39">
        <v>82</v>
      </c>
      <c r="B88" s="40" t="s">
        <v>164</v>
      </c>
      <c r="C88" s="56" t="s">
        <v>165</v>
      </c>
      <c r="D88" s="38" t="s">
        <v>25</v>
      </c>
      <c r="E88" s="24">
        <v>2</v>
      </c>
      <c r="F88" s="34"/>
      <c r="G88" s="45">
        <f t="shared" si="2"/>
        <v>0</v>
      </c>
      <c r="H88" s="36"/>
      <c r="I88" s="45">
        <f t="shared" si="3"/>
        <v>0</v>
      </c>
    </row>
    <row r="89" spans="1:9" ht="81.95" customHeight="1" x14ac:dyDescent="0.25">
      <c r="A89" s="39">
        <v>83</v>
      </c>
      <c r="B89" s="57" t="s">
        <v>166</v>
      </c>
      <c r="C89" s="58" t="s">
        <v>167</v>
      </c>
      <c r="D89" s="24" t="s">
        <v>25</v>
      </c>
      <c r="E89" s="24">
        <v>1</v>
      </c>
      <c r="F89" s="34"/>
      <c r="G89" s="45">
        <f t="shared" si="2"/>
        <v>0</v>
      </c>
      <c r="H89" s="36"/>
      <c r="I89" s="45">
        <f t="shared" si="3"/>
        <v>0</v>
      </c>
    </row>
    <row r="90" spans="1:9" ht="81.95" customHeight="1" x14ac:dyDescent="0.25">
      <c r="A90" s="39">
        <v>84</v>
      </c>
      <c r="B90" s="63" t="s">
        <v>168</v>
      </c>
      <c r="C90" s="64" t="s">
        <v>169</v>
      </c>
      <c r="D90" s="24" t="s">
        <v>25</v>
      </c>
      <c r="E90" s="24">
        <v>1</v>
      </c>
      <c r="F90" s="34"/>
      <c r="G90" s="45">
        <f t="shared" si="2"/>
        <v>0</v>
      </c>
      <c r="H90" s="36"/>
      <c r="I90" s="45">
        <f t="shared" si="3"/>
        <v>0</v>
      </c>
    </row>
    <row r="91" spans="1:9" ht="81.95" customHeight="1" x14ac:dyDescent="0.25">
      <c r="A91" s="39">
        <v>85</v>
      </c>
      <c r="B91" s="60" t="s">
        <v>170</v>
      </c>
      <c r="C91" s="57" t="s">
        <v>171</v>
      </c>
      <c r="D91" s="24" t="s">
        <v>25</v>
      </c>
      <c r="E91" s="24">
        <v>1</v>
      </c>
      <c r="F91" s="34"/>
      <c r="G91" s="45">
        <f t="shared" si="2"/>
        <v>0</v>
      </c>
      <c r="H91" s="36"/>
      <c r="I91" s="45">
        <f t="shared" si="3"/>
        <v>0</v>
      </c>
    </row>
    <row r="92" spans="1:9" ht="81.95" customHeight="1" x14ac:dyDescent="0.25">
      <c r="A92" s="39">
        <v>86</v>
      </c>
      <c r="B92" s="60" t="s">
        <v>172</v>
      </c>
      <c r="C92" s="57" t="s">
        <v>173</v>
      </c>
      <c r="D92" s="24" t="s">
        <v>25</v>
      </c>
      <c r="E92" s="24">
        <v>1</v>
      </c>
      <c r="F92" s="34"/>
      <c r="G92" s="45">
        <f t="shared" si="2"/>
        <v>0</v>
      </c>
      <c r="H92" s="36"/>
      <c r="I92" s="45">
        <f t="shared" si="3"/>
        <v>0</v>
      </c>
    </row>
    <row r="93" spans="1:9" ht="81.95" customHeight="1" x14ac:dyDescent="0.25">
      <c r="A93" s="39">
        <v>87</v>
      </c>
      <c r="B93" s="60" t="s">
        <v>174</v>
      </c>
      <c r="C93" s="57" t="s">
        <v>175</v>
      </c>
      <c r="D93" s="24" t="s">
        <v>25</v>
      </c>
      <c r="E93" s="24">
        <v>1</v>
      </c>
      <c r="F93" s="34"/>
      <c r="G93" s="45">
        <f t="shared" si="2"/>
        <v>0</v>
      </c>
      <c r="H93" s="36"/>
      <c r="I93" s="45">
        <f t="shared" si="3"/>
        <v>0</v>
      </c>
    </row>
    <row r="94" spans="1:9" ht="81.95" customHeight="1" x14ac:dyDescent="0.25">
      <c r="A94" s="39">
        <v>88</v>
      </c>
      <c r="B94" s="65" t="s">
        <v>176</v>
      </c>
      <c r="C94" s="58" t="s">
        <v>177</v>
      </c>
      <c r="D94" s="24" t="s">
        <v>25</v>
      </c>
      <c r="E94" s="24">
        <v>5</v>
      </c>
      <c r="F94" s="34"/>
      <c r="G94" s="45">
        <f t="shared" si="2"/>
        <v>0</v>
      </c>
      <c r="H94" s="36"/>
      <c r="I94" s="45">
        <f t="shared" si="3"/>
        <v>0</v>
      </c>
    </row>
    <row r="95" spans="1:9" ht="81.95" customHeight="1" x14ac:dyDescent="0.25">
      <c r="A95" s="39">
        <v>89</v>
      </c>
      <c r="B95" s="57" t="s">
        <v>178</v>
      </c>
      <c r="C95" s="58" t="s">
        <v>105</v>
      </c>
      <c r="D95" s="24" t="s">
        <v>25</v>
      </c>
      <c r="E95" s="24">
        <v>125</v>
      </c>
      <c r="F95" s="66"/>
      <c r="G95" s="45">
        <f t="shared" si="2"/>
        <v>0</v>
      </c>
      <c r="H95" s="36"/>
      <c r="I95" s="45">
        <f t="shared" si="3"/>
        <v>0</v>
      </c>
    </row>
    <row r="96" spans="1:9" ht="81.95" customHeight="1" x14ac:dyDescent="0.25">
      <c r="A96" s="39">
        <v>90</v>
      </c>
      <c r="B96" s="57" t="s">
        <v>179</v>
      </c>
      <c r="C96" s="58" t="s">
        <v>180</v>
      </c>
      <c r="D96" s="24" t="s">
        <v>25</v>
      </c>
      <c r="E96" s="24">
        <v>8</v>
      </c>
      <c r="F96" s="66"/>
      <c r="G96" s="45">
        <f t="shared" si="2"/>
        <v>0</v>
      </c>
      <c r="H96" s="36"/>
      <c r="I96" s="45">
        <f t="shared" si="3"/>
        <v>0</v>
      </c>
    </row>
    <row r="97" spans="1:9" ht="81.95" customHeight="1" x14ac:dyDescent="0.25">
      <c r="A97" s="39">
        <v>91</v>
      </c>
      <c r="B97" s="57" t="s">
        <v>181</v>
      </c>
      <c r="C97" s="58" t="s">
        <v>182</v>
      </c>
      <c r="D97" s="24" t="s">
        <v>25</v>
      </c>
      <c r="E97" s="24">
        <v>25</v>
      </c>
      <c r="F97" s="66"/>
      <c r="G97" s="45">
        <f t="shared" si="2"/>
        <v>0</v>
      </c>
      <c r="H97" s="36"/>
      <c r="I97" s="45">
        <f t="shared" si="3"/>
        <v>0</v>
      </c>
    </row>
    <row r="98" spans="1:9" ht="81.95" customHeight="1" x14ac:dyDescent="0.25">
      <c r="A98" s="39">
        <v>92</v>
      </c>
      <c r="B98" s="57" t="s">
        <v>183</v>
      </c>
      <c r="C98" s="58" t="s">
        <v>184</v>
      </c>
      <c r="D98" s="24" t="s">
        <v>25</v>
      </c>
      <c r="E98" s="24">
        <v>13</v>
      </c>
      <c r="F98" s="34"/>
      <c r="G98" s="45">
        <f t="shared" si="2"/>
        <v>0</v>
      </c>
      <c r="H98" s="36"/>
      <c r="I98" s="45">
        <f t="shared" si="3"/>
        <v>0</v>
      </c>
    </row>
    <row r="99" spans="1:9" ht="81.95" customHeight="1" x14ac:dyDescent="0.25">
      <c r="A99" s="39">
        <v>93</v>
      </c>
      <c r="B99" s="57" t="s">
        <v>185</v>
      </c>
      <c r="C99" s="58" t="s">
        <v>186</v>
      </c>
      <c r="D99" s="24" t="s">
        <v>25</v>
      </c>
      <c r="E99" s="24">
        <v>25</v>
      </c>
      <c r="F99" s="34"/>
      <c r="G99" s="45">
        <f t="shared" si="2"/>
        <v>0</v>
      </c>
      <c r="H99" s="36"/>
      <c r="I99" s="45">
        <f t="shared" si="3"/>
        <v>0</v>
      </c>
    </row>
    <row r="100" spans="1:9" ht="81.95" customHeight="1" x14ac:dyDescent="0.25">
      <c r="A100" s="39">
        <v>94</v>
      </c>
      <c r="B100" s="57" t="s">
        <v>187</v>
      </c>
      <c r="C100" s="58" t="s">
        <v>188</v>
      </c>
      <c r="D100" s="24" t="s">
        <v>25</v>
      </c>
      <c r="E100" s="24">
        <v>25</v>
      </c>
      <c r="F100" s="34"/>
      <c r="G100" s="45">
        <f t="shared" si="2"/>
        <v>0</v>
      </c>
      <c r="H100" s="36"/>
      <c r="I100" s="45">
        <f t="shared" si="3"/>
        <v>0</v>
      </c>
    </row>
    <row r="101" spans="1:9" ht="27.75" customHeight="1" x14ac:dyDescent="0.25">
      <c r="A101" s="82" t="s">
        <v>189</v>
      </c>
      <c r="B101" s="89"/>
      <c r="C101" s="89"/>
      <c r="D101" s="89"/>
      <c r="E101" s="89"/>
      <c r="F101" s="89"/>
      <c r="G101" s="89"/>
      <c r="H101" s="89"/>
      <c r="I101" s="90"/>
    </row>
    <row r="102" spans="1:9" ht="81.95" customHeight="1" x14ac:dyDescent="0.25">
      <c r="A102" s="39">
        <v>95</v>
      </c>
      <c r="B102" s="40" t="s">
        <v>190</v>
      </c>
      <c r="C102" s="22" t="s">
        <v>191</v>
      </c>
      <c r="D102" s="38" t="s">
        <v>25</v>
      </c>
      <c r="E102" s="24">
        <v>138</v>
      </c>
      <c r="F102" s="66"/>
      <c r="G102" s="45">
        <f t="shared" si="2"/>
        <v>0</v>
      </c>
      <c r="H102" s="36"/>
      <c r="I102" s="45">
        <f t="shared" si="3"/>
        <v>0</v>
      </c>
    </row>
    <row r="103" spans="1:9" ht="81.95" customHeight="1" x14ac:dyDescent="0.25">
      <c r="A103" s="39">
        <v>96</v>
      </c>
      <c r="B103" s="40" t="s">
        <v>192</v>
      </c>
      <c r="C103" s="22" t="s">
        <v>191</v>
      </c>
      <c r="D103" s="38" t="s">
        <v>25</v>
      </c>
      <c r="E103" s="24">
        <v>50</v>
      </c>
      <c r="F103" s="34"/>
      <c r="G103" s="45">
        <f t="shared" si="2"/>
        <v>0</v>
      </c>
      <c r="H103" s="36"/>
      <c r="I103" s="45">
        <f t="shared" si="3"/>
        <v>0</v>
      </c>
    </row>
    <row r="104" spans="1:9" ht="81.95" customHeight="1" x14ac:dyDescent="0.25">
      <c r="A104" s="39">
        <v>97</v>
      </c>
      <c r="B104" s="40" t="s">
        <v>193</v>
      </c>
      <c r="C104" s="22" t="s">
        <v>191</v>
      </c>
      <c r="D104" s="38" t="s">
        <v>25</v>
      </c>
      <c r="E104" s="24">
        <v>200</v>
      </c>
      <c r="F104" s="34"/>
      <c r="G104" s="45">
        <f t="shared" si="2"/>
        <v>0</v>
      </c>
      <c r="H104" s="36"/>
      <c r="I104" s="45">
        <f t="shared" si="3"/>
        <v>0</v>
      </c>
    </row>
    <row r="105" spans="1:9" ht="81.95" customHeight="1" x14ac:dyDescent="0.25">
      <c r="A105" s="39">
        <v>98</v>
      </c>
      <c r="B105" s="40" t="s">
        <v>194</v>
      </c>
      <c r="C105" s="22" t="s">
        <v>191</v>
      </c>
      <c r="D105" s="57" t="s">
        <v>25</v>
      </c>
      <c r="E105" s="24">
        <v>12</v>
      </c>
      <c r="F105" s="34"/>
      <c r="G105" s="45">
        <f t="shared" si="2"/>
        <v>0</v>
      </c>
      <c r="H105" s="36"/>
      <c r="I105" s="45">
        <f t="shared" si="3"/>
        <v>0</v>
      </c>
    </row>
    <row r="106" spans="1:9" ht="81.95" customHeight="1" x14ac:dyDescent="0.25">
      <c r="A106" s="39">
        <v>99</v>
      </c>
      <c r="B106" s="40" t="s">
        <v>195</v>
      </c>
      <c r="C106" s="22" t="s">
        <v>191</v>
      </c>
      <c r="D106" s="38" t="s">
        <v>25</v>
      </c>
      <c r="E106" s="24">
        <v>50</v>
      </c>
      <c r="F106" s="34"/>
      <c r="G106" s="45">
        <f t="shared" si="2"/>
        <v>0</v>
      </c>
      <c r="H106" s="36"/>
      <c r="I106" s="45">
        <f t="shared" si="3"/>
        <v>0</v>
      </c>
    </row>
    <row r="107" spans="1:9" ht="81.95" customHeight="1" x14ac:dyDescent="0.25">
      <c r="A107" s="39">
        <v>100</v>
      </c>
      <c r="B107" s="40" t="s">
        <v>196</v>
      </c>
      <c r="C107" s="22" t="s">
        <v>191</v>
      </c>
      <c r="D107" s="38" t="s">
        <v>25</v>
      </c>
      <c r="E107" s="24">
        <v>25</v>
      </c>
      <c r="F107" s="34"/>
      <c r="G107" s="45">
        <f t="shared" si="2"/>
        <v>0</v>
      </c>
      <c r="H107" s="36"/>
      <c r="I107" s="45">
        <f t="shared" si="3"/>
        <v>0</v>
      </c>
    </row>
    <row r="108" spans="1:9" ht="81.95" customHeight="1" x14ac:dyDescent="0.25">
      <c r="A108" s="39">
        <v>101</v>
      </c>
      <c r="B108" s="40" t="s">
        <v>197</v>
      </c>
      <c r="C108" s="22" t="s">
        <v>191</v>
      </c>
      <c r="D108" s="38" t="s">
        <v>25</v>
      </c>
      <c r="E108" s="24">
        <v>100</v>
      </c>
      <c r="F108" s="35"/>
      <c r="G108" s="45">
        <f t="shared" si="2"/>
        <v>0</v>
      </c>
      <c r="H108" s="36"/>
      <c r="I108" s="45">
        <f t="shared" si="3"/>
        <v>0</v>
      </c>
    </row>
    <row r="109" spans="1:9" ht="81.95" customHeight="1" x14ac:dyDescent="0.25">
      <c r="A109" s="39">
        <v>102</v>
      </c>
      <c r="B109" s="40" t="s">
        <v>198</v>
      </c>
      <c r="C109" s="41" t="s">
        <v>191</v>
      </c>
      <c r="D109" s="38" t="s">
        <v>25</v>
      </c>
      <c r="E109" s="24">
        <v>15</v>
      </c>
      <c r="F109" s="35"/>
      <c r="G109" s="45">
        <f t="shared" si="2"/>
        <v>0</v>
      </c>
      <c r="H109" s="36"/>
      <c r="I109" s="45">
        <f t="shared" si="3"/>
        <v>0</v>
      </c>
    </row>
    <row r="110" spans="1:9" ht="81.95" customHeight="1" x14ac:dyDescent="0.25">
      <c r="A110" s="39">
        <v>103</v>
      </c>
      <c r="B110" s="40" t="s">
        <v>199</v>
      </c>
      <c r="C110" s="41" t="s">
        <v>191</v>
      </c>
      <c r="D110" s="38" t="s">
        <v>25</v>
      </c>
      <c r="E110" s="24">
        <v>15</v>
      </c>
      <c r="F110" s="35"/>
      <c r="G110" s="45">
        <f t="shared" si="2"/>
        <v>0</v>
      </c>
      <c r="H110" s="36"/>
      <c r="I110" s="45">
        <f t="shared" si="3"/>
        <v>0</v>
      </c>
    </row>
    <row r="111" spans="1:9" ht="81.95" customHeight="1" x14ac:dyDescent="0.25">
      <c r="A111" s="39">
        <v>104</v>
      </c>
      <c r="B111" s="40" t="s">
        <v>200</v>
      </c>
      <c r="C111" s="41" t="s">
        <v>191</v>
      </c>
      <c r="D111" s="38" t="s">
        <v>25</v>
      </c>
      <c r="E111" s="24">
        <v>250</v>
      </c>
      <c r="F111" s="34"/>
      <c r="G111" s="45">
        <f t="shared" si="2"/>
        <v>0</v>
      </c>
      <c r="H111" s="36"/>
      <c r="I111" s="45">
        <f t="shared" si="3"/>
        <v>0</v>
      </c>
    </row>
    <row r="112" spans="1:9" ht="81.95" customHeight="1" x14ac:dyDescent="0.25">
      <c r="A112" s="39">
        <v>105</v>
      </c>
      <c r="B112" s="40" t="s">
        <v>201</v>
      </c>
      <c r="C112" s="41" t="s">
        <v>191</v>
      </c>
      <c r="D112" s="38" t="s">
        <v>25</v>
      </c>
      <c r="E112" s="24">
        <v>200</v>
      </c>
      <c r="F112" s="34"/>
      <c r="G112" s="45">
        <f t="shared" si="2"/>
        <v>0</v>
      </c>
      <c r="H112" s="36"/>
      <c r="I112" s="45">
        <f t="shared" si="3"/>
        <v>0</v>
      </c>
    </row>
    <row r="113" spans="1:9" ht="81.95" customHeight="1" x14ac:dyDescent="0.25">
      <c r="A113" s="39">
        <v>106</v>
      </c>
      <c r="B113" s="40" t="s">
        <v>202</v>
      </c>
      <c r="C113" s="22" t="s">
        <v>191</v>
      </c>
      <c r="D113" s="38" t="s">
        <v>25</v>
      </c>
      <c r="E113" s="24">
        <v>150</v>
      </c>
      <c r="F113" s="35"/>
      <c r="G113" s="45">
        <f t="shared" si="2"/>
        <v>0</v>
      </c>
      <c r="H113" s="36"/>
      <c r="I113" s="45">
        <f t="shared" si="3"/>
        <v>0</v>
      </c>
    </row>
    <row r="114" spans="1:9" ht="81.95" customHeight="1" x14ac:dyDescent="0.25">
      <c r="A114" s="39">
        <v>107</v>
      </c>
      <c r="B114" s="40" t="s">
        <v>203</v>
      </c>
      <c r="C114" s="22" t="s">
        <v>191</v>
      </c>
      <c r="D114" s="38" t="s">
        <v>25</v>
      </c>
      <c r="E114" s="24">
        <v>150</v>
      </c>
      <c r="F114" s="35"/>
      <c r="G114" s="45">
        <f t="shared" si="2"/>
        <v>0</v>
      </c>
      <c r="H114" s="36"/>
      <c r="I114" s="45">
        <f t="shared" si="3"/>
        <v>0</v>
      </c>
    </row>
    <row r="115" spans="1:9" ht="81.95" customHeight="1" x14ac:dyDescent="0.25">
      <c r="A115" s="39">
        <v>108</v>
      </c>
      <c r="B115" s="40" t="s">
        <v>204</v>
      </c>
      <c r="C115" s="22" t="s">
        <v>191</v>
      </c>
      <c r="D115" s="38" t="s">
        <v>25</v>
      </c>
      <c r="E115" s="24">
        <v>100</v>
      </c>
      <c r="F115" s="35"/>
      <c r="G115" s="45">
        <f t="shared" si="2"/>
        <v>0</v>
      </c>
      <c r="H115" s="36"/>
      <c r="I115" s="45">
        <f t="shared" si="3"/>
        <v>0</v>
      </c>
    </row>
    <row r="116" spans="1:9" ht="81.95" customHeight="1" x14ac:dyDescent="0.25">
      <c r="A116" s="39">
        <v>109</v>
      </c>
      <c r="B116" s="40" t="s">
        <v>205</v>
      </c>
      <c r="C116" s="22" t="s">
        <v>206</v>
      </c>
      <c r="D116" s="24" t="s">
        <v>25</v>
      </c>
      <c r="E116" s="24">
        <v>3</v>
      </c>
      <c r="F116" s="35"/>
      <c r="G116" s="45">
        <f t="shared" si="2"/>
        <v>0</v>
      </c>
      <c r="H116" s="36"/>
      <c r="I116" s="45">
        <f t="shared" si="3"/>
        <v>0</v>
      </c>
    </row>
    <row r="117" spans="1:9" ht="81.95" customHeight="1" x14ac:dyDescent="0.25">
      <c r="A117" s="39">
        <v>110</v>
      </c>
      <c r="B117" s="57" t="s">
        <v>207</v>
      </c>
      <c r="C117" s="22" t="s">
        <v>208</v>
      </c>
      <c r="D117" s="24" t="s">
        <v>25</v>
      </c>
      <c r="E117" s="24">
        <v>2</v>
      </c>
      <c r="F117" s="35"/>
      <c r="G117" s="45">
        <f t="shared" si="2"/>
        <v>0</v>
      </c>
      <c r="H117" s="36"/>
      <c r="I117" s="45">
        <f t="shared" si="3"/>
        <v>0</v>
      </c>
    </row>
    <row r="118" spans="1:9" ht="81.95" customHeight="1" x14ac:dyDescent="0.25">
      <c r="A118" s="39">
        <v>111</v>
      </c>
      <c r="B118" s="40" t="s">
        <v>209</v>
      </c>
      <c r="C118" s="22" t="s">
        <v>206</v>
      </c>
      <c r="D118" s="24" t="s">
        <v>25</v>
      </c>
      <c r="E118" s="24">
        <v>3</v>
      </c>
      <c r="F118" s="34"/>
      <c r="G118" s="45">
        <f t="shared" si="2"/>
        <v>0</v>
      </c>
      <c r="H118" s="36"/>
      <c r="I118" s="45">
        <f t="shared" si="3"/>
        <v>0</v>
      </c>
    </row>
    <row r="119" spans="1:9" ht="81.95" customHeight="1" x14ac:dyDescent="0.25">
      <c r="A119" s="39">
        <v>112</v>
      </c>
      <c r="B119" s="40" t="s">
        <v>210</v>
      </c>
      <c r="C119" s="22" t="s">
        <v>191</v>
      </c>
      <c r="D119" s="38" t="s">
        <v>25</v>
      </c>
      <c r="E119" s="24">
        <v>138</v>
      </c>
      <c r="F119" s="35"/>
      <c r="G119" s="45">
        <f t="shared" si="2"/>
        <v>0</v>
      </c>
      <c r="H119" s="36"/>
      <c r="I119" s="45">
        <f t="shared" si="3"/>
        <v>0</v>
      </c>
    </row>
    <row r="120" spans="1:9" ht="81.95" customHeight="1" x14ac:dyDescent="0.25">
      <c r="A120" s="39">
        <v>113</v>
      </c>
      <c r="B120" s="40" t="s">
        <v>211</v>
      </c>
      <c r="C120" s="22" t="s">
        <v>191</v>
      </c>
      <c r="D120" s="38" t="s">
        <v>25</v>
      </c>
      <c r="E120" s="24">
        <v>125</v>
      </c>
      <c r="F120" s="35"/>
      <c r="G120" s="45">
        <f t="shared" si="2"/>
        <v>0</v>
      </c>
      <c r="H120" s="36"/>
      <c r="I120" s="45">
        <f t="shared" si="3"/>
        <v>0</v>
      </c>
    </row>
    <row r="121" spans="1:9" ht="81.95" customHeight="1" x14ac:dyDescent="0.25">
      <c r="A121" s="39">
        <v>114</v>
      </c>
      <c r="B121" s="40" t="s">
        <v>212</v>
      </c>
      <c r="C121" s="22" t="s">
        <v>191</v>
      </c>
      <c r="D121" s="38" t="s">
        <v>25</v>
      </c>
      <c r="E121" s="24">
        <v>75</v>
      </c>
      <c r="F121" s="35"/>
      <c r="G121" s="45">
        <f t="shared" si="2"/>
        <v>0</v>
      </c>
      <c r="H121" s="36"/>
      <c r="I121" s="45">
        <f t="shared" si="3"/>
        <v>0</v>
      </c>
    </row>
    <row r="122" spans="1:9" ht="81.95" customHeight="1" x14ac:dyDescent="0.25">
      <c r="A122" s="39">
        <v>115</v>
      </c>
      <c r="B122" s="40" t="s">
        <v>213</v>
      </c>
      <c r="C122" s="41" t="s">
        <v>191</v>
      </c>
      <c r="D122" s="38" t="s">
        <v>25</v>
      </c>
      <c r="E122" s="24">
        <v>75</v>
      </c>
      <c r="F122" s="66"/>
      <c r="G122" s="45">
        <f t="shared" si="2"/>
        <v>0</v>
      </c>
      <c r="H122" s="36"/>
      <c r="I122" s="45">
        <f t="shared" si="3"/>
        <v>0</v>
      </c>
    </row>
    <row r="123" spans="1:9" ht="81.95" customHeight="1" x14ac:dyDescent="0.25">
      <c r="A123" s="39">
        <v>116</v>
      </c>
      <c r="B123" s="40" t="s">
        <v>214</v>
      </c>
      <c r="C123" s="41" t="s">
        <v>215</v>
      </c>
      <c r="D123" s="38" t="s">
        <v>25</v>
      </c>
      <c r="E123" s="24">
        <v>2</v>
      </c>
      <c r="F123" s="34"/>
      <c r="G123" s="45">
        <f t="shared" si="2"/>
        <v>0</v>
      </c>
      <c r="H123" s="36"/>
      <c r="I123" s="45">
        <f t="shared" si="3"/>
        <v>0</v>
      </c>
    </row>
    <row r="124" spans="1:9" ht="81.95" customHeight="1" x14ac:dyDescent="0.25">
      <c r="A124" s="39">
        <v>117</v>
      </c>
      <c r="B124" s="40" t="s">
        <v>216</v>
      </c>
      <c r="C124" s="41" t="s">
        <v>191</v>
      </c>
      <c r="D124" s="38" t="s">
        <v>25</v>
      </c>
      <c r="E124" s="24">
        <v>75</v>
      </c>
      <c r="F124" s="34"/>
      <c r="G124" s="45">
        <f t="shared" si="2"/>
        <v>0</v>
      </c>
      <c r="H124" s="36"/>
      <c r="I124" s="45">
        <f t="shared" si="3"/>
        <v>0</v>
      </c>
    </row>
    <row r="125" spans="1:9" ht="81.95" customHeight="1" x14ac:dyDescent="0.25">
      <c r="A125" s="39">
        <v>118</v>
      </c>
      <c r="B125" s="40" t="s">
        <v>217</v>
      </c>
      <c r="C125" s="22" t="s">
        <v>191</v>
      </c>
      <c r="D125" s="38" t="s">
        <v>25</v>
      </c>
      <c r="E125" s="24">
        <v>75</v>
      </c>
      <c r="F125" s="34"/>
      <c r="G125" s="45">
        <f t="shared" si="2"/>
        <v>0</v>
      </c>
      <c r="H125" s="36"/>
      <c r="I125" s="45">
        <f t="shared" si="3"/>
        <v>0</v>
      </c>
    </row>
    <row r="126" spans="1:9" ht="81.95" customHeight="1" x14ac:dyDescent="0.25">
      <c r="A126" s="39">
        <v>119</v>
      </c>
      <c r="B126" s="40" t="s">
        <v>218</v>
      </c>
      <c r="C126" s="22" t="s">
        <v>219</v>
      </c>
      <c r="D126" s="38" t="s">
        <v>25</v>
      </c>
      <c r="E126" s="24">
        <v>5</v>
      </c>
      <c r="F126" s="34"/>
      <c r="G126" s="45">
        <f t="shared" si="2"/>
        <v>0</v>
      </c>
      <c r="H126" s="36"/>
      <c r="I126" s="45">
        <f t="shared" si="3"/>
        <v>0</v>
      </c>
    </row>
    <row r="127" spans="1:9" ht="81.95" customHeight="1" x14ac:dyDescent="0.25">
      <c r="A127" s="39">
        <v>120</v>
      </c>
      <c r="B127" s="67" t="s">
        <v>220</v>
      </c>
      <c r="C127" s="22" t="s">
        <v>221</v>
      </c>
      <c r="D127" s="38" t="s">
        <v>222</v>
      </c>
      <c r="E127" s="51">
        <v>3750</v>
      </c>
      <c r="F127" s="68"/>
      <c r="G127" s="45">
        <f t="shared" si="2"/>
        <v>0</v>
      </c>
      <c r="H127" s="69"/>
      <c r="I127" s="45">
        <f t="shared" si="3"/>
        <v>0</v>
      </c>
    </row>
    <row r="128" spans="1:9" ht="81.95" customHeight="1" x14ac:dyDescent="0.25">
      <c r="A128" s="39">
        <v>121</v>
      </c>
      <c r="B128" s="67" t="s">
        <v>223</v>
      </c>
      <c r="C128" s="41" t="s">
        <v>224</v>
      </c>
      <c r="D128" s="38" t="s">
        <v>222</v>
      </c>
      <c r="E128" s="51">
        <v>3750</v>
      </c>
      <c r="F128" s="68"/>
      <c r="G128" s="45">
        <f t="shared" si="2"/>
        <v>0</v>
      </c>
      <c r="H128" s="69"/>
      <c r="I128" s="45">
        <f t="shared" si="3"/>
        <v>0</v>
      </c>
    </row>
    <row r="129" spans="1:9" ht="81.95" customHeight="1" x14ac:dyDescent="0.25">
      <c r="A129" s="39">
        <v>122</v>
      </c>
      <c r="B129" s="40" t="s">
        <v>225</v>
      </c>
      <c r="C129" s="41" t="s">
        <v>206</v>
      </c>
      <c r="D129" s="38" t="s">
        <v>25</v>
      </c>
      <c r="E129" s="24">
        <v>5</v>
      </c>
      <c r="F129" s="34"/>
      <c r="G129" s="45">
        <f t="shared" si="2"/>
        <v>0</v>
      </c>
      <c r="H129" s="36"/>
      <c r="I129" s="45">
        <f t="shared" si="3"/>
        <v>0</v>
      </c>
    </row>
    <row r="130" spans="1:9" ht="81.95" customHeight="1" x14ac:dyDescent="0.25">
      <c r="A130" s="39">
        <v>123</v>
      </c>
      <c r="B130" s="40" t="s">
        <v>226</v>
      </c>
      <c r="C130" s="41" t="s">
        <v>227</v>
      </c>
      <c r="D130" s="38" t="s">
        <v>25</v>
      </c>
      <c r="E130" s="24">
        <v>3</v>
      </c>
      <c r="F130" s="34"/>
      <c r="G130" s="45">
        <f t="shared" si="2"/>
        <v>0</v>
      </c>
      <c r="H130" s="36"/>
      <c r="I130" s="45">
        <f t="shared" si="3"/>
        <v>0</v>
      </c>
    </row>
    <row r="131" spans="1:9" ht="81.95" customHeight="1" x14ac:dyDescent="0.25">
      <c r="A131" s="39">
        <v>124</v>
      </c>
      <c r="B131" s="40" t="s">
        <v>228</v>
      </c>
      <c r="C131" s="22" t="s">
        <v>229</v>
      </c>
      <c r="D131" s="38" t="s">
        <v>25</v>
      </c>
      <c r="E131" s="24">
        <v>3</v>
      </c>
      <c r="F131" s="34"/>
      <c r="G131" s="45">
        <f t="shared" si="2"/>
        <v>0</v>
      </c>
      <c r="H131" s="36"/>
      <c r="I131" s="45">
        <f t="shared" si="3"/>
        <v>0</v>
      </c>
    </row>
    <row r="132" spans="1:9" ht="81.95" customHeight="1" x14ac:dyDescent="0.25">
      <c r="A132" s="39">
        <v>125</v>
      </c>
      <c r="B132" s="40" t="s">
        <v>230</v>
      </c>
      <c r="C132" s="22" t="s">
        <v>231</v>
      </c>
      <c r="D132" s="38" t="s">
        <v>25</v>
      </c>
      <c r="E132" s="24">
        <v>5</v>
      </c>
      <c r="F132" s="34"/>
      <c r="G132" s="45">
        <f t="shared" si="2"/>
        <v>0</v>
      </c>
      <c r="H132" s="36"/>
      <c r="I132" s="45">
        <f t="shared" si="3"/>
        <v>0</v>
      </c>
    </row>
    <row r="133" spans="1:9" ht="81.95" customHeight="1" x14ac:dyDescent="0.25">
      <c r="A133" s="39">
        <v>126</v>
      </c>
      <c r="B133" s="40" t="s">
        <v>232</v>
      </c>
      <c r="C133" s="22" t="s">
        <v>233</v>
      </c>
      <c r="D133" s="38" t="s">
        <v>25</v>
      </c>
      <c r="E133" s="24">
        <v>75</v>
      </c>
      <c r="F133" s="34"/>
      <c r="G133" s="45">
        <f t="shared" si="2"/>
        <v>0</v>
      </c>
      <c r="H133" s="36"/>
      <c r="I133" s="45">
        <f t="shared" si="3"/>
        <v>0</v>
      </c>
    </row>
    <row r="134" spans="1:9" ht="81.95" customHeight="1" x14ac:dyDescent="0.25">
      <c r="A134" s="39">
        <v>127</v>
      </c>
      <c r="B134" s="57" t="s">
        <v>234</v>
      </c>
      <c r="C134" s="22" t="s">
        <v>233</v>
      </c>
      <c r="D134" s="24" t="s">
        <v>25</v>
      </c>
      <c r="E134" s="24">
        <v>4</v>
      </c>
      <c r="F134" s="34"/>
      <c r="G134" s="45">
        <f t="shared" si="2"/>
        <v>0</v>
      </c>
      <c r="H134" s="36"/>
      <c r="I134" s="45">
        <f t="shared" si="3"/>
        <v>0</v>
      </c>
    </row>
    <row r="135" spans="1:9" ht="81.95" customHeight="1" x14ac:dyDescent="0.25">
      <c r="A135" s="39">
        <v>128</v>
      </c>
      <c r="B135" s="40" t="s">
        <v>235</v>
      </c>
      <c r="C135" s="22" t="s">
        <v>233</v>
      </c>
      <c r="D135" s="38" t="s">
        <v>25</v>
      </c>
      <c r="E135" s="24">
        <v>5</v>
      </c>
      <c r="F135" s="34"/>
      <c r="G135" s="45">
        <f t="shared" si="2"/>
        <v>0</v>
      </c>
      <c r="H135" s="36"/>
      <c r="I135" s="45">
        <f t="shared" si="3"/>
        <v>0</v>
      </c>
    </row>
    <row r="136" spans="1:9" ht="81.95" customHeight="1" x14ac:dyDescent="0.25">
      <c r="A136" s="39">
        <v>129</v>
      </c>
      <c r="B136" s="40" t="s">
        <v>236</v>
      </c>
      <c r="C136" s="22" t="s">
        <v>237</v>
      </c>
      <c r="D136" s="38" t="s">
        <v>25</v>
      </c>
      <c r="E136" s="24">
        <v>40</v>
      </c>
      <c r="F136" s="34"/>
      <c r="G136" s="45">
        <f t="shared" si="2"/>
        <v>0</v>
      </c>
      <c r="H136" s="36"/>
      <c r="I136" s="45">
        <f t="shared" si="3"/>
        <v>0</v>
      </c>
    </row>
    <row r="137" spans="1:9" ht="81.95" customHeight="1" x14ac:dyDescent="0.25">
      <c r="A137" s="39">
        <v>130</v>
      </c>
      <c r="B137" s="40" t="s">
        <v>238</v>
      </c>
      <c r="C137" s="22" t="s">
        <v>206</v>
      </c>
      <c r="D137" s="38" t="s">
        <v>25</v>
      </c>
      <c r="E137" s="24">
        <v>38</v>
      </c>
      <c r="F137" s="34"/>
      <c r="G137" s="45">
        <f t="shared" si="2"/>
        <v>0</v>
      </c>
      <c r="H137" s="36"/>
      <c r="I137" s="45">
        <f t="shared" si="3"/>
        <v>0</v>
      </c>
    </row>
    <row r="138" spans="1:9" ht="81.95" customHeight="1" x14ac:dyDescent="0.25">
      <c r="A138" s="39">
        <v>131</v>
      </c>
      <c r="B138" s="40" t="s">
        <v>239</v>
      </c>
      <c r="C138" s="22" t="s">
        <v>237</v>
      </c>
      <c r="D138" s="38" t="s">
        <v>25</v>
      </c>
      <c r="E138" s="24">
        <v>38</v>
      </c>
      <c r="F138" s="34"/>
      <c r="G138" s="45">
        <f t="shared" si="2"/>
        <v>0</v>
      </c>
      <c r="H138" s="36"/>
      <c r="I138" s="45">
        <f t="shared" si="3"/>
        <v>0</v>
      </c>
    </row>
    <row r="139" spans="1:9" ht="81.95" customHeight="1" x14ac:dyDescent="0.25">
      <c r="A139" s="39">
        <v>132</v>
      </c>
      <c r="B139" s="40" t="s">
        <v>240</v>
      </c>
      <c r="C139" s="22" t="s">
        <v>237</v>
      </c>
      <c r="D139" s="38" t="s">
        <v>25</v>
      </c>
      <c r="E139" s="24">
        <v>75</v>
      </c>
      <c r="F139" s="34"/>
      <c r="G139" s="45">
        <f t="shared" si="2"/>
        <v>0</v>
      </c>
      <c r="H139" s="36"/>
      <c r="I139" s="45">
        <f t="shared" si="3"/>
        <v>0</v>
      </c>
    </row>
    <row r="140" spans="1:9" ht="81.95" customHeight="1" x14ac:dyDescent="0.25">
      <c r="A140" s="39">
        <v>133</v>
      </c>
      <c r="B140" s="40" t="s">
        <v>241</v>
      </c>
      <c r="C140" s="22" t="s">
        <v>237</v>
      </c>
      <c r="D140" s="38" t="s">
        <v>25</v>
      </c>
      <c r="E140" s="24">
        <v>38</v>
      </c>
      <c r="F140" s="34"/>
      <c r="G140" s="45">
        <f t="shared" ref="G140:G203" si="4">E140*F140</f>
        <v>0</v>
      </c>
      <c r="H140" s="36"/>
      <c r="I140" s="45">
        <f t="shared" ref="I140:I203" si="5">F140*(1+H140)</f>
        <v>0</v>
      </c>
    </row>
    <row r="141" spans="1:9" ht="81.95" customHeight="1" x14ac:dyDescent="0.25">
      <c r="A141" s="39">
        <v>134</v>
      </c>
      <c r="B141" s="40" t="s">
        <v>242</v>
      </c>
      <c r="C141" s="22" t="s">
        <v>237</v>
      </c>
      <c r="D141" s="38" t="s">
        <v>25</v>
      </c>
      <c r="E141" s="24">
        <v>38</v>
      </c>
      <c r="F141" s="34"/>
      <c r="G141" s="45">
        <f t="shared" si="4"/>
        <v>0</v>
      </c>
      <c r="H141" s="36"/>
      <c r="I141" s="45">
        <f t="shared" si="5"/>
        <v>0</v>
      </c>
    </row>
    <row r="142" spans="1:9" ht="81.95" customHeight="1" x14ac:dyDescent="0.25">
      <c r="A142" s="39">
        <v>135</v>
      </c>
      <c r="B142" s="40" t="s">
        <v>243</v>
      </c>
      <c r="C142" s="56" t="s">
        <v>244</v>
      </c>
      <c r="D142" s="38" t="s">
        <v>245</v>
      </c>
      <c r="E142" s="24">
        <v>625</v>
      </c>
      <c r="F142" s="34"/>
      <c r="G142" s="45">
        <f t="shared" si="4"/>
        <v>0</v>
      </c>
      <c r="H142" s="36"/>
      <c r="I142" s="45">
        <f t="shared" si="5"/>
        <v>0</v>
      </c>
    </row>
    <row r="143" spans="1:9" ht="81.95" customHeight="1" x14ac:dyDescent="0.25">
      <c r="A143" s="39">
        <v>136</v>
      </c>
      <c r="B143" s="57" t="s">
        <v>246</v>
      </c>
      <c r="C143" s="64" t="s">
        <v>244</v>
      </c>
      <c r="D143" s="24" t="s">
        <v>25</v>
      </c>
      <c r="E143" s="24">
        <v>625</v>
      </c>
      <c r="F143" s="34"/>
      <c r="G143" s="45">
        <f t="shared" si="4"/>
        <v>0</v>
      </c>
      <c r="H143" s="36"/>
      <c r="I143" s="45">
        <f t="shared" si="5"/>
        <v>0</v>
      </c>
    </row>
    <row r="144" spans="1:9" ht="81.95" customHeight="1" x14ac:dyDescent="0.25">
      <c r="A144" s="39">
        <v>137</v>
      </c>
      <c r="B144" s="57" t="s">
        <v>247</v>
      </c>
      <c r="C144" s="58" t="s">
        <v>191</v>
      </c>
      <c r="D144" s="24" t="s">
        <v>25</v>
      </c>
      <c r="E144" s="24">
        <v>38</v>
      </c>
      <c r="F144" s="34"/>
      <c r="G144" s="45">
        <f t="shared" si="4"/>
        <v>0</v>
      </c>
      <c r="H144" s="36"/>
      <c r="I144" s="45">
        <f t="shared" si="5"/>
        <v>0</v>
      </c>
    </row>
    <row r="145" spans="1:9" ht="81.95" customHeight="1" x14ac:dyDescent="0.25">
      <c r="A145" s="39">
        <v>138</v>
      </c>
      <c r="B145" s="57" t="s">
        <v>248</v>
      </c>
      <c r="C145" s="58" t="s">
        <v>191</v>
      </c>
      <c r="D145" s="24" t="s">
        <v>25</v>
      </c>
      <c r="E145" s="24">
        <v>25</v>
      </c>
      <c r="F145" s="34"/>
      <c r="G145" s="45">
        <f t="shared" si="4"/>
        <v>0</v>
      </c>
      <c r="H145" s="36"/>
      <c r="I145" s="45">
        <f t="shared" si="5"/>
        <v>0</v>
      </c>
    </row>
    <row r="146" spans="1:9" ht="81.95" customHeight="1" x14ac:dyDescent="0.25">
      <c r="A146" s="39">
        <v>139</v>
      </c>
      <c r="B146" s="57" t="s">
        <v>249</v>
      </c>
      <c r="C146" s="58" t="s">
        <v>237</v>
      </c>
      <c r="D146" s="24" t="s">
        <v>25</v>
      </c>
      <c r="E146" s="24">
        <v>3</v>
      </c>
      <c r="F146" s="34"/>
      <c r="G146" s="45">
        <f t="shared" si="4"/>
        <v>0</v>
      </c>
      <c r="H146" s="36"/>
      <c r="I146" s="45">
        <f t="shared" si="5"/>
        <v>0</v>
      </c>
    </row>
    <row r="147" spans="1:9" ht="81.95" customHeight="1" x14ac:dyDescent="0.25">
      <c r="A147" s="39">
        <v>140</v>
      </c>
      <c r="B147" s="57" t="s">
        <v>250</v>
      </c>
      <c r="C147" s="58" t="s">
        <v>251</v>
      </c>
      <c r="D147" s="24" t="s">
        <v>25</v>
      </c>
      <c r="E147" s="24">
        <v>8</v>
      </c>
      <c r="F147" s="66"/>
      <c r="G147" s="45">
        <f t="shared" si="4"/>
        <v>0</v>
      </c>
      <c r="H147" s="36"/>
      <c r="I147" s="45">
        <f t="shared" si="5"/>
        <v>0</v>
      </c>
    </row>
    <row r="148" spans="1:9" ht="81.95" customHeight="1" x14ac:dyDescent="0.25">
      <c r="A148" s="39">
        <v>141</v>
      </c>
      <c r="B148" s="57" t="s">
        <v>252</v>
      </c>
      <c r="C148" s="58" t="s">
        <v>191</v>
      </c>
      <c r="D148" s="24" t="s">
        <v>25</v>
      </c>
      <c r="E148" s="24">
        <v>3</v>
      </c>
      <c r="F148" s="66"/>
      <c r="G148" s="45">
        <f t="shared" si="4"/>
        <v>0</v>
      </c>
      <c r="H148" s="36"/>
      <c r="I148" s="45">
        <f t="shared" si="5"/>
        <v>0</v>
      </c>
    </row>
    <row r="149" spans="1:9" ht="81.95" customHeight="1" x14ac:dyDescent="0.25">
      <c r="A149" s="39">
        <v>142</v>
      </c>
      <c r="B149" s="57" t="s">
        <v>253</v>
      </c>
      <c r="C149" s="58" t="s">
        <v>191</v>
      </c>
      <c r="D149" s="24" t="s">
        <v>25</v>
      </c>
      <c r="E149" s="24">
        <v>50</v>
      </c>
      <c r="F149" s="66"/>
      <c r="G149" s="45">
        <f t="shared" si="4"/>
        <v>0</v>
      </c>
      <c r="H149" s="36"/>
      <c r="I149" s="45">
        <f t="shared" si="5"/>
        <v>0</v>
      </c>
    </row>
    <row r="150" spans="1:9" ht="81.95" customHeight="1" x14ac:dyDescent="0.25">
      <c r="A150" s="39">
        <v>143</v>
      </c>
      <c r="B150" s="57" t="s">
        <v>254</v>
      </c>
      <c r="C150" s="58" t="s">
        <v>255</v>
      </c>
      <c r="D150" s="24" t="s">
        <v>25</v>
      </c>
      <c r="E150" s="24">
        <v>25</v>
      </c>
      <c r="F150" s="34"/>
      <c r="G150" s="45">
        <f t="shared" si="4"/>
        <v>0</v>
      </c>
      <c r="H150" s="36"/>
      <c r="I150" s="45">
        <f t="shared" si="5"/>
        <v>0</v>
      </c>
    </row>
    <row r="151" spans="1:9" ht="81.95" customHeight="1" x14ac:dyDescent="0.25">
      <c r="A151" s="39">
        <v>144</v>
      </c>
      <c r="B151" s="57" t="s">
        <v>256</v>
      </c>
      <c r="C151" s="58" t="s">
        <v>233</v>
      </c>
      <c r="D151" s="24" t="s">
        <v>25</v>
      </c>
      <c r="E151" s="24">
        <v>5</v>
      </c>
      <c r="F151" s="34"/>
      <c r="G151" s="45">
        <f t="shared" si="4"/>
        <v>0</v>
      </c>
      <c r="H151" s="36"/>
      <c r="I151" s="45">
        <f t="shared" si="5"/>
        <v>0</v>
      </c>
    </row>
    <row r="152" spans="1:9" ht="81.95" customHeight="1" x14ac:dyDescent="0.25">
      <c r="A152" s="39">
        <v>145</v>
      </c>
      <c r="B152" s="57" t="s">
        <v>257</v>
      </c>
      <c r="C152" s="58" t="s">
        <v>233</v>
      </c>
      <c r="D152" s="24" t="s">
        <v>25</v>
      </c>
      <c r="E152" s="24">
        <v>5</v>
      </c>
      <c r="F152" s="34"/>
      <c r="G152" s="45">
        <f t="shared" si="4"/>
        <v>0</v>
      </c>
      <c r="H152" s="36"/>
      <c r="I152" s="45">
        <f t="shared" si="5"/>
        <v>0</v>
      </c>
    </row>
    <row r="153" spans="1:9" ht="81.95" customHeight="1" x14ac:dyDescent="0.25">
      <c r="A153" s="39">
        <v>146</v>
      </c>
      <c r="B153" s="57" t="s">
        <v>258</v>
      </c>
      <c r="C153" s="58" t="s">
        <v>233</v>
      </c>
      <c r="D153" s="24" t="s">
        <v>25</v>
      </c>
      <c r="E153" s="24">
        <v>5</v>
      </c>
      <c r="F153" s="34"/>
      <c r="G153" s="45">
        <f t="shared" si="4"/>
        <v>0</v>
      </c>
      <c r="H153" s="36"/>
      <c r="I153" s="45">
        <f t="shared" si="5"/>
        <v>0</v>
      </c>
    </row>
    <row r="154" spans="1:9" ht="81.95" customHeight="1" x14ac:dyDescent="0.25">
      <c r="A154" s="39">
        <v>147</v>
      </c>
      <c r="B154" s="57" t="s">
        <v>259</v>
      </c>
      <c r="C154" s="58" t="s">
        <v>260</v>
      </c>
      <c r="D154" s="24" t="s">
        <v>25</v>
      </c>
      <c r="E154" s="24">
        <v>30</v>
      </c>
      <c r="F154" s="34"/>
      <c r="G154" s="45">
        <f t="shared" si="4"/>
        <v>0</v>
      </c>
      <c r="H154" s="36"/>
      <c r="I154" s="45">
        <f t="shared" si="5"/>
        <v>0</v>
      </c>
    </row>
    <row r="155" spans="1:9" ht="81.95" customHeight="1" x14ac:dyDescent="0.25">
      <c r="A155" s="39">
        <v>148</v>
      </c>
      <c r="B155" s="57" t="s">
        <v>261</v>
      </c>
      <c r="C155" s="58" t="s">
        <v>262</v>
      </c>
      <c r="D155" s="24" t="s">
        <v>25</v>
      </c>
      <c r="E155" s="24">
        <v>250</v>
      </c>
      <c r="F155" s="34"/>
      <c r="G155" s="45">
        <f t="shared" si="4"/>
        <v>0</v>
      </c>
      <c r="H155" s="36"/>
      <c r="I155" s="45">
        <f t="shared" si="5"/>
        <v>0</v>
      </c>
    </row>
    <row r="156" spans="1:9" ht="81.95" customHeight="1" x14ac:dyDescent="0.25">
      <c r="A156" s="39">
        <v>149</v>
      </c>
      <c r="B156" s="57" t="s">
        <v>263</v>
      </c>
      <c r="C156" s="58" t="s">
        <v>260</v>
      </c>
      <c r="D156" s="24" t="s">
        <v>25</v>
      </c>
      <c r="E156" s="24">
        <v>30</v>
      </c>
      <c r="F156" s="34"/>
      <c r="G156" s="45">
        <f t="shared" si="4"/>
        <v>0</v>
      </c>
      <c r="H156" s="36"/>
      <c r="I156" s="45">
        <f t="shared" si="5"/>
        <v>0</v>
      </c>
    </row>
    <row r="157" spans="1:9" ht="81.95" customHeight="1" x14ac:dyDescent="0.25">
      <c r="A157" s="39">
        <v>150</v>
      </c>
      <c r="B157" s="57" t="s">
        <v>264</v>
      </c>
      <c r="C157" s="58" t="s">
        <v>260</v>
      </c>
      <c r="D157" s="24" t="s">
        <v>25</v>
      </c>
      <c r="E157" s="24">
        <v>25</v>
      </c>
      <c r="F157" s="34"/>
      <c r="G157" s="45">
        <f t="shared" si="4"/>
        <v>0</v>
      </c>
      <c r="H157" s="36"/>
      <c r="I157" s="45">
        <f t="shared" si="5"/>
        <v>0</v>
      </c>
    </row>
    <row r="158" spans="1:9" ht="81.95" customHeight="1" x14ac:dyDescent="0.25">
      <c r="A158" s="39">
        <v>151</v>
      </c>
      <c r="B158" s="57" t="s">
        <v>265</v>
      </c>
      <c r="C158" s="58" t="s">
        <v>260</v>
      </c>
      <c r="D158" s="24" t="s">
        <v>25</v>
      </c>
      <c r="E158" s="24">
        <v>50</v>
      </c>
      <c r="F158" s="34"/>
      <c r="G158" s="45">
        <f t="shared" si="4"/>
        <v>0</v>
      </c>
      <c r="H158" s="36"/>
      <c r="I158" s="45">
        <f t="shared" si="5"/>
        <v>0</v>
      </c>
    </row>
    <row r="159" spans="1:9" ht="81.95" customHeight="1" x14ac:dyDescent="0.25">
      <c r="A159" s="39">
        <v>152</v>
      </c>
      <c r="B159" s="57" t="s">
        <v>266</v>
      </c>
      <c r="C159" s="58" t="s">
        <v>267</v>
      </c>
      <c r="D159" s="24" t="s">
        <v>25</v>
      </c>
      <c r="E159" s="24">
        <v>0.5</v>
      </c>
      <c r="F159" s="34"/>
      <c r="G159" s="45">
        <f t="shared" si="4"/>
        <v>0</v>
      </c>
      <c r="H159" s="36"/>
      <c r="I159" s="45">
        <f t="shared" si="5"/>
        <v>0</v>
      </c>
    </row>
    <row r="160" spans="1:9" ht="81.95" customHeight="1" x14ac:dyDescent="0.25">
      <c r="A160" s="39">
        <v>153</v>
      </c>
      <c r="B160" s="57" t="s">
        <v>268</v>
      </c>
      <c r="C160" s="58" t="s">
        <v>269</v>
      </c>
      <c r="D160" s="24" t="s">
        <v>25</v>
      </c>
      <c r="E160" s="24">
        <v>38</v>
      </c>
      <c r="F160" s="34"/>
      <c r="G160" s="45">
        <f t="shared" si="4"/>
        <v>0</v>
      </c>
      <c r="H160" s="36"/>
      <c r="I160" s="45">
        <f t="shared" si="5"/>
        <v>0</v>
      </c>
    </row>
    <row r="161" spans="1:9" ht="81.95" customHeight="1" x14ac:dyDescent="0.25">
      <c r="A161" s="39">
        <v>154</v>
      </c>
      <c r="B161" s="57" t="s">
        <v>270</v>
      </c>
      <c r="C161" s="58" t="s">
        <v>271</v>
      </c>
      <c r="D161" s="24" t="s">
        <v>245</v>
      </c>
      <c r="E161" s="24">
        <v>10</v>
      </c>
      <c r="F161" s="34"/>
      <c r="G161" s="45">
        <f t="shared" si="4"/>
        <v>0</v>
      </c>
      <c r="H161" s="36"/>
      <c r="I161" s="45">
        <f t="shared" si="5"/>
        <v>0</v>
      </c>
    </row>
    <row r="162" spans="1:9" ht="81.95" customHeight="1" x14ac:dyDescent="0.25">
      <c r="A162" s="39">
        <v>155</v>
      </c>
      <c r="B162" s="57" t="s">
        <v>272</v>
      </c>
      <c r="C162" s="58" t="s">
        <v>273</v>
      </c>
      <c r="D162" s="24" t="s">
        <v>245</v>
      </c>
      <c r="E162" s="24">
        <v>5</v>
      </c>
      <c r="F162" s="34"/>
      <c r="G162" s="45">
        <f t="shared" si="4"/>
        <v>0</v>
      </c>
      <c r="H162" s="36"/>
      <c r="I162" s="45">
        <f t="shared" si="5"/>
        <v>0</v>
      </c>
    </row>
    <row r="163" spans="1:9" ht="81.95" customHeight="1" x14ac:dyDescent="0.25">
      <c r="A163" s="39">
        <v>156</v>
      </c>
      <c r="B163" s="57" t="s">
        <v>274</v>
      </c>
      <c r="C163" s="58" t="s">
        <v>275</v>
      </c>
      <c r="D163" s="24" t="s">
        <v>25</v>
      </c>
      <c r="E163" s="24">
        <v>2</v>
      </c>
      <c r="F163" s="34"/>
      <c r="G163" s="45">
        <f t="shared" si="4"/>
        <v>0</v>
      </c>
      <c r="H163" s="36"/>
      <c r="I163" s="45">
        <f t="shared" si="5"/>
        <v>0</v>
      </c>
    </row>
    <row r="164" spans="1:9" ht="81.95" customHeight="1" x14ac:dyDescent="0.25">
      <c r="A164" s="39">
        <v>157</v>
      </c>
      <c r="B164" s="57" t="s">
        <v>276</v>
      </c>
      <c r="C164" s="70" t="s">
        <v>277</v>
      </c>
      <c r="D164" s="24" t="s">
        <v>25</v>
      </c>
      <c r="E164" s="24">
        <v>2</v>
      </c>
      <c r="F164" s="34"/>
      <c r="G164" s="45">
        <f t="shared" si="4"/>
        <v>0</v>
      </c>
      <c r="H164" s="36"/>
      <c r="I164" s="45">
        <f t="shared" si="5"/>
        <v>0</v>
      </c>
    </row>
    <row r="165" spans="1:9" ht="81.95" customHeight="1" x14ac:dyDescent="0.25">
      <c r="A165" s="39">
        <v>158</v>
      </c>
      <c r="B165" s="57" t="s">
        <v>278</v>
      </c>
      <c r="C165" s="70" t="s">
        <v>279</v>
      </c>
      <c r="D165" s="24" t="s">
        <v>25</v>
      </c>
      <c r="E165" s="24">
        <v>2</v>
      </c>
      <c r="F165" s="34"/>
      <c r="G165" s="45">
        <f t="shared" si="4"/>
        <v>0</v>
      </c>
      <c r="H165" s="36"/>
      <c r="I165" s="45">
        <f t="shared" si="5"/>
        <v>0</v>
      </c>
    </row>
    <row r="166" spans="1:9" ht="81.95" customHeight="1" x14ac:dyDescent="0.25">
      <c r="A166" s="39">
        <v>159</v>
      </c>
      <c r="B166" s="57" t="s">
        <v>280</v>
      </c>
      <c r="C166" s="70" t="s">
        <v>281</v>
      </c>
      <c r="D166" s="24" t="s">
        <v>25</v>
      </c>
      <c r="E166" s="24">
        <v>2</v>
      </c>
      <c r="F166" s="34"/>
      <c r="G166" s="45">
        <f t="shared" si="4"/>
        <v>0</v>
      </c>
      <c r="H166" s="36"/>
      <c r="I166" s="45">
        <f t="shared" si="5"/>
        <v>0</v>
      </c>
    </row>
    <row r="167" spans="1:9" ht="81.95" customHeight="1" x14ac:dyDescent="0.25">
      <c r="A167" s="39">
        <v>160</v>
      </c>
      <c r="B167" s="57" t="s">
        <v>282</v>
      </c>
      <c r="C167" s="70" t="s">
        <v>283</v>
      </c>
      <c r="D167" s="24" t="s">
        <v>25</v>
      </c>
      <c r="E167" s="24">
        <v>2</v>
      </c>
      <c r="F167" s="34"/>
      <c r="G167" s="45">
        <f t="shared" si="4"/>
        <v>0</v>
      </c>
      <c r="H167" s="36"/>
      <c r="I167" s="45">
        <f t="shared" si="5"/>
        <v>0</v>
      </c>
    </row>
    <row r="168" spans="1:9" ht="81.95" customHeight="1" x14ac:dyDescent="0.25">
      <c r="A168" s="39">
        <v>161</v>
      </c>
      <c r="B168" s="57" t="s">
        <v>284</v>
      </c>
      <c r="C168" s="70" t="s">
        <v>285</v>
      </c>
      <c r="D168" s="24" t="s">
        <v>25</v>
      </c>
      <c r="E168" s="24">
        <v>2</v>
      </c>
      <c r="F168" s="34"/>
      <c r="G168" s="45">
        <f t="shared" si="4"/>
        <v>0</v>
      </c>
      <c r="H168" s="36"/>
      <c r="I168" s="45">
        <f t="shared" si="5"/>
        <v>0</v>
      </c>
    </row>
    <row r="169" spans="1:9" ht="27.75" customHeight="1" x14ac:dyDescent="0.25">
      <c r="A169" s="82" t="s">
        <v>286</v>
      </c>
      <c r="B169" s="82"/>
      <c r="C169" s="82"/>
      <c r="D169" s="82"/>
      <c r="E169" s="82"/>
      <c r="F169" s="82"/>
      <c r="G169" s="82"/>
      <c r="H169" s="82"/>
      <c r="I169" s="83"/>
    </row>
    <row r="170" spans="1:9" ht="81.95" customHeight="1" x14ac:dyDescent="0.25">
      <c r="A170" s="39">
        <v>162</v>
      </c>
      <c r="B170" s="40" t="s">
        <v>287</v>
      </c>
      <c r="C170" s="22" t="s">
        <v>288</v>
      </c>
      <c r="D170" s="38" t="s">
        <v>62</v>
      </c>
      <c r="E170" s="24">
        <v>425</v>
      </c>
      <c r="F170" s="53"/>
      <c r="G170" s="45">
        <f t="shared" si="4"/>
        <v>0</v>
      </c>
      <c r="H170" s="54"/>
      <c r="I170" s="45">
        <f t="shared" si="5"/>
        <v>0</v>
      </c>
    </row>
    <row r="171" spans="1:9" ht="81.95" customHeight="1" x14ac:dyDescent="0.25">
      <c r="A171" s="39">
        <v>163</v>
      </c>
      <c r="B171" s="57" t="s">
        <v>289</v>
      </c>
      <c r="C171" s="58" t="s">
        <v>290</v>
      </c>
      <c r="D171" s="24" t="s">
        <v>62</v>
      </c>
      <c r="E171" s="24">
        <v>5</v>
      </c>
      <c r="F171" s="53"/>
      <c r="G171" s="45">
        <f t="shared" si="4"/>
        <v>0</v>
      </c>
      <c r="H171" s="54"/>
      <c r="I171" s="45">
        <f t="shared" si="5"/>
        <v>0</v>
      </c>
    </row>
    <row r="172" spans="1:9" ht="81.95" customHeight="1" x14ac:dyDescent="0.25">
      <c r="A172" s="39">
        <v>164</v>
      </c>
      <c r="B172" s="57" t="s">
        <v>291</v>
      </c>
      <c r="C172" s="58" t="s">
        <v>292</v>
      </c>
      <c r="D172" s="24" t="s">
        <v>62</v>
      </c>
      <c r="E172" s="24">
        <v>1</v>
      </c>
      <c r="F172" s="53"/>
      <c r="G172" s="45">
        <f t="shared" si="4"/>
        <v>0</v>
      </c>
      <c r="H172" s="54"/>
      <c r="I172" s="45">
        <f t="shared" si="5"/>
        <v>0</v>
      </c>
    </row>
    <row r="173" spans="1:9" ht="81.95" customHeight="1" x14ac:dyDescent="0.25">
      <c r="A173" s="39">
        <v>165</v>
      </c>
      <c r="B173" s="57" t="s">
        <v>293</v>
      </c>
      <c r="C173" s="58" t="s">
        <v>294</v>
      </c>
      <c r="D173" s="24" t="s">
        <v>25</v>
      </c>
      <c r="E173" s="24">
        <v>20</v>
      </c>
      <c r="F173" s="53"/>
      <c r="G173" s="45">
        <f t="shared" si="4"/>
        <v>0</v>
      </c>
      <c r="H173" s="54"/>
      <c r="I173" s="45">
        <f t="shared" si="5"/>
        <v>0</v>
      </c>
    </row>
    <row r="174" spans="1:9" ht="81.95" customHeight="1" x14ac:dyDescent="0.25">
      <c r="A174" s="39">
        <v>166</v>
      </c>
      <c r="B174" s="40" t="s">
        <v>295</v>
      </c>
      <c r="C174" s="22" t="s">
        <v>296</v>
      </c>
      <c r="D174" s="38" t="s">
        <v>62</v>
      </c>
      <c r="E174" s="24">
        <v>225</v>
      </c>
      <c r="F174" s="55"/>
      <c r="G174" s="45">
        <f t="shared" si="4"/>
        <v>0</v>
      </c>
      <c r="H174" s="54"/>
      <c r="I174" s="45">
        <f t="shared" si="5"/>
        <v>0</v>
      </c>
    </row>
    <row r="175" spans="1:9" ht="81.95" customHeight="1" x14ac:dyDescent="0.25">
      <c r="A175" s="39">
        <v>167</v>
      </c>
      <c r="B175" s="40" t="s">
        <v>297</v>
      </c>
      <c r="C175" s="22" t="s">
        <v>296</v>
      </c>
      <c r="D175" s="38" t="s">
        <v>62</v>
      </c>
      <c r="E175" s="24">
        <v>20</v>
      </c>
      <c r="F175" s="55"/>
      <c r="G175" s="45">
        <f t="shared" si="4"/>
        <v>0</v>
      </c>
      <c r="H175" s="54"/>
      <c r="I175" s="45">
        <f t="shared" si="5"/>
        <v>0</v>
      </c>
    </row>
    <row r="176" spans="1:9" ht="81.95" customHeight="1" x14ac:dyDescent="0.25">
      <c r="A176" s="39">
        <v>168</v>
      </c>
      <c r="B176" s="40" t="s">
        <v>298</v>
      </c>
      <c r="C176" s="22" t="s">
        <v>299</v>
      </c>
      <c r="D176" s="57" t="s">
        <v>25</v>
      </c>
      <c r="E176" s="24">
        <v>17</v>
      </c>
      <c r="F176" s="55"/>
      <c r="G176" s="45">
        <f t="shared" si="4"/>
        <v>0</v>
      </c>
      <c r="H176" s="54"/>
      <c r="I176" s="45">
        <f t="shared" si="5"/>
        <v>0</v>
      </c>
    </row>
    <row r="177" spans="1:9" ht="81.95" customHeight="1" x14ac:dyDescent="0.25">
      <c r="A177" s="39">
        <v>169</v>
      </c>
      <c r="B177" s="57" t="s">
        <v>300</v>
      </c>
      <c r="C177" s="58" t="s">
        <v>301</v>
      </c>
      <c r="D177" s="24" t="s">
        <v>25</v>
      </c>
      <c r="E177" s="24">
        <v>2</v>
      </c>
      <c r="F177" s="55"/>
      <c r="G177" s="45">
        <f t="shared" si="4"/>
        <v>0</v>
      </c>
      <c r="H177" s="54"/>
      <c r="I177" s="45">
        <f t="shared" si="5"/>
        <v>0</v>
      </c>
    </row>
    <row r="178" spans="1:9" ht="81.95" customHeight="1" x14ac:dyDescent="0.25">
      <c r="A178" s="39">
        <v>170</v>
      </c>
      <c r="B178" s="40" t="s">
        <v>302</v>
      </c>
      <c r="C178" s="22" t="s">
        <v>299</v>
      </c>
      <c r="D178" s="38" t="s">
        <v>25</v>
      </c>
      <c r="E178" s="24">
        <v>18</v>
      </c>
      <c r="F178" s="55"/>
      <c r="G178" s="45">
        <f t="shared" si="4"/>
        <v>0</v>
      </c>
      <c r="H178" s="54"/>
      <c r="I178" s="45">
        <f t="shared" si="5"/>
        <v>0</v>
      </c>
    </row>
    <row r="179" spans="1:9" ht="81.95" customHeight="1" x14ac:dyDescent="0.25">
      <c r="A179" s="39">
        <v>171</v>
      </c>
      <c r="B179" s="40" t="s">
        <v>303</v>
      </c>
      <c r="C179" s="22" t="s">
        <v>299</v>
      </c>
      <c r="D179" s="38" t="s">
        <v>25</v>
      </c>
      <c r="E179" s="24">
        <v>18</v>
      </c>
      <c r="F179" s="55"/>
      <c r="G179" s="45">
        <f t="shared" si="4"/>
        <v>0</v>
      </c>
      <c r="H179" s="54"/>
      <c r="I179" s="45">
        <f t="shared" si="5"/>
        <v>0</v>
      </c>
    </row>
    <row r="180" spans="1:9" ht="81.95" customHeight="1" x14ac:dyDescent="0.25">
      <c r="A180" s="39">
        <v>172</v>
      </c>
      <c r="B180" s="40" t="s">
        <v>304</v>
      </c>
      <c r="C180" s="22" t="s">
        <v>305</v>
      </c>
      <c r="D180" s="38" t="s">
        <v>25</v>
      </c>
      <c r="E180" s="24">
        <v>18</v>
      </c>
      <c r="F180" s="55"/>
      <c r="G180" s="45">
        <f t="shared" si="4"/>
        <v>0</v>
      </c>
      <c r="H180" s="54"/>
      <c r="I180" s="45">
        <f t="shared" si="5"/>
        <v>0</v>
      </c>
    </row>
    <row r="181" spans="1:9" ht="81.95" customHeight="1" x14ac:dyDescent="0.25">
      <c r="A181" s="39">
        <v>173</v>
      </c>
      <c r="B181" s="40" t="s">
        <v>306</v>
      </c>
      <c r="C181" s="22" t="s">
        <v>307</v>
      </c>
      <c r="D181" s="38" t="s">
        <v>62</v>
      </c>
      <c r="E181" s="24">
        <v>20</v>
      </c>
      <c r="F181" s="55"/>
      <c r="G181" s="45">
        <f t="shared" si="4"/>
        <v>0</v>
      </c>
      <c r="H181" s="54"/>
      <c r="I181" s="45">
        <f t="shared" si="5"/>
        <v>0</v>
      </c>
    </row>
    <row r="182" spans="1:9" ht="81.95" customHeight="1" x14ac:dyDescent="0.25">
      <c r="A182" s="39">
        <v>174</v>
      </c>
      <c r="B182" s="40" t="s">
        <v>308</v>
      </c>
      <c r="C182" s="41" t="s">
        <v>309</v>
      </c>
      <c r="D182" s="38" t="s">
        <v>25</v>
      </c>
      <c r="E182" s="24">
        <v>130</v>
      </c>
      <c r="F182" s="55"/>
      <c r="G182" s="45">
        <f t="shared" si="4"/>
        <v>0</v>
      </c>
      <c r="H182" s="54"/>
      <c r="I182" s="45">
        <f t="shared" si="5"/>
        <v>0</v>
      </c>
    </row>
    <row r="183" spans="1:9" ht="81.95" customHeight="1" x14ac:dyDescent="0.25">
      <c r="A183" s="39">
        <v>175</v>
      </c>
      <c r="B183" s="40" t="s">
        <v>310</v>
      </c>
      <c r="C183" s="41" t="s">
        <v>311</v>
      </c>
      <c r="D183" s="38" t="s">
        <v>25</v>
      </c>
      <c r="E183" s="24">
        <v>25</v>
      </c>
      <c r="F183" s="55"/>
      <c r="G183" s="45">
        <f t="shared" si="4"/>
        <v>0</v>
      </c>
      <c r="H183" s="54"/>
      <c r="I183" s="45">
        <f t="shared" si="5"/>
        <v>0</v>
      </c>
    </row>
    <row r="184" spans="1:9" ht="81.95" customHeight="1" x14ac:dyDescent="0.25">
      <c r="A184" s="39">
        <v>176</v>
      </c>
      <c r="B184" s="40" t="s">
        <v>312</v>
      </c>
      <c r="C184" s="41" t="s">
        <v>313</v>
      </c>
      <c r="D184" s="38" t="s">
        <v>25</v>
      </c>
      <c r="E184" s="24">
        <v>90</v>
      </c>
      <c r="F184" s="55"/>
      <c r="G184" s="45">
        <f t="shared" si="4"/>
        <v>0</v>
      </c>
      <c r="H184" s="54"/>
      <c r="I184" s="45">
        <f t="shared" si="5"/>
        <v>0</v>
      </c>
    </row>
    <row r="185" spans="1:9" ht="81.95" customHeight="1" x14ac:dyDescent="0.25">
      <c r="A185" s="39">
        <v>177</v>
      </c>
      <c r="B185" s="40" t="s">
        <v>314</v>
      </c>
      <c r="C185" s="41" t="s">
        <v>315</v>
      </c>
      <c r="D185" s="38" t="s">
        <v>25</v>
      </c>
      <c r="E185" s="24">
        <v>20</v>
      </c>
      <c r="F185" s="55"/>
      <c r="G185" s="45">
        <f t="shared" si="4"/>
        <v>0</v>
      </c>
      <c r="H185" s="54"/>
      <c r="I185" s="45">
        <f t="shared" si="5"/>
        <v>0</v>
      </c>
    </row>
    <row r="186" spans="1:9" ht="81.95" customHeight="1" x14ac:dyDescent="0.25">
      <c r="A186" s="39">
        <v>178</v>
      </c>
      <c r="B186" s="40" t="s">
        <v>316</v>
      </c>
      <c r="C186" s="22" t="s">
        <v>317</v>
      </c>
      <c r="D186" s="24" t="s">
        <v>25</v>
      </c>
      <c r="E186" s="24">
        <v>0.6</v>
      </c>
      <c r="F186" s="55"/>
      <c r="G186" s="45">
        <f t="shared" si="4"/>
        <v>0</v>
      </c>
      <c r="H186" s="54"/>
      <c r="I186" s="45">
        <f t="shared" si="5"/>
        <v>0</v>
      </c>
    </row>
    <row r="187" spans="1:9" ht="81.95" customHeight="1" x14ac:dyDescent="0.25">
      <c r="A187" s="39">
        <v>179</v>
      </c>
      <c r="B187" s="40" t="s">
        <v>316</v>
      </c>
      <c r="C187" s="22" t="s">
        <v>318</v>
      </c>
      <c r="D187" s="38" t="s">
        <v>25</v>
      </c>
      <c r="E187" s="24">
        <v>5</v>
      </c>
      <c r="F187" s="55"/>
      <c r="G187" s="45">
        <f t="shared" si="4"/>
        <v>0</v>
      </c>
      <c r="H187" s="54"/>
      <c r="I187" s="45">
        <f t="shared" si="5"/>
        <v>0</v>
      </c>
    </row>
    <row r="188" spans="1:9" ht="81.95" customHeight="1" x14ac:dyDescent="0.25">
      <c r="A188" s="39">
        <v>180</v>
      </c>
      <c r="B188" s="40" t="s">
        <v>319</v>
      </c>
      <c r="C188" s="22" t="s">
        <v>320</v>
      </c>
      <c r="D188" s="38" t="s">
        <v>25</v>
      </c>
      <c r="E188" s="24">
        <v>3</v>
      </c>
      <c r="F188" s="55"/>
      <c r="G188" s="45">
        <f t="shared" si="4"/>
        <v>0</v>
      </c>
      <c r="H188" s="54"/>
      <c r="I188" s="45">
        <f t="shared" si="5"/>
        <v>0</v>
      </c>
    </row>
    <row r="189" spans="1:9" ht="81.95" customHeight="1" x14ac:dyDescent="0.25">
      <c r="A189" s="39">
        <v>181</v>
      </c>
      <c r="B189" s="40" t="s">
        <v>321</v>
      </c>
      <c r="C189" s="22" t="s">
        <v>322</v>
      </c>
      <c r="D189" s="38" t="s">
        <v>25</v>
      </c>
      <c r="E189" s="24">
        <v>6</v>
      </c>
      <c r="F189" s="55"/>
      <c r="G189" s="45">
        <f t="shared" si="4"/>
        <v>0</v>
      </c>
      <c r="H189" s="54"/>
      <c r="I189" s="45">
        <f t="shared" si="5"/>
        <v>0</v>
      </c>
    </row>
    <row r="190" spans="1:9" ht="81.95" customHeight="1" x14ac:dyDescent="0.25">
      <c r="A190" s="39">
        <v>182</v>
      </c>
      <c r="B190" s="40" t="s">
        <v>323</v>
      </c>
      <c r="C190" s="22" t="s">
        <v>324</v>
      </c>
      <c r="D190" s="38" t="s">
        <v>25</v>
      </c>
      <c r="E190" s="24">
        <v>2</v>
      </c>
      <c r="F190" s="55"/>
      <c r="G190" s="45">
        <f t="shared" si="4"/>
        <v>0</v>
      </c>
      <c r="H190" s="54"/>
      <c r="I190" s="45">
        <f t="shared" si="5"/>
        <v>0</v>
      </c>
    </row>
    <row r="191" spans="1:9" ht="81.95" customHeight="1" x14ac:dyDescent="0.25">
      <c r="A191" s="39">
        <v>183</v>
      </c>
      <c r="B191" s="40" t="s">
        <v>325</v>
      </c>
      <c r="C191" s="22" t="s">
        <v>326</v>
      </c>
      <c r="D191" s="38" t="s">
        <v>25</v>
      </c>
      <c r="E191" s="24">
        <v>5</v>
      </c>
      <c r="F191" s="55"/>
      <c r="G191" s="45">
        <f t="shared" si="4"/>
        <v>0</v>
      </c>
      <c r="H191" s="54"/>
      <c r="I191" s="45">
        <f t="shared" si="5"/>
        <v>0</v>
      </c>
    </row>
    <row r="192" spans="1:9" ht="81.95" customHeight="1" x14ac:dyDescent="0.25">
      <c r="A192" s="39">
        <v>184</v>
      </c>
      <c r="B192" s="40" t="s">
        <v>327</v>
      </c>
      <c r="C192" s="22" t="s">
        <v>328</v>
      </c>
      <c r="D192" s="38" t="s">
        <v>25</v>
      </c>
      <c r="E192" s="24">
        <v>2.5</v>
      </c>
      <c r="F192" s="55"/>
      <c r="G192" s="45">
        <f t="shared" si="4"/>
        <v>0</v>
      </c>
      <c r="H192" s="54"/>
      <c r="I192" s="45">
        <f t="shared" si="5"/>
        <v>0</v>
      </c>
    </row>
    <row r="193" spans="1:9" ht="81.95" customHeight="1" x14ac:dyDescent="0.25">
      <c r="A193" s="39">
        <v>185</v>
      </c>
      <c r="B193" s="40" t="s">
        <v>329</v>
      </c>
      <c r="C193" s="22" t="s">
        <v>330</v>
      </c>
      <c r="D193" s="38" t="s">
        <v>25</v>
      </c>
      <c r="E193" s="24">
        <v>3</v>
      </c>
      <c r="F193" s="55"/>
      <c r="G193" s="45">
        <f t="shared" si="4"/>
        <v>0</v>
      </c>
      <c r="H193" s="54"/>
      <c r="I193" s="45">
        <f t="shared" si="5"/>
        <v>0</v>
      </c>
    </row>
    <row r="194" spans="1:9" ht="81.95" customHeight="1" x14ac:dyDescent="0.25">
      <c r="A194" s="39">
        <v>186</v>
      </c>
      <c r="B194" s="40" t="s">
        <v>331</v>
      </c>
      <c r="C194" s="41" t="s">
        <v>332</v>
      </c>
      <c r="D194" s="38" t="s">
        <v>25</v>
      </c>
      <c r="E194" s="24">
        <v>3</v>
      </c>
      <c r="F194" s="53"/>
      <c r="G194" s="45">
        <f t="shared" si="4"/>
        <v>0</v>
      </c>
      <c r="H194" s="54"/>
      <c r="I194" s="45">
        <f t="shared" si="5"/>
        <v>0</v>
      </c>
    </row>
    <row r="195" spans="1:9" ht="81.95" customHeight="1" x14ac:dyDescent="0.25">
      <c r="A195" s="39">
        <v>187</v>
      </c>
      <c r="B195" s="40" t="s">
        <v>333</v>
      </c>
      <c r="C195" s="41" t="s">
        <v>332</v>
      </c>
      <c r="D195" s="38" t="s">
        <v>25</v>
      </c>
      <c r="E195" s="24">
        <v>3</v>
      </c>
      <c r="F195" s="55"/>
      <c r="G195" s="45">
        <f t="shared" si="4"/>
        <v>0</v>
      </c>
      <c r="H195" s="54"/>
      <c r="I195" s="45">
        <f t="shared" si="5"/>
        <v>0</v>
      </c>
    </row>
    <row r="196" spans="1:9" ht="81.95" customHeight="1" x14ac:dyDescent="0.25">
      <c r="A196" s="39">
        <v>188</v>
      </c>
      <c r="B196" s="40" t="s">
        <v>334</v>
      </c>
      <c r="C196" s="41" t="s">
        <v>335</v>
      </c>
      <c r="D196" s="38" t="s">
        <v>25</v>
      </c>
      <c r="E196" s="24">
        <v>3</v>
      </c>
      <c r="F196" s="55"/>
      <c r="G196" s="45">
        <f t="shared" si="4"/>
        <v>0</v>
      </c>
      <c r="H196" s="54"/>
      <c r="I196" s="45">
        <f t="shared" si="5"/>
        <v>0</v>
      </c>
    </row>
    <row r="197" spans="1:9" ht="81.95" customHeight="1" x14ac:dyDescent="0.25">
      <c r="A197" s="39">
        <v>189</v>
      </c>
      <c r="B197" s="40" t="s">
        <v>336</v>
      </c>
      <c r="C197" s="22" t="s">
        <v>337</v>
      </c>
      <c r="D197" s="24" t="s">
        <v>25</v>
      </c>
      <c r="E197" s="24">
        <v>0.5</v>
      </c>
      <c r="F197" s="55"/>
      <c r="G197" s="45">
        <f t="shared" si="4"/>
        <v>0</v>
      </c>
      <c r="H197" s="54"/>
      <c r="I197" s="45">
        <f t="shared" si="5"/>
        <v>0</v>
      </c>
    </row>
    <row r="198" spans="1:9" ht="81.95" customHeight="1" x14ac:dyDescent="0.25">
      <c r="A198" s="39">
        <v>190</v>
      </c>
      <c r="B198" s="40" t="s">
        <v>338</v>
      </c>
      <c r="C198" s="58" t="s">
        <v>337</v>
      </c>
      <c r="D198" s="24" t="s">
        <v>25</v>
      </c>
      <c r="E198" s="24">
        <v>0.5</v>
      </c>
      <c r="F198" s="55"/>
      <c r="G198" s="45">
        <f t="shared" si="4"/>
        <v>0</v>
      </c>
      <c r="H198" s="54"/>
      <c r="I198" s="45">
        <f t="shared" si="5"/>
        <v>0</v>
      </c>
    </row>
    <row r="199" spans="1:9" ht="81.95" customHeight="1" x14ac:dyDescent="0.25">
      <c r="A199" s="39">
        <v>191</v>
      </c>
      <c r="B199" s="40" t="s">
        <v>336</v>
      </c>
      <c r="C199" s="22" t="s">
        <v>339</v>
      </c>
      <c r="D199" s="38" t="s">
        <v>25</v>
      </c>
      <c r="E199" s="24">
        <v>1.5</v>
      </c>
      <c r="F199" s="55"/>
      <c r="G199" s="45">
        <f t="shared" si="4"/>
        <v>0</v>
      </c>
      <c r="H199" s="54"/>
      <c r="I199" s="45">
        <f t="shared" si="5"/>
        <v>0</v>
      </c>
    </row>
    <row r="200" spans="1:9" ht="81.95" customHeight="1" x14ac:dyDescent="0.25">
      <c r="A200" s="39">
        <v>192</v>
      </c>
      <c r="B200" s="40" t="s">
        <v>340</v>
      </c>
      <c r="C200" s="22" t="s">
        <v>337</v>
      </c>
      <c r="D200" s="24" t="s">
        <v>25</v>
      </c>
      <c r="E200" s="24">
        <v>0.5</v>
      </c>
      <c r="F200" s="55"/>
      <c r="G200" s="45">
        <f t="shared" si="4"/>
        <v>0</v>
      </c>
      <c r="H200" s="54"/>
      <c r="I200" s="45">
        <f t="shared" si="5"/>
        <v>0</v>
      </c>
    </row>
    <row r="201" spans="1:9" ht="81.95" customHeight="1" x14ac:dyDescent="0.25">
      <c r="A201" s="39">
        <v>193</v>
      </c>
      <c r="B201" s="40" t="s">
        <v>340</v>
      </c>
      <c r="C201" s="22" t="s">
        <v>341</v>
      </c>
      <c r="D201" s="38" t="s">
        <v>25</v>
      </c>
      <c r="E201" s="24">
        <v>1.5</v>
      </c>
      <c r="F201" s="55"/>
      <c r="G201" s="45">
        <f t="shared" si="4"/>
        <v>0</v>
      </c>
      <c r="H201" s="54"/>
      <c r="I201" s="45">
        <f t="shared" si="5"/>
        <v>0</v>
      </c>
    </row>
    <row r="202" spans="1:9" ht="81.95" customHeight="1" x14ac:dyDescent="0.25">
      <c r="A202" s="39">
        <v>194</v>
      </c>
      <c r="B202" s="40" t="s">
        <v>342</v>
      </c>
      <c r="C202" s="22" t="s">
        <v>343</v>
      </c>
      <c r="D202" s="38" t="s">
        <v>25</v>
      </c>
      <c r="E202" s="24">
        <v>3</v>
      </c>
      <c r="F202" s="55"/>
      <c r="G202" s="45">
        <f t="shared" si="4"/>
        <v>0</v>
      </c>
      <c r="H202" s="54"/>
      <c r="I202" s="45">
        <f t="shared" si="5"/>
        <v>0</v>
      </c>
    </row>
    <row r="203" spans="1:9" ht="81.95" customHeight="1" x14ac:dyDescent="0.25">
      <c r="A203" s="39">
        <v>195</v>
      </c>
      <c r="B203" s="40" t="s">
        <v>344</v>
      </c>
      <c r="C203" s="41" t="s">
        <v>345</v>
      </c>
      <c r="D203" s="24" t="s">
        <v>25</v>
      </c>
      <c r="E203" s="24">
        <v>0.5</v>
      </c>
      <c r="F203" s="55"/>
      <c r="G203" s="45">
        <f t="shared" si="4"/>
        <v>0</v>
      </c>
      <c r="H203" s="54"/>
      <c r="I203" s="45">
        <f t="shared" si="5"/>
        <v>0</v>
      </c>
    </row>
    <row r="204" spans="1:9" ht="81.95" customHeight="1" x14ac:dyDescent="0.25">
      <c r="A204" s="39">
        <v>196</v>
      </c>
      <c r="B204" s="40" t="s">
        <v>344</v>
      </c>
      <c r="C204" s="41" t="s">
        <v>346</v>
      </c>
      <c r="D204" s="38" t="s">
        <v>25</v>
      </c>
      <c r="E204" s="24">
        <v>1.5</v>
      </c>
      <c r="F204" s="55"/>
      <c r="G204" s="45">
        <f t="shared" ref="G204:G248" si="6">E204*F204</f>
        <v>0</v>
      </c>
      <c r="H204" s="54"/>
      <c r="I204" s="45">
        <f t="shared" ref="I204:I248" si="7">F204*(1+H204)</f>
        <v>0</v>
      </c>
    </row>
    <row r="205" spans="1:9" ht="81.95" customHeight="1" x14ac:dyDescent="0.25">
      <c r="A205" s="39">
        <v>197</v>
      </c>
      <c r="B205" s="40" t="s">
        <v>347</v>
      </c>
      <c r="C205" s="41" t="s">
        <v>345</v>
      </c>
      <c r="D205" s="24" t="s">
        <v>25</v>
      </c>
      <c r="E205" s="24">
        <v>0.5</v>
      </c>
      <c r="F205" s="55"/>
      <c r="G205" s="45">
        <f t="shared" si="6"/>
        <v>0</v>
      </c>
      <c r="H205" s="54"/>
      <c r="I205" s="45">
        <f t="shared" si="7"/>
        <v>0</v>
      </c>
    </row>
    <row r="206" spans="1:9" ht="81.95" customHeight="1" x14ac:dyDescent="0.25">
      <c r="A206" s="39">
        <v>198</v>
      </c>
      <c r="B206" s="40" t="s">
        <v>348</v>
      </c>
      <c r="C206" s="41" t="s">
        <v>345</v>
      </c>
      <c r="D206" s="24" t="s">
        <v>25</v>
      </c>
      <c r="E206" s="24">
        <v>0.5</v>
      </c>
      <c r="F206" s="55"/>
      <c r="G206" s="45">
        <f t="shared" si="6"/>
        <v>0</v>
      </c>
      <c r="H206" s="54"/>
      <c r="I206" s="45">
        <f t="shared" si="7"/>
        <v>0</v>
      </c>
    </row>
    <row r="207" spans="1:9" ht="81.95" customHeight="1" x14ac:dyDescent="0.25">
      <c r="A207" s="39">
        <v>199</v>
      </c>
      <c r="B207" s="40" t="s">
        <v>348</v>
      </c>
      <c r="C207" s="41" t="s">
        <v>349</v>
      </c>
      <c r="D207" s="38" t="s">
        <v>25</v>
      </c>
      <c r="E207" s="24">
        <v>1.5</v>
      </c>
      <c r="F207" s="55"/>
      <c r="G207" s="45">
        <f t="shared" si="6"/>
        <v>0</v>
      </c>
      <c r="H207" s="54"/>
      <c r="I207" s="45">
        <f t="shared" si="7"/>
        <v>0</v>
      </c>
    </row>
    <row r="208" spans="1:9" ht="81.95" customHeight="1" x14ac:dyDescent="0.25">
      <c r="A208" s="39">
        <v>200</v>
      </c>
      <c r="B208" s="40" t="s">
        <v>350</v>
      </c>
      <c r="C208" s="41" t="s">
        <v>351</v>
      </c>
      <c r="D208" s="38" t="s">
        <v>25</v>
      </c>
      <c r="E208" s="24">
        <v>2.5</v>
      </c>
      <c r="F208" s="55"/>
      <c r="G208" s="45">
        <f t="shared" si="6"/>
        <v>0</v>
      </c>
      <c r="H208" s="54"/>
      <c r="I208" s="45">
        <f t="shared" si="7"/>
        <v>0</v>
      </c>
    </row>
    <row r="209" spans="1:9" ht="81.95" customHeight="1" x14ac:dyDescent="0.25">
      <c r="A209" s="39">
        <v>201</v>
      </c>
      <c r="B209" s="40" t="s">
        <v>352</v>
      </c>
      <c r="C209" s="22" t="s">
        <v>324</v>
      </c>
      <c r="D209" s="38" t="s">
        <v>25</v>
      </c>
      <c r="E209" s="24">
        <v>2</v>
      </c>
      <c r="F209" s="55"/>
      <c r="G209" s="45">
        <f t="shared" si="6"/>
        <v>0</v>
      </c>
      <c r="H209" s="54"/>
      <c r="I209" s="45">
        <f t="shared" si="7"/>
        <v>0</v>
      </c>
    </row>
    <row r="210" spans="1:9" ht="81.95" customHeight="1" x14ac:dyDescent="0.25">
      <c r="A210" s="39">
        <v>202</v>
      </c>
      <c r="B210" s="40" t="s">
        <v>353</v>
      </c>
      <c r="C210" s="22" t="s">
        <v>354</v>
      </c>
      <c r="D210" s="24" t="s">
        <v>25</v>
      </c>
      <c r="E210" s="24">
        <v>0.5</v>
      </c>
      <c r="F210" s="55"/>
      <c r="G210" s="45">
        <f t="shared" si="6"/>
        <v>0</v>
      </c>
      <c r="H210" s="54"/>
      <c r="I210" s="45">
        <f t="shared" si="7"/>
        <v>0</v>
      </c>
    </row>
    <row r="211" spans="1:9" ht="81.95" customHeight="1" x14ac:dyDescent="0.25">
      <c r="A211" s="39">
        <v>203</v>
      </c>
      <c r="B211" s="40" t="s">
        <v>353</v>
      </c>
      <c r="C211" s="22" t="s">
        <v>355</v>
      </c>
      <c r="D211" s="38" t="s">
        <v>25</v>
      </c>
      <c r="E211" s="24">
        <v>4</v>
      </c>
      <c r="F211" s="55"/>
      <c r="G211" s="45">
        <f t="shared" si="6"/>
        <v>0</v>
      </c>
      <c r="H211" s="54"/>
      <c r="I211" s="45">
        <f t="shared" si="7"/>
        <v>0</v>
      </c>
    </row>
    <row r="212" spans="1:9" ht="81.95" customHeight="1" x14ac:dyDescent="0.25">
      <c r="A212" s="39">
        <v>204</v>
      </c>
      <c r="B212" s="40" t="s">
        <v>356</v>
      </c>
      <c r="C212" s="22" t="s">
        <v>357</v>
      </c>
      <c r="D212" s="38" t="s">
        <v>25</v>
      </c>
      <c r="E212" s="24">
        <v>25</v>
      </c>
      <c r="F212" s="55"/>
      <c r="G212" s="45">
        <f t="shared" si="6"/>
        <v>0</v>
      </c>
      <c r="H212" s="54"/>
      <c r="I212" s="45">
        <f t="shared" si="7"/>
        <v>0</v>
      </c>
    </row>
    <row r="213" spans="1:9" ht="81.95" customHeight="1" x14ac:dyDescent="0.25">
      <c r="A213" s="39">
        <v>205</v>
      </c>
      <c r="B213" s="40" t="s">
        <v>358</v>
      </c>
      <c r="C213" s="22" t="s">
        <v>359</v>
      </c>
      <c r="D213" s="38" t="s">
        <v>25</v>
      </c>
      <c r="E213" s="24">
        <v>3</v>
      </c>
      <c r="F213" s="55"/>
      <c r="G213" s="45">
        <f t="shared" si="6"/>
        <v>0</v>
      </c>
      <c r="H213" s="54"/>
      <c r="I213" s="45">
        <f t="shared" si="7"/>
        <v>0</v>
      </c>
    </row>
    <row r="214" spans="1:9" ht="81.95" customHeight="1" x14ac:dyDescent="0.25">
      <c r="A214" s="39">
        <v>206</v>
      </c>
      <c r="B214" s="40" t="s">
        <v>360</v>
      </c>
      <c r="C214" s="22" t="s">
        <v>229</v>
      </c>
      <c r="D214" s="38" t="s">
        <v>25</v>
      </c>
      <c r="E214" s="24">
        <v>30</v>
      </c>
      <c r="F214" s="55"/>
      <c r="G214" s="45">
        <f t="shared" si="6"/>
        <v>0</v>
      </c>
      <c r="H214" s="54"/>
      <c r="I214" s="45">
        <f t="shared" si="7"/>
        <v>0</v>
      </c>
    </row>
    <row r="215" spans="1:9" ht="81.95" customHeight="1" x14ac:dyDescent="0.25">
      <c r="A215" s="39">
        <v>207</v>
      </c>
      <c r="B215" s="40" t="s">
        <v>361</v>
      </c>
      <c r="C215" s="22" t="s">
        <v>362</v>
      </c>
      <c r="D215" s="38" t="s">
        <v>25</v>
      </c>
      <c r="E215" s="24">
        <v>1</v>
      </c>
      <c r="F215" s="55"/>
      <c r="G215" s="45">
        <f t="shared" si="6"/>
        <v>0</v>
      </c>
      <c r="H215" s="54"/>
      <c r="I215" s="45">
        <f t="shared" si="7"/>
        <v>0</v>
      </c>
    </row>
    <row r="216" spans="1:9" ht="81.95" customHeight="1" x14ac:dyDescent="0.25">
      <c r="A216" s="39">
        <v>208</v>
      </c>
      <c r="B216" s="40" t="s">
        <v>363</v>
      </c>
      <c r="C216" s="22" t="s">
        <v>364</v>
      </c>
      <c r="D216" s="38" t="s">
        <v>25</v>
      </c>
      <c r="E216" s="24">
        <v>40</v>
      </c>
      <c r="F216" s="55"/>
      <c r="G216" s="45">
        <f t="shared" si="6"/>
        <v>0</v>
      </c>
      <c r="H216" s="54"/>
      <c r="I216" s="45">
        <f t="shared" si="7"/>
        <v>0</v>
      </c>
    </row>
    <row r="217" spans="1:9" ht="81.95" customHeight="1" x14ac:dyDescent="0.25">
      <c r="A217" s="39">
        <v>209</v>
      </c>
      <c r="B217" s="40" t="s">
        <v>365</v>
      </c>
      <c r="C217" s="22" t="s">
        <v>349</v>
      </c>
      <c r="D217" s="38" t="s">
        <v>25</v>
      </c>
      <c r="E217" s="24">
        <v>1</v>
      </c>
      <c r="F217" s="55"/>
      <c r="G217" s="45">
        <f t="shared" si="6"/>
        <v>0</v>
      </c>
      <c r="H217" s="54"/>
      <c r="I217" s="45">
        <f t="shared" si="7"/>
        <v>0</v>
      </c>
    </row>
    <row r="218" spans="1:9" ht="81.95" customHeight="1" x14ac:dyDescent="0.25">
      <c r="A218" s="39">
        <v>210</v>
      </c>
      <c r="B218" s="40" t="s">
        <v>366</v>
      </c>
      <c r="C218" s="22" t="s">
        <v>367</v>
      </c>
      <c r="D218" s="38" t="s">
        <v>25</v>
      </c>
      <c r="E218" s="24">
        <v>1</v>
      </c>
      <c r="F218" s="55"/>
      <c r="G218" s="45">
        <f t="shared" si="6"/>
        <v>0</v>
      </c>
      <c r="H218" s="54"/>
      <c r="I218" s="45">
        <f t="shared" si="7"/>
        <v>0</v>
      </c>
    </row>
    <row r="219" spans="1:9" ht="81.95" customHeight="1" x14ac:dyDescent="0.25">
      <c r="A219" s="39">
        <v>211</v>
      </c>
      <c r="B219" s="40" t="s">
        <v>368</v>
      </c>
      <c r="C219" s="22" t="s">
        <v>369</v>
      </c>
      <c r="D219" s="38" t="s">
        <v>25</v>
      </c>
      <c r="E219" s="24">
        <v>1</v>
      </c>
      <c r="F219" s="55"/>
      <c r="G219" s="45">
        <f t="shared" si="6"/>
        <v>0</v>
      </c>
      <c r="H219" s="54"/>
      <c r="I219" s="45">
        <f t="shared" si="7"/>
        <v>0</v>
      </c>
    </row>
    <row r="220" spans="1:9" ht="81.95" customHeight="1" x14ac:dyDescent="0.25">
      <c r="A220" s="39">
        <v>212</v>
      </c>
      <c r="B220" s="40" t="s">
        <v>370</v>
      </c>
      <c r="C220" s="56" t="s">
        <v>371</v>
      </c>
      <c r="D220" s="24" t="s">
        <v>25</v>
      </c>
      <c r="E220" s="24">
        <v>1</v>
      </c>
      <c r="F220" s="55"/>
      <c r="G220" s="45">
        <f t="shared" si="6"/>
        <v>0</v>
      </c>
      <c r="H220" s="54"/>
      <c r="I220" s="45">
        <f t="shared" si="7"/>
        <v>0</v>
      </c>
    </row>
    <row r="221" spans="1:9" ht="81.95" customHeight="1" x14ac:dyDescent="0.25">
      <c r="A221" s="39">
        <v>213</v>
      </c>
      <c r="B221" s="57" t="s">
        <v>372</v>
      </c>
      <c r="C221" s="56" t="s">
        <v>371</v>
      </c>
      <c r="D221" s="24" t="s">
        <v>25</v>
      </c>
      <c r="E221" s="24">
        <v>0.5</v>
      </c>
      <c r="F221" s="55"/>
      <c r="G221" s="45">
        <f t="shared" si="6"/>
        <v>0</v>
      </c>
      <c r="H221" s="54"/>
      <c r="I221" s="45">
        <f t="shared" si="7"/>
        <v>0</v>
      </c>
    </row>
    <row r="222" spans="1:9" ht="81.95" customHeight="1" x14ac:dyDescent="0.25">
      <c r="A222" s="39">
        <v>214</v>
      </c>
      <c r="B222" s="57" t="s">
        <v>373</v>
      </c>
      <c r="C222" s="56" t="s">
        <v>374</v>
      </c>
      <c r="D222" s="24" t="s">
        <v>25</v>
      </c>
      <c r="E222" s="24">
        <v>0.5</v>
      </c>
      <c r="F222" s="55"/>
      <c r="G222" s="45">
        <f t="shared" si="6"/>
        <v>0</v>
      </c>
      <c r="H222" s="54"/>
      <c r="I222" s="45">
        <f t="shared" si="7"/>
        <v>0</v>
      </c>
    </row>
    <row r="223" spans="1:9" ht="81.95" customHeight="1" x14ac:dyDescent="0.25">
      <c r="A223" s="39">
        <v>215</v>
      </c>
      <c r="B223" s="40" t="s">
        <v>370</v>
      </c>
      <c r="C223" s="56" t="s">
        <v>375</v>
      </c>
      <c r="D223" s="38" t="s">
        <v>25</v>
      </c>
      <c r="E223" s="24">
        <v>0.5</v>
      </c>
      <c r="F223" s="55"/>
      <c r="G223" s="45">
        <f t="shared" si="6"/>
        <v>0</v>
      </c>
      <c r="H223" s="54"/>
      <c r="I223" s="45">
        <f t="shared" si="7"/>
        <v>0</v>
      </c>
    </row>
    <row r="224" spans="1:9" ht="81.95" customHeight="1" x14ac:dyDescent="0.25">
      <c r="A224" s="39">
        <v>216</v>
      </c>
      <c r="B224" s="57" t="s">
        <v>376</v>
      </c>
      <c r="C224" s="64" t="s">
        <v>377</v>
      </c>
      <c r="D224" s="24" t="s">
        <v>25</v>
      </c>
      <c r="E224" s="24">
        <v>150</v>
      </c>
      <c r="F224" s="55"/>
      <c r="G224" s="45">
        <f t="shared" si="6"/>
        <v>0</v>
      </c>
      <c r="H224" s="54"/>
      <c r="I224" s="45">
        <f t="shared" si="7"/>
        <v>0</v>
      </c>
    </row>
    <row r="225" spans="1:9" ht="81.95" customHeight="1" x14ac:dyDescent="0.25">
      <c r="A225" s="39">
        <v>217</v>
      </c>
      <c r="B225" s="57" t="s">
        <v>378</v>
      </c>
      <c r="C225" s="58" t="s">
        <v>379</v>
      </c>
      <c r="D225" s="24" t="s">
        <v>25</v>
      </c>
      <c r="E225" s="24">
        <v>2</v>
      </c>
      <c r="F225" s="55"/>
      <c r="G225" s="45">
        <f t="shared" si="6"/>
        <v>0</v>
      </c>
      <c r="H225" s="54"/>
      <c r="I225" s="45">
        <f t="shared" si="7"/>
        <v>0</v>
      </c>
    </row>
    <row r="226" spans="1:9" ht="81.95" customHeight="1" x14ac:dyDescent="0.25">
      <c r="A226" s="39">
        <v>218</v>
      </c>
      <c r="B226" s="57" t="s">
        <v>378</v>
      </c>
      <c r="C226" s="58" t="s">
        <v>380</v>
      </c>
      <c r="D226" s="24" t="s">
        <v>25</v>
      </c>
      <c r="E226" s="24">
        <v>100</v>
      </c>
      <c r="F226" s="55"/>
      <c r="G226" s="45">
        <f t="shared" si="6"/>
        <v>0</v>
      </c>
      <c r="H226" s="54"/>
      <c r="I226" s="45">
        <f t="shared" si="7"/>
        <v>0</v>
      </c>
    </row>
    <row r="227" spans="1:9" ht="81.95" customHeight="1" x14ac:dyDescent="0.25">
      <c r="A227" s="39">
        <v>219</v>
      </c>
      <c r="B227" s="57" t="s">
        <v>381</v>
      </c>
      <c r="C227" s="58" t="s">
        <v>349</v>
      </c>
      <c r="D227" s="24" t="s">
        <v>25</v>
      </c>
      <c r="E227" s="24">
        <v>1</v>
      </c>
      <c r="F227" s="55"/>
      <c r="G227" s="45">
        <f t="shared" si="6"/>
        <v>0</v>
      </c>
      <c r="H227" s="54"/>
      <c r="I227" s="45">
        <f t="shared" si="7"/>
        <v>0</v>
      </c>
    </row>
    <row r="228" spans="1:9" ht="81.95" customHeight="1" x14ac:dyDescent="0.25">
      <c r="A228" s="39">
        <v>220</v>
      </c>
      <c r="B228" s="57" t="s">
        <v>382</v>
      </c>
      <c r="C228" s="58" t="s">
        <v>383</v>
      </c>
      <c r="D228" s="24" t="s">
        <v>25</v>
      </c>
      <c r="E228" s="24">
        <v>1</v>
      </c>
      <c r="F228" s="55"/>
      <c r="G228" s="45">
        <f t="shared" si="6"/>
        <v>0</v>
      </c>
      <c r="H228" s="54"/>
      <c r="I228" s="45">
        <f t="shared" si="7"/>
        <v>0</v>
      </c>
    </row>
    <row r="229" spans="1:9" ht="81.95" customHeight="1" x14ac:dyDescent="0.25">
      <c r="A229" s="39">
        <v>221</v>
      </c>
      <c r="B229" s="57" t="s">
        <v>382</v>
      </c>
      <c r="C229" s="58" t="s">
        <v>384</v>
      </c>
      <c r="D229" s="24" t="s">
        <v>25</v>
      </c>
      <c r="E229" s="24">
        <v>12</v>
      </c>
      <c r="F229" s="55"/>
      <c r="G229" s="45">
        <f t="shared" si="6"/>
        <v>0</v>
      </c>
      <c r="H229" s="54"/>
      <c r="I229" s="45">
        <f t="shared" si="7"/>
        <v>0</v>
      </c>
    </row>
    <row r="230" spans="1:9" ht="81.95" customHeight="1" x14ac:dyDescent="0.25">
      <c r="A230" s="39">
        <v>222</v>
      </c>
      <c r="B230" s="57" t="s">
        <v>385</v>
      </c>
      <c r="C230" s="58" t="s">
        <v>384</v>
      </c>
      <c r="D230" s="24" t="s">
        <v>25</v>
      </c>
      <c r="E230" s="24">
        <v>12</v>
      </c>
      <c r="F230" s="53"/>
      <c r="G230" s="45">
        <f t="shared" si="6"/>
        <v>0</v>
      </c>
      <c r="H230" s="54"/>
      <c r="I230" s="45">
        <f t="shared" si="7"/>
        <v>0</v>
      </c>
    </row>
    <row r="231" spans="1:9" ht="81.95" customHeight="1" x14ac:dyDescent="0.25">
      <c r="A231" s="39">
        <v>223</v>
      </c>
      <c r="B231" s="57" t="s">
        <v>386</v>
      </c>
      <c r="C231" s="58" t="s">
        <v>384</v>
      </c>
      <c r="D231" s="24" t="s">
        <v>25</v>
      </c>
      <c r="E231" s="24">
        <v>5</v>
      </c>
      <c r="F231" s="53"/>
      <c r="G231" s="45">
        <f t="shared" si="6"/>
        <v>0</v>
      </c>
      <c r="H231" s="54"/>
      <c r="I231" s="45">
        <f t="shared" si="7"/>
        <v>0</v>
      </c>
    </row>
    <row r="232" spans="1:9" ht="81.95" customHeight="1" x14ac:dyDescent="0.25">
      <c r="A232" s="39">
        <v>224</v>
      </c>
      <c r="B232" s="57" t="s">
        <v>387</v>
      </c>
      <c r="C232" s="58" t="s">
        <v>388</v>
      </c>
      <c r="D232" s="24" t="s">
        <v>62</v>
      </c>
      <c r="E232" s="24">
        <v>35</v>
      </c>
      <c r="F232" s="53"/>
      <c r="G232" s="45">
        <f t="shared" si="6"/>
        <v>0</v>
      </c>
      <c r="H232" s="54"/>
      <c r="I232" s="45">
        <f t="shared" si="7"/>
        <v>0</v>
      </c>
    </row>
    <row r="233" spans="1:9" ht="81.95" customHeight="1" x14ac:dyDescent="0.25">
      <c r="A233" s="39">
        <v>225</v>
      </c>
      <c r="B233" s="57" t="s">
        <v>389</v>
      </c>
      <c r="C233" s="58" t="s">
        <v>390</v>
      </c>
      <c r="D233" s="24" t="s">
        <v>62</v>
      </c>
      <c r="E233" s="24">
        <v>40</v>
      </c>
      <c r="F233" s="55"/>
      <c r="G233" s="45">
        <f t="shared" si="6"/>
        <v>0</v>
      </c>
      <c r="H233" s="54"/>
      <c r="I233" s="45">
        <f t="shared" si="7"/>
        <v>0</v>
      </c>
    </row>
    <row r="234" spans="1:9" ht="81.95" customHeight="1" x14ac:dyDescent="0.25">
      <c r="A234" s="39">
        <v>226</v>
      </c>
      <c r="B234" s="57" t="s">
        <v>391</v>
      </c>
      <c r="C234" s="58" t="s">
        <v>392</v>
      </c>
      <c r="D234" s="24" t="s">
        <v>62</v>
      </c>
      <c r="E234" s="71">
        <v>0.7</v>
      </c>
      <c r="F234" s="55"/>
      <c r="G234" s="45">
        <f t="shared" si="6"/>
        <v>0</v>
      </c>
      <c r="H234" s="54"/>
      <c r="I234" s="45">
        <f t="shared" si="7"/>
        <v>0</v>
      </c>
    </row>
    <row r="235" spans="1:9" ht="81.95" customHeight="1" x14ac:dyDescent="0.25">
      <c r="A235" s="39">
        <v>227</v>
      </c>
      <c r="B235" s="57" t="s">
        <v>393</v>
      </c>
      <c r="C235" s="58" t="s">
        <v>394</v>
      </c>
      <c r="D235" s="24" t="s">
        <v>62</v>
      </c>
      <c r="E235" s="24">
        <v>3</v>
      </c>
      <c r="F235" s="55"/>
      <c r="G235" s="45">
        <f t="shared" si="6"/>
        <v>0</v>
      </c>
      <c r="H235" s="54"/>
      <c r="I235" s="45">
        <f t="shared" si="7"/>
        <v>0</v>
      </c>
    </row>
    <row r="236" spans="1:9" ht="81.95" customHeight="1" x14ac:dyDescent="0.25">
      <c r="A236" s="39">
        <v>228</v>
      </c>
      <c r="B236" s="57" t="s">
        <v>395</v>
      </c>
      <c r="C236" s="58" t="s">
        <v>396</v>
      </c>
      <c r="D236" s="24" t="s">
        <v>62</v>
      </c>
      <c r="E236" s="24">
        <v>7</v>
      </c>
      <c r="F236" s="55"/>
      <c r="G236" s="45">
        <f t="shared" si="6"/>
        <v>0</v>
      </c>
      <c r="H236" s="54"/>
      <c r="I236" s="45">
        <f t="shared" si="7"/>
        <v>0</v>
      </c>
    </row>
    <row r="237" spans="1:9" ht="81.95" customHeight="1" x14ac:dyDescent="0.25">
      <c r="A237" s="39">
        <v>229</v>
      </c>
      <c r="B237" s="57" t="s">
        <v>397</v>
      </c>
      <c r="C237" s="58" t="s">
        <v>396</v>
      </c>
      <c r="D237" s="24" t="s">
        <v>62</v>
      </c>
      <c r="E237" s="24">
        <v>2</v>
      </c>
      <c r="F237" s="55"/>
      <c r="G237" s="45">
        <f t="shared" si="6"/>
        <v>0</v>
      </c>
      <c r="H237" s="54"/>
      <c r="I237" s="45">
        <f t="shared" si="7"/>
        <v>0</v>
      </c>
    </row>
    <row r="238" spans="1:9" ht="81.95" customHeight="1" x14ac:dyDescent="0.25">
      <c r="A238" s="39">
        <v>230</v>
      </c>
      <c r="B238" s="57" t="s">
        <v>398</v>
      </c>
      <c r="C238" s="58" t="s">
        <v>399</v>
      </c>
      <c r="D238" s="24" t="s">
        <v>62</v>
      </c>
      <c r="E238" s="24">
        <v>7</v>
      </c>
      <c r="F238" s="55"/>
      <c r="G238" s="45">
        <f t="shared" si="6"/>
        <v>0</v>
      </c>
      <c r="H238" s="54"/>
      <c r="I238" s="45">
        <f t="shared" si="7"/>
        <v>0</v>
      </c>
    </row>
    <row r="239" spans="1:9" ht="81.95" customHeight="1" x14ac:dyDescent="0.25">
      <c r="A239" s="39">
        <v>231</v>
      </c>
      <c r="B239" s="57" t="s">
        <v>400</v>
      </c>
      <c r="C239" s="58" t="s">
        <v>401</v>
      </c>
      <c r="D239" s="24" t="s">
        <v>62</v>
      </c>
      <c r="E239" s="24">
        <v>2</v>
      </c>
      <c r="F239" s="55"/>
      <c r="G239" s="45">
        <f t="shared" si="6"/>
        <v>0</v>
      </c>
      <c r="H239" s="54"/>
      <c r="I239" s="45">
        <f t="shared" si="7"/>
        <v>0</v>
      </c>
    </row>
    <row r="240" spans="1:9" ht="81.95" customHeight="1" x14ac:dyDescent="0.25">
      <c r="A240" s="39">
        <v>232</v>
      </c>
      <c r="B240" s="57" t="s">
        <v>402</v>
      </c>
      <c r="C240" s="58" t="s">
        <v>396</v>
      </c>
      <c r="D240" s="24" t="s">
        <v>62</v>
      </c>
      <c r="E240" s="24">
        <v>7</v>
      </c>
      <c r="F240" s="55"/>
      <c r="G240" s="45">
        <f t="shared" si="6"/>
        <v>0</v>
      </c>
      <c r="H240" s="54"/>
      <c r="I240" s="45">
        <f t="shared" si="7"/>
        <v>0</v>
      </c>
    </row>
    <row r="241" spans="1:9" ht="81.95" customHeight="1" x14ac:dyDescent="0.25">
      <c r="A241" s="39">
        <v>233</v>
      </c>
      <c r="B241" s="57" t="s">
        <v>403</v>
      </c>
      <c r="C241" s="58" t="s">
        <v>396</v>
      </c>
      <c r="D241" s="24" t="s">
        <v>62</v>
      </c>
      <c r="E241" s="24">
        <v>5</v>
      </c>
      <c r="F241" s="55"/>
      <c r="G241" s="45">
        <f t="shared" si="6"/>
        <v>0</v>
      </c>
      <c r="H241" s="54"/>
      <c r="I241" s="45">
        <f t="shared" si="7"/>
        <v>0</v>
      </c>
    </row>
    <row r="242" spans="1:9" ht="81.95" customHeight="1" x14ac:dyDescent="0.25">
      <c r="A242" s="39">
        <v>234</v>
      </c>
      <c r="B242" s="57" t="s">
        <v>404</v>
      </c>
      <c r="C242" s="58" t="s">
        <v>405</v>
      </c>
      <c r="D242" s="24" t="s">
        <v>62</v>
      </c>
      <c r="E242" s="24">
        <v>25</v>
      </c>
      <c r="F242" s="55"/>
      <c r="G242" s="45">
        <f t="shared" si="6"/>
        <v>0</v>
      </c>
      <c r="H242" s="54"/>
      <c r="I242" s="45">
        <f t="shared" si="7"/>
        <v>0</v>
      </c>
    </row>
    <row r="243" spans="1:9" ht="81.95" customHeight="1" x14ac:dyDescent="0.25">
      <c r="A243" s="39">
        <v>235</v>
      </c>
      <c r="B243" s="57" t="s">
        <v>406</v>
      </c>
      <c r="C243" s="58" t="s">
        <v>407</v>
      </c>
      <c r="D243" s="24" t="s">
        <v>25</v>
      </c>
      <c r="E243" s="24">
        <v>3</v>
      </c>
      <c r="F243" s="55"/>
      <c r="G243" s="45">
        <f t="shared" si="6"/>
        <v>0</v>
      </c>
      <c r="H243" s="54"/>
      <c r="I243" s="45">
        <f t="shared" si="7"/>
        <v>0</v>
      </c>
    </row>
    <row r="244" spans="1:9" ht="81.95" customHeight="1" x14ac:dyDescent="0.25">
      <c r="A244" s="39">
        <v>236</v>
      </c>
      <c r="B244" s="57" t="s">
        <v>408</v>
      </c>
      <c r="C244" s="58" t="s">
        <v>409</v>
      </c>
      <c r="D244" s="24" t="s">
        <v>25</v>
      </c>
      <c r="E244" s="24">
        <v>3</v>
      </c>
      <c r="F244" s="55"/>
      <c r="G244" s="45">
        <f t="shared" si="6"/>
        <v>0</v>
      </c>
      <c r="H244" s="54"/>
      <c r="I244" s="45">
        <f t="shared" si="7"/>
        <v>0</v>
      </c>
    </row>
    <row r="245" spans="1:9" ht="81.95" customHeight="1" x14ac:dyDescent="0.25">
      <c r="A245" s="39">
        <v>237</v>
      </c>
      <c r="B245" s="57" t="s">
        <v>410</v>
      </c>
      <c r="C245" s="58" t="s">
        <v>407</v>
      </c>
      <c r="D245" s="24" t="s">
        <v>25</v>
      </c>
      <c r="E245" s="24">
        <v>1</v>
      </c>
      <c r="F245" s="55"/>
      <c r="G245" s="45">
        <f t="shared" si="6"/>
        <v>0</v>
      </c>
      <c r="H245" s="54"/>
      <c r="I245" s="45">
        <f t="shared" si="7"/>
        <v>0</v>
      </c>
    </row>
    <row r="246" spans="1:9" ht="81.95" customHeight="1" x14ac:dyDescent="0.25">
      <c r="A246" s="39">
        <v>238</v>
      </c>
      <c r="B246" s="57" t="s">
        <v>411</v>
      </c>
      <c r="C246" s="58" t="s">
        <v>412</v>
      </c>
      <c r="D246" s="24" t="s">
        <v>25</v>
      </c>
      <c r="E246" s="24">
        <v>12.5</v>
      </c>
      <c r="F246" s="55"/>
      <c r="G246" s="45">
        <f t="shared" si="6"/>
        <v>0</v>
      </c>
      <c r="H246" s="54"/>
      <c r="I246" s="45">
        <f t="shared" si="7"/>
        <v>0</v>
      </c>
    </row>
    <row r="247" spans="1:9" ht="81.95" customHeight="1" x14ac:dyDescent="0.25">
      <c r="A247" s="39">
        <v>239</v>
      </c>
      <c r="B247" s="57" t="s">
        <v>413</v>
      </c>
      <c r="C247" s="58" t="s">
        <v>414</v>
      </c>
      <c r="D247" s="24" t="s">
        <v>25</v>
      </c>
      <c r="E247" s="24">
        <v>1.5</v>
      </c>
      <c r="F247" s="55"/>
      <c r="G247" s="45">
        <f t="shared" si="6"/>
        <v>0</v>
      </c>
      <c r="H247" s="54"/>
      <c r="I247" s="45">
        <f t="shared" si="7"/>
        <v>0</v>
      </c>
    </row>
    <row r="248" spans="1:9" ht="81.95" customHeight="1" thickBot="1" x14ac:dyDescent="0.3">
      <c r="A248" s="39">
        <v>240</v>
      </c>
      <c r="B248" s="57" t="s">
        <v>415</v>
      </c>
      <c r="C248" s="58" t="s">
        <v>416</v>
      </c>
      <c r="D248" s="24" t="s">
        <v>25</v>
      </c>
      <c r="E248" s="24">
        <v>1</v>
      </c>
      <c r="F248" s="72"/>
      <c r="G248" s="73">
        <f t="shared" si="6"/>
        <v>0</v>
      </c>
      <c r="H248" s="74"/>
      <c r="I248" s="73">
        <f t="shared" si="7"/>
        <v>0</v>
      </c>
    </row>
    <row r="249" spans="1:9" ht="44.25" customHeight="1" thickBot="1" x14ac:dyDescent="0.3">
      <c r="A249" s="75"/>
      <c r="B249" s="76"/>
      <c r="C249" s="76"/>
      <c r="D249" s="77"/>
      <c r="E249" s="78"/>
      <c r="F249" s="79" t="s">
        <v>417</v>
      </c>
      <c r="G249" s="84">
        <f>SUM(Tabela2[Wartość netto (kolumna E x kolumna F)],G14:G29,G31:G47,G49:G100,G102:G168,G170:G248)</f>
        <v>0</v>
      </c>
      <c r="H249" s="84"/>
      <c r="I249" s="85"/>
    </row>
    <row r="250" spans="1:9" ht="48.75" customHeight="1" thickBot="1" x14ac:dyDescent="0.3">
      <c r="A250" s="75"/>
      <c r="B250" s="76"/>
      <c r="C250" s="76"/>
      <c r="D250" s="77"/>
      <c r="E250" s="78"/>
      <c r="F250" s="80" t="s">
        <v>418</v>
      </c>
      <c r="G250" s="86">
        <f>SUM(Tabela2[Wartość brutto (kolumna G pomnożona przez stawkę podatku vat)],I14:I29,I31:I47,I49:I100,I102:I168,I170:I248)</f>
        <v>0</v>
      </c>
      <c r="H250" s="86"/>
      <c r="I250" s="87"/>
    </row>
    <row r="254" spans="1:9" ht="76.5" customHeight="1" x14ac:dyDescent="0.25">
      <c r="B254" s="81" t="s">
        <v>419</v>
      </c>
      <c r="C254" s="81"/>
      <c r="D254" s="81"/>
      <c r="E254" s="81"/>
      <c r="F254" s="81"/>
      <c r="G254" s="81"/>
      <c r="H254" s="81"/>
      <c r="I254" s="81"/>
    </row>
  </sheetData>
  <mergeCells count="9">
    <mergeCell ref="B254:I254"/>
    <mergeCell ref="A169:I169"/>
    <mergeCell ref="G249:I249"/>
    <mergeCell ref="G250:I250"/>
    <mergeCell ref="A2:I2"/>
    <mergeCell ref="A13:I13"/>
    <mergeCell ref="A30:I30"/>
    <mergeCell ref="A48:I48"/>
    <mergeCell ref="A101:I101"/>
  </mergeCells>
  <phoneticPr fontId="7" type="noConversion"/>
  <pageMargins left="0" right="0" top="0" bottom="0" header="0.31496062992125984" footer="0.31496062992125984"/>
  <pageSetup paperSize="9" scale="82" fitToHeight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13d19b-17a0-4d3b-95ea-121133dbdcbc">
      <Terms xmlns="http://schemas.microsoft.com/office/infopath/2007/PartnerControls"/>
    </lcf76f155ced4ddcb4097134ff3c332f>
    <TaxCatchAll xmlns="be11c363-78ab-48ae-8e9f-9e8de82022b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131B7C3E51BF4E9DCE52B569F3A754" ma:contentTypeVersion="19" ma:contentTypeDescription="Create a new document." ma:contentTypeScope="" ma:versionID="b69d8be843f2decbbbaba611fec39a9b">
  <xsd:schema xmlns:xsd="http://www.w3.org/2001/XMLSchema" xmlns:xs="http://www.w3.org/2001/XMLSchema" xmlns:p="http://schemas.microsoft.com/office/2006/metadata/properties" xmlns:ns2="fa13d19b-17a0-4d3b-95ea-121133dbdcbc" xmlns:ns3="be11c363-78ab-48ae-8e9f-9e8de82022b6" targetNamespace="http://schemas.microsoft.com/office/2006/metadata/properties" ma:root="true" ma:fieldsID="728c199f5e76f96a8460c5211e1bd699" ns2:_="" ns3:_="">
    <xsd:import namespace="fa13d19b-17a0-4d3b-95ea-121133dbdcbc"/>
    <xsd:import namespace="be11c363-78ab-48ae-8e9f-9e8de82022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3d19b-17a0-4d3b-95ea-121133dbd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f511b4e-3975-49a1-a2ef-7f1de735e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1c363-78ab-48ae-8e9f-9e8de82022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3f94b9c-370a-4455-81f5-7a8ffdb820f2}" ma:internalName="TaxCatchAll" ma:showField="CatchAllData" ma:web="be11c363-78ab-48ae-8e9f-9e8de82022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Props1.xml><?xml version="1.0" encoding="utf-8"?>
<ds:datastoreItem xmlns:ds="http://schemas.openxmlformats.org/officeDocument/2006/customXml" ds:itemID="{DC0A17BD-4530-4D44-A0D9-2D985CB7F148}">
  <ds:schemaRefs>
    <ds:schemaRef ds:uri="http://schemas.microsoft.com/office/2006/metadata/properties"/>
    <ds:schemaRef ds:uri="http://schemas.microsoft.com/office/infopath/2007/PartnerControls"/>
    <ds:schemaRef ds:uri="fa13d19b-17a0-4d3b-95ea-121133dbdcbc"/>
    <ds:schemaRef ds:uri="be11c363-78ab-48ae-8e9f-9e8de82022b6"/>
  </ds:schemaRefs>
</ds:datastoreItem>
</file>

<file path=customXml/itemProps2.xml><?xml version="1.0" encoding="utf-8"?>
<ds:datastoreItem xmlns:ds="http://schemas.openxmlformats.org/officeDocument/2006/customXml" ds:itemID="{BE34FF41-34B1-44AA-BDB9-CE026D9A49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FBE5AA-42A5-459B-B694-B917EF957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13d19b-17a0-4d3b-95ea-121133dbdcbc"/>
    <ds:schemaRef ds:uri="be11c363-78ab-48ae-8e9f-9e8de82022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 1 Artykułu suche</vt:lpstr>
      <vt:lpstr>'cz 1 Artykułu suche'!Obszar_wydruku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Szymańska</dc:creator>
  <cp:keywords/>
  <dc:description/>
  <cp:lastModifiedBy>Robert Kochański</cp:lastModifiedBy>
  <cp:revision/>
  <cp:lastPrinted>2024-04-18T08:40:09Z</cp:lastPrinted>
  <dcterms:created xsi:type="dcterms:W3CDTF">2019-08-09T09:10:28Z</dcterms:created>
  <dcterms:modified xsi:type="dcterms:W3CDTF">2024-04-18T08:42:13Z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0x010100B6131B7C3E51BF4E9DCE52B569F3A754</vt:lpwstr>
  </property>
</Properties>
</file>