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332"/>
  </bookViews>
  <sheets>
    <sheet name="Część 2 i 3" sheetId="3" r:id="rId1"/>
  </sheets>
  <definedNames>
    <definedName name="_xlnm.Print_Area" localSheetId="0">'Część 2 i 3'!$A$1:$K$89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3" l="1"/>
  <c r="J76" i="3" s="1"/>
  <c r="H75" i="3"/>
  <c r="J75" i="3" s="1"/>
  <c r="H74" i="3"/>
  <c r="J74" i="3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55" i="3"/>
  <c r="J55" i="3" s="1"/>
  <c r="H54" i="3"/>
  <c r="J54" i="3" s="1"/>
  <c r="H53" i="3"/>
  <c r="J53" i="3" s="1"/>
  <c r="H52" i="3"/>
  <c r="H51" i="3"/>
  <c r="J51" i="3" s="1"/>
  <c r="H77" i="3" l="1"/>
  <c r="J77" i="3"/>
  <c r="I77" i="3" s="1"/>
  <c r="J52" i="3"/>
  <c r="F44" i="3" l="1"/>
  <c r="H44" i="3" s="1"/>
  <c r="F43" i="3"/>
  <c r="H43" i="3" s="1"/>
  <c r="F42" i="3"/>
  <c r="H4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F30" i="3"/>
  <c r="H30" i="3" s="1"/>
  <c r="F29" i="3"/>
  <c r="H29" i="3" s="1"/>
  <c r="F28" i="3"/>
  <c r="H28" i="3" s="1"/>
  <c r="F27" i="3"/>
  <c r="H27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H45" i="3" l="1"/>
  <c r="F45" i="3"/>
  <c r="G45" i="3" l="1"/>
</calcChain>
</file>

<file path=xl/sharedStrings.xml><?xml version="1.0" encoding="utf-8"?>
<sst xmlns="http://schemas.openxmlformats.org/spreadsheetml/2006/main" count="198" uniqueCount="100">
  <si>
    <t>Lp.</t>
  </si>
  <si>
    <t>Opis przedmiotu zamówienia</t>
  </si>
  <si>
    <t>Ilość</t>
  </si>
  <si>
    <t>j.m</t>
  </si>
  <si>
    <t>Cena netto (zł)</t>
  </si>
  <si>
    <t>Wartość netto (zł)</t>
  </si>
  <si>
    <t>Podatek VAT (%)</t>
  </si>
  <si>
    <t>Wartość brutto (zł)</t>
  </si>
  <si>
    <t>Bezpiecznik WTA-T  1 A 250V</t>
  </si>
  <si>
    <t>szt.</t>
  </si>
  <si>
    <t>Kondensator 450V-20MIF-5%</t>
  </si>
  <si>
    <t>m.</t>
  </si>
  <si>
    <t>Gniazdo przenośne 16/250 2 P+Z pojed. hermet.</t>
  </si>
  <si>
    <t>GNIAZDO PRZENOŚNE 3P 16A 230V IP44 213-6.
Gniazdo przenośne Shark.
Cechy produktu:
- posiada klapkę ochronną.
- 3-biegunowe.
- maksymalne napięcie 230V.
- prąd znamionowy 16A.
- styki wykonane z mosiądzu.
- gwarantowany stopień ochrony na poziomie IP44 bryzgoszczelne.
Materiał: tworzywo sztuczne.</t>
  </si>
  <si>
    <t>GNIAZDO PRZENOŚNE 63/230/400V 3P+N+Z IP67
Gniazdo wtykowe, 5-stykowe (3 prądowe, 1 zerowy, uziemienie)
Obciążalność prądowa: 63A
Napięcie znamionowe: 230-400V
Materiał: tworzywo sztuczne, styki: mosiądz
Stopień ochrony: IP67</t>
  </si>
  <si>
    <t>Końcówka oczkowa KOS 25/10</t>
  </si>
  <si>
    <t>Końcówka przewodu elektr. oczkowa MBA-35</t>
  </si>
  <si>
    <t>Końcówka przewodu oczkowa M6A</t>
  </si>
  <si>
    <t>Końcówka tulejowa TA 2,5-10</t>
  </si>
  <si>
    <t>Końcówka tulejowa TA 4-12</t>
  </si>
  <si>
    <t>Listwa zaciskowa śrenica do 16 mm</t>
  </si>
  <si>
    <t>Listwa zaciskowa śrenica do 2,5 mm</t>
  </si>
  <si>
    <t>Ogranicznik przepięć V20-C-U-1</t>
  </si>
  <si>
    <t>Ogranicznik przepięć V20-C/4</t>
  </si>
  <si>
    <t>PRZEWÓD OWY  440V  3X2,5 MM2</t>
  </si>
  <si>
    <t>mb.</t>
  </si>
  <si>
    <t>Przewód LGY-750V 16 mm (żółto-zielony)</t>
  </si>
  <si>
    <t>Przewód z wtykiem poczwórnym 2,5 kV WAPRZMIC 2500 oryginalny lub równoważny</t>
  </si>
  <si>
    <t>PRZEŁĄCZNIK KLAWISZOWY PODŚWIETALANY IRS201-3C3r 15A/250V AC oryginalny lub równoważny
DANE TECHNICZNE:
-napięcie nominalne: 125-250V
-prąd maksymalny: 15-20A
-podświetlenie: neonówka
-mapa połączeń: dwie pary styków przełączonych
-wymiar klawisza: 24x19mm
-wymagany otwór w płycie montażowej: 27,5x21mm
-wymiary styków: 10x6,3x0,8mm
-głębokość pod płytą montażową(wraz ze stykami): 26mm
wymiary całkowite: 31x25x35mm
-nr katalogowy: #12205
-producent: ELSTAT</t>
  </si>
  <si>
    <t>WTYCZKA 32A/230V 2P+Z IP67.
Wtyczka 3-bolcowa z tworzywa sztucznego, pyłoszczelna, wodoodporna.
Dane techniczne:
prąd znamionowy - 32A;
napięcie znamionowe 230V;
stopień ochrony - IP67.</t>
  </si>
  <si>
    <t>Wtyczka gumowa 16A/2P+Z 250V IP 44</t>
  </si>
  <si>
    <t>Wtyczka siłowa z tworzywa izolacyjnego
32A 380V 3P+Z+N IP67.</t>
  </si>
  <si>
    <t>WTYCZKA PRZENOŚNA SIŁOWA 63A 5P 400V IP 67 
Klasa szczelności: IP 67;
Rodzaj styków :3P,N,PE;
Napięcie znamionowe: 400V;
Prąd znamionowy: 63A;
Ilość biegunów: 5;
Częstotliwość: 50-60Hz;</t>
  </si>
  <si>
    <t>Wyłącznik nadpradowy S191C6A</t>
  </si>
  <si>
    <t>Wyłącznik nadpradowy S301C32</t>
  </si>
  <si>
    <t>Złącze gniazdo F- gniazdo antenowe</t>
  </si>
  <si>
    <t>Zwijak bębnowy duży 2-XXL FI 420 mm</t>
  </si>
  <si>
    <t>Przedłużacz elektryczny 15m 230V (średnica żył 2,5 mm, 4 gniazda z uziemieniem, zwijany na bębnie)</t>
  </si>
  <si>
    <t>Razem</t>
  </si>
  <si>
    <t>Nr katalogowy</t>
  </si>
  <si>
    <t>Sprzęt</t>
  </si>
  <si>
    <t>Filtr oleju</t>
  </si>
  <si>
    <t>SO-5155</t>
  </si>
  <si>
    <t>ZPP 2,5 DJEO</t>
  </si>
  <si>
    <t>Agregat ZPP 6,0 JRESO</t>
  </si>
  <si>
    <t xml:space="preserve">Filtr powietrza </t>
  </si>
  <si>
    <t>HATZ 01540</t>
  </si>
  <si>
    <t>Filtr paliwa</t>
  </si>
  <si>
    <t>PS 822</t>
  </si>
  <si>
    <t>Agregat ZPP 6,0 JRESO; ZPD 230-1,5M1</t>
  </si>
  <si>
    <t>AY 228-64301-00</t>
  </si>
  <si>
    <t>Agregat ZP 6-1/230-20 ROBIN</t>
  </si>
  <si>
    <t>Wkład filtra paliwa</t>
  </si>
  <si>
    <t>228-62110-08</t>
  </si>
  <si>
    <t xml:space="preserve">Agregat ZP6-1/230-20 RUGGERINI </t>
  </si>
  <si>
    <t>504788000943 HATZ</t>
  </si>
  <si>
    <t>Agregat ZPD-8; Agregat prądotwórczy   ZPP 6.0 JHESO</t>
  </si>
  <si>
    <t>OP-643-3</t>
  </si>
  <si>
    <t>Agregat CAMINO-10S</t>
  </si>
  <si>
    <t>Filtr powietrza</t>
  </si>
  <si>
    <t>AP 022</t>
  </si>
  <si>
    <t>P-550345</t>
  </si>
  <si>
    <t>OX379D</t>
  </si>
  <si>
    <t>Zespoł prądotwórczy RDP 30/KMS</t>
  </si>
  <si>
    <t>WK8137</t>
  </si>
  <si>
    <t>Filtr wstępny paliwa</t>
  </si>
  <si>
    <t>PS821</t>
  </si>
  <si>
    <t>Filt powietrza</t>
  </si>
  <si>
    <t>P772579</t>
  </si>
  <si>
    <t>ZPD 230-1,5M1</t>
  </si>
  <si>
    <t>Filtr paliwa HATZ</t>
  </si>
  <si>
    <t xml:space="preserve">AGREGAT ZPD-230-1,5M1 </t>
  </si>
  <si>
    <t>114250-35110</t>
  </si>
  <si>
    <t>Agregat prądotwórczy ZZP 4.0 DJYEO</t>
  </si>
  <si>
    <t>SK 3140 (211504)</t>
  </si>
  <si>
    <t>agregat  OLYMPIAN GEP 44-5</t>
  </si>
  <si>
    <t>OP-647/2</t>
  </si>
  <si>
    <t>AR 285/1</t>
  </si>
  <si>
    <t xml:space="preserve">Filtr Paliwa </t>
  </si>
  <si>
    <t>SK 3647</t>
  </si>
  <si>
    <t>Agregat ZPP 2,5 DJEO</t>
  </si>
  <si>
    <t>Filtr Powietrza</t>
  </si>
  <si>
    <t>SL 1961</t>
  </si>
  <si>
    <t>Uwaga:  w przypadku zaoferowania produktu równoważnego Zamawiający zwraca wymaga uzupełnienia kolumny o nazwie "Równoważność".</t>
  </si>
  <si>
    <t xml:space="preserve">Kondensator 5P-450V-10MIF-5% </t>
  </si>
  <si>
    <t>Kondensator rozruchowy 450V-14MIF (CBB60-14/450)</t>
  </si>
  <si>
    <t>Wtyczka przenośna na kabel 3P 16A/230V IP 44 013-6 PCE oryginalny lub równoważny
- prąd znamionowy IEC: 16A
- liczba biegunów: 3
- napięcie zgodnie z EN 60309-2: 230V (50+60HZ)
- wskaźnik położebnia styku ochronnego: 6 h
- stopień ochrony: IP 44
- kierunek wprowadzenia przewodu: dławnica
- kierunek wprawadzenia wtyczki: prosty
- materiał styku: CuZn
- rodzaj połączenia: zacisk bezśrubowy</t>
  </si>
  <si>
    <t>Rozgałęziacz potrójny PCE243 230V IP44 oryginalny lub równoważny
- Liczba gniazd ze stykiem ochronnym (typF): 3
- materiał styku: CuZn
- wykończenie powierzchni styku: Niklowane
- Zasilanie/możliwość podłączenia: kabel zasil.z wtyczką
- liczba biegunów przyłącza sieciowego: 3
- stopień ochrony: IP 44
- możliwość zawieszenia</t>
  </si>
  <si>
    <t>Tuleja kablowa izolowana 2,5x10 mm</t>
  </si>
  <si>
    <t>WYŁĄCZNIK RÓŻNICOWOPRĄDOWY P312-2P-B20-30MA-AC oryginalny lub równoważny
- prąd znamionowy in:  20 A;
- szerokość w modułach: 2;
- liczba biegunów: 2;
- napięcie udarowe: 4 kV;
- stopień ochrony obudowy: ip2x;
- temperatura pracy -25 - +40 oC;
- wykonanie: ac prad przemienny, sinusoidalny;
- trwałość łączeniowa: 4000 przestawień;
- prąd znamionowy zwarciowy: 6000 a;
- znamionowa zdolność załączania/wyłączania: im=500 a;
PRZEKRÓJ PRZEWODÓW PRZYŁĄCZENIOWYCH: 1,5...35 MM2
RODZAJ ZACISKÓW: TULEJKOWE Z MOŻLIWOŚCIĄ JEDNOCZESNEGO PRZYŁĄCZANIA SZYN
ŁĄCZENIOWYCH I PRZEWODÓW;
MOCWANIE: NA WSPORNIKACH MONTAŻOWYCH TH 35 WG PN-EN 60715.
PRĄD ZNAMIONOWY ROZŁĄCZENIA RÓŻNICOWEGO: 30 MILI A;
CHARAKTERYSTYKA WYZWALACZA RÓŻNICOWOPRĄDOWEGO: B</t>
  </si>
  <si>
    <t>Mufa światłowodowa do kabli typu drop (1-4F)
Możliwość umieszczania do 4 spawów. Wykonanie z tworzywa sztucznego odpornego na promieniowanie UV. Wyjmowana gumowa uszczelka, mufa zamykana na zatrzaski, możliwość montrażu naściennego. Stopień ochrony IP 65.</t>
  </si>
  <si>
    <t>Równoważność rozumiana jako kompatybilność z podanym sprzętem w danej pozycji - kryterium równoważności
(producent i nr katalogowy)</t>
  </si>
  <si>
    <t>Końcówka prądowa typ MB-25 fi 0,8 mm M6 
Dane techniczne części:
Gwint: M6
Długość: 28 mm
Średnica zewnętrzna: fi 8 mm
Otwór wewnętrzny z przeznaczeniem na drut: fi 0,8 mm
Materiał: Cu (Miedź)
Materiały spawane: Wszystkie gatunki stali, stopy niklu i miedzi</t>
  </si>
  <si>
    <r>
      <t>Linka uziemiająca LGY-ŻO 16 mm</t>
    </r>
    <r>
      <rPr>
        <sz val="8"/>
        <rFont val="Calibri"/>
        <family val="2"/>
        <charset val="238"/>
        <scheme val="minor"/>
      </rPr>
      <t>²</t>
    </r>
  </si>
  <si>
    <r>
      <t>"</t>
    </r>
    <r>
      <rPr>
        <sz val="8"/>
        <color indexed="10"/>
        <rFont val="Arial"/>
        <family val="2"/>
        <charset val="238"/>
      </rPr>
      <t xml:space="preserve">Zgodnie z art. 61. ust. 1. oraz art. 63 ust. 2 ustawy Prawo Zamówień Publicznych z dnia 11 września 2019 r. komunikacja 
w niniejszym postępowaniu odbywa się wyłącznie przy użyciu środków komunikacji elektronicznej, pliki należy opatrzyć
kwalifikowanym podpisem elektronicznym, podpisem zaufanym lub podpisem osobistym. "								</t>
    </r>
  </si>
  <si>
    <t xml:space="preserve">Część 2 -materiały elektryczne (S. Łączności) </t>
  </si>
  <si>
    <t xml:space="preserve">Część 3 - filtry do  agregatów i zespołów prądotwórczych (S. Łączności) </t>
  </si>
  <si>
    <t xml:space="preserve">FORMULARZ CENOWY po modyfikacji dla części 2 </t>
  </si>
  <si>
    <t xml:space="preserve"> i dla części 3</t>
  </si>
  <si>
    <r>
      <t xml:space="preserve">PRZEŁĄCZNIK MINIATUROWY 2,5A /250V
Przełącznik jednobiegunowy biegunowy przechylny, </t>
    </r>
    <r>
      <rPr>
        <strike/>
        <sz val="8"/>
        <color rgb="FFFF0000"/>
        <rFont val="Calibri"/>
        <family val="2"/>
        <charset val="238"/>
        <scheme val="minor"/>
      </rPr>
      <t>przełączny.
Dźwignia metalowa.</t>
    </r>
    <r>
      <rPr>
        <sz val="8"/>
        <color theme="1"/>
        <rFont val="Calibri"/>
        <family val="2"/>
        <charset val="238"/>
        <scheme val="minor"/>
      </rPr>
      <t xml:space="preserve">
Podstawowe parametry:
- wymiary obudowy: 15x10x5,0mm;
</t>
    </r>
    <r>
      <rPr>
        <strike/>
        <sz val="8"/>
        <color theme="1"/>
        <rFont val="Calibri"/>
        <family val="2"/>
        <charset val="238"/>
        <scheme val="minor"/>
      </rPr>
      <t>-</t>
    </r>
    <r>
      <rPr>
        <strike/>
        <sz val="8"/>
        <color rgb="FFFF0000"/>
        <rFont val="Calibri"/>
        <family val="2"/>
        <charset val="238"/>
        <scheme val="minor"/>
      </rPr>
      <t xml:space="preserve"> długość dźwigni: 8 mm;
- materiał styków: Ag;</t>
    </r>
    <r>
      <rPr>
        <strike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- funkcja</t>
    </r>
    <r>
      <rPr>
        <strike/>
        <sz val="8"/>
        <color theme="1"/>
        <rFont val="Calibri"/>
        <family val="2"/>
        <charset val="238"/>
        <scheme val="minor"/>
      </rPr>
      <t xml:space="preserve">: </t>
    </r>
    <r>
      <rPr>
        <strike/>
        <sz val="8"/>
        <color rgb="FFFF0000"/>
        <rFont val="Calibri"/>
        <family val="2"/>
        <charset val="238"/>
        <scheme val="minor"/>
      </rPr>
      <t xml:space="preserve">włącz-włącz. </t>
    </r>
    <r>
      <rPr>
        <sz val="8"/>
        <color theme="1"/>
        <rFont val="Calibri"/>
        <family val="2"/>
        <charset val="238"/>
        <scheme val="minor"/>
      </rPr>
      <t xml:space="preserve">    
</t>
    </r>
    <r>
      <rPr>
        <sz val="8"/>
        <color rgb="FFFF0000"/>
        <rFont val="Calibri"/>
        <family val="2"/>
        <charset val="238"/>
        <scheme val="minor"/>
      </rPr>
      <t>włącz-wyłącz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</si>
</sst>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10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/>
    <cellStyle name="Normalny 3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34" workbookViewId="0">
      <selection activeCell="B29" sqref="B29"/>
    </sheetView>
  </sheetViews>
  <sheetFormatPr defaultRowHeight="14.4" x14ac:dyDescent="0.3"/>
  <cols>
    <col min="1" max="1" width="3" style="1" customWidth="1"/>
    <col min="2" max="2" width="34.109375" style="1" customWidth="1"/>
    <col min="3" max="3" width="13.6640625" style="1" customWidth="1"/>
    <col min="4" max="4" width="11.21875" style="1" customWidth="1"/>
    <col min="5" max="5" width="9" style="1" customWidth="1"/>
    <col min="6" max="6" width="10.33203125" style="1" customWidth="1"/>
    <col min="7" max="7" width="9.109375" style="1"/>
    <col min="8" max="8" width="10.5546875" style="1" customWidth="1"/>
    <col min="9" max="9" width="6.44140625" style="1" customWidth="1"/>
    <col min="10" max="10" width="9.109375" style="1"/>
    <col min="11" max="11" width="13.33203125" style="1" customWidth="1"/>
    <col min="12" max="249" width="9.109375" style="1"/>
    <col min="250" max="250" width="10.44140625" style="1" customWidth="1"/>
    <col min="251" max="251" width="45.88671875" style="1" customWidth="1"/>
    <col min="252" max="256" width="9.109375" style="1"/>
    <col min="257" max="257" width="12" style="1" customWidth="1"/>
    <col min="258" max="258" width="25.6640625" style="1" customWidth="1"/>
    <col min="259" max="505" width="9.109375" style="1"/>
    <col min="506" max="506" width="10.44140625" style="1" customWidth="1"/>
    <col min="507" max="507" width="45.88671875" style="1" customWidth="1"/>
    <col min="508" max="512" width="9.109375" style="1"/>
    <col min="513" max="513" width="12" style="1" customWidth="1"/>
    <col min="514" max="514" width="25.6640625" style="1" customWidth="1"/>
    <col min="515" max="761" width="9.109375" style="1"/>
    <col min="762" max="762" width="10.44140625" style="1" customWidth="1"/>
    <col min="763" max="763" width="45.88671875" style="1" customWidth="1"/>
    <col min="764" max="768" width="9.109375" style="1"/>
    <col min="769" max="769" width="12" style="1" customWidth="1"/>
    <col min="770" max="770" width="25.6640625" style="1" customWidth="1"/>
    <col min="771" max="1017" width="9.109375" style="1"/>
    <col min="1018" max="1018" width="10.44140625" style="1" customWidth="1"/>
    <col min="1019" max="1019" width="45.88671875" style="1" customWidth="1"/>
    <col min="1020" max="1024" width="9.109375" style="1"/>
    <col min="1025" max="1025" width="12" style="1" customWidth="1"/>
    <col min="1026" max="1026" width="25.6640625" style="1" customWidth="1"/>
    <col min="1027" max="1273" width="9.109375" style="1"/>
    <col min="1274" max="1274" width="10.44140625" style="1" customWidth="1"/>
    <col min="1275" max="1275" width="45.88671875" style="1" customWidth="1"/>
    <col min="1276" max="1280" width="9.109375" style="1"/>
    <col min="1281" max="1281" width="12" style="1" customWidth="1"/>
    <col min="1282" max="1282" width="25.6640625" style="1" customWidth="1"/>
    <col min="1283" max="1529" width="9.109375" style="1"/>
    <col min="1530" max="1530" width="10.44140625" style="1" customWidth="1"/>
    <col min="1531" max="1531" width="45.88671875" style="1" customWidth="1"/>
    <col min="1532" max="1536" width="9.109375" style="1"/>
    <col min="1537" max="1537" width="12" style="1" customWidth="1"/>
    <col min="1538" max="1538" width="25.6640625" style="1" customWidth="1"/>
    <col min="1539" max="1785" width="9.109375" style="1"/>
    <col min="1786" max="1786" width="10.44140625" style="1" customWidth="1"/>
    <col min="1787" max="1787" width="45.88671875" style="1" customWidth="1"/>
    <col min="1788" max="1792" width="9.109375" style="1"/>
    <col min="1793" max="1793" width="12" style="1" customWidth="1"/>
    <col min="1794" max="1794" width="25.6640625" style="1" customWidth="1"/>
    <col min="1795" max="2041" width="9.109375" style="1"/>
    <col min="2042" max="2042" width="10.44140625" style="1" customWidth="1"/>
    <col min="2043" max="2043" width="45.88671875" style="1" customWidth="1"/>
    <col min="2044" max="2048" width="9.109375" style="1"/>
    <col min="2049" max="2049" width="12" style="1" customWidth="1"/>
    <col min="2050" max="2050" width="25.6640625" style="1" customWidth="1"/>
    <col min="2051" max="2297" width="9.109375" style="1"/>
    <col min="2298" max="2298" width="10.44140625" style="1" customWidth="1"/>
    <col min="2299" max="2299" width="45.88671875" style="1" customWidth="1"/>
    <col min="2300" max="2304" width="9.109375" style="1"/>
    <col min="2305" max="2305" width="12" style="1" customWidth="1"/>
    <col min="2306" max="2306" width="25.6640625" style="1" customWidth="1"/>
    <col min="2307" max="2553" width="9.109375" style="1"/>
    <col min="2554" max="2554" width="10.44140625" style="1" customWidth="1"/>
    <col min="2555" max="2555" width="45.88671875" style="1" customWidth="1"/>
    <col min="2556" max="2560" width="9.109375" style="1"/>
    <col min="2561" max="2561" width="12" style="1" customWidth="1"/>
    <col min="2562" max="2562" width="25.6640625" style="1" customWidth="1"/>
    <col min="2563" max="2809" width="9.109375" style="1"/>
    <col min="2810" max="2810" width="10.44140625" style="1" customWidth="1"/>
    <col min="2811" max="2811" width="45.88671875" style="1" customWidth="1"/>
    <col min="2812" max="2816" width="9.109375" style="1"/>
    <col min="2817" max="2817" width="12" style="1" customWidth="1"/>
    <col min="2818" max="2818" width="25.6640625" style="1" customWidth="1"/>
    <col min="2819" max="3065" width="9.109375" style="1"/>
    <col min="3066" max="3066" width="10.44140625" style="1" customWidth="1"/>
    <col min="3067" max="3067" width="45.88671875" style="1" customWidth="1"/>
    <col min="3068" max="3072" width="9.109375" style="1"/>
    <col min="3073" max="3073" width="12" style="1" customWidth="1"/>
    <col min="3074" max="3074" width="25.6640625" style="1" customWidth="1"/>
    <col min="3075" max="3321" width="9.109375" style="1"/>
    <col min="3322" max="3322" width="10.44140625" style="1" customWidth="1"/>
    <col min="3323" max="3323" width="45.88671875" style="1" customWidth="1"/>
    <col min="3324" max="3328" width="9.109375" style="1"/>
    <col min="3329" max="3329" width="12" style="1" customWidth="1"/>
    <col min="3330" max="3330" width="25.6640625" style="1" customWidth="1"/>
    <col min="3331" max="3577" width="9.109375" style="1"/>
    <col min="3578" max="3578" width="10.44140625" style="1" customWidth="1"/>
    <col min="3579" max="3579" width="45.88671875" style="1" customWidth="1"/>
    <col min="3580" max="3584" width="9.109375" style="1"/>
    <col min="3585" max="3585" width="12" style="1" customWidth="1"/>
    <col min="3586" max="3586" width="25.6640625" style="1" customWidth="1"/>
    <col min="3587" max="3833" width="9.109375" style="1"/>
    <col min="3834" max="3834" width="10.44140625" style="1" customWidth="1"/>
    <col min="3835" max="3835" width="45.88671875" style="1" customWidth="1"/>
    <col min="3836" max="3840" width="9.109375" style="1"/>
    <col min="3841" max="3841" width="12" style="1" customWidth="1"/>
    <col min="3842" max="3842" width="25.6640625" style="1" customWidth="1"/>
    <col min="3843" max="4089" width="9.109375" style="1"/>
    <col min="4090" max="4090" width="10.44140625" style="1" customWidth="1"/>
    <col min="4091" max="4091" width="45.88671875" style="1" customWidth="1"/>
    <col min="4092" max="4096" width="9.109375" style="1"/>
    <col min="4097" max="4097" width="12" style="1" customWidth="1"/>
    <col min="4098" max="4098" width="25.6640625" style="1" customWidth="1"/>
    <col min="4099" max="4345" width="9.109375" style="1"/>
    <col min="4346" max="4346" width="10.44140625" style="1" customWidth="1"/>
    <col min="4347" max="4347" width="45.88671875" style="1" customWidth="1"/>
    <col min="4348" max="4352" width="9.109375" style="1"/>
    <col min="4353" max="4353" width="12" style="1" customWidth="1"/>
    <col min="4354" max="4354" width="25.6640625" style="1" customWidth="1"/>
    <col min="4355" max="4601" width="9.109375" style="1"/>
    <col min="4602" max="4602" width="10.44140625" style="1" customWidth="1"/>
    <col min="4603" max="4603" width="45.88671875" style="1" customWidth="1"/>
    <col min="4604" max="4608" width="9.109375" style="1"/>
    <col min="4609" max="4609" width="12" style="1" customWidth="1"/>
    <col min="4610" max="4610" width="25.6640625" style="1" customWidth="1"/>
    <col min="4611" max="4857" width="9.109375" style="1"/>
    <col min="4858" max="4858" width="10.44140625" style="1" customWidth="1"/>
    <col min="4859" max="4859" width="45.88671875" style="1" customWidth="1"/>
    <col min="4860" max="4864" width="9.109375" style="1"/>
    <col min="4865" max="4865" width="12" style="1" customWidth="1"/>
    <col min="4866" max="4866" width="25.6640625" style="1" customWidth="1"/>
    <col min="4867" max="5113" width="9.109375" style="1"/>
    <col min="5114" max="5114" width="10.44140625" style="1" customWidth="1"/>
    <col min="5115" max="5115" width="45.88671875" style="1" customWidth="1"/>
    <col min="5116" max="5120" width="9.109375" style="1"/>
    <col min="5121" max="5121" width="12" style="1" customWidth="1"/>
    <col min="5122" max="5122" width="25.6640625" style="1" customWidth="1"/>
    <col min="5123" max="5369" width="9.109375" style="1"/>
    <col min="5370" max="5370" width="10.44140625" style="1" customWidth="1"/>
    <col min="5371" max="5371" width="45.88671875" style="1" customWidth="1"/>
    <col min="5372" max="5376" width="9.109375" style="1"/>
    <col min="5377" max="5377" width="12" style="1" customWidth="1"/>
    <col min="5378" max="5378" width="25.6640625" style="1" customWidth="1"/>
    <col min="5379" max="5625" width="9.109375" style="1"/>
    <col min="5626" max="5626" width="10.44140625" style="1" customWidth="1"/>
    <col min="5627" max="5627" width="45.88671875" style="1" customWidth="1"/>
    <col min="5628" max="5632" width="9.109375" style="1"/>
    <col min="5633" max="5633" width="12" style="1" customWidth="1"/>
    <col min="5634" max="5634" width="25.6640625" style="1" customWidth="1"/>
    <col min="5635" max="5881" width="9.109375" style="1"/>
    <col min="5882" max="5882" width="10.44140625" style="1" customWidth="1"/>
    <col min="5883" max="5883" width="45.88671875" style="1" customWidth="1"/>
    <col min="5884" max="5888" width="9.109375" style="1"/>
    <col min="5889" max="5889" width="12" style="1" customWidth="1"/>
    <col min="5890" max="5890" width="25.6640625" style="1" customWidth="1"/>
    <col min="5891" max="6137" width="9.109375" style="1"/>
    <col min="6138" max="6138" width="10.44140625" style="1" customWidth="1"/>
    <col min="6139" max="6139" width="45.88671875" style="1" customWidth="1"/>
    <col min="6140" max="6144" width="9.109375" style="1"/>
    <col min="6145" max="6145" width="12" style="1" customWidth="1"/>
    <col min="6146" max="6146" width="25.6640625" style="1" customWidth="1"/>
    <col min="6147" max="6393" width="9.109375" style="1"/>
    <col min="6394" max="6394" width="10.44140625" style="1" customWidth="1"/>
    <col min="6395" max="6395" width="45.88671875" style="1" customWidth="1"/>
    <col min="6396" max="6400" width="9.109375" style="1"/>
    <col min="6401" max="6401" width="12" style="1" customWidth="1"/>
    <col min="6402" max="6402" width="25.6640625" style="1" customWidth="1"/>
    <col min="6403" max="6649" width="9.109375" style="1"/>
    <col min="6650" max="6650" width="10.44140625" style="1" customWidth="1"/>
    <col min="6651" max="6651" width="45.88671875" style="1" customWidth="1"/>
    <col min="6652" max="6656" width="9.109375" style="1"/>
    <col min="6657" max="6657" width="12" style="1" customWidth="1"/>
    <col min="6658" max="6658" width="25.6640625" style="1" customWidth="1"/>
    <col min="6659" max="6905" width="9.109375" style="1"/>
    <col min="6906" max="6906" width="10.44140625" style="1" customWidth="1"/>
    <col min="6907" max="6907" width="45.88671875" style="1" customWidth="1"/>
    <col min="6908" max="6912" width="9.109375" style="1"/>
    <col min="6913" max="6913" width="12" style="1" customWidth="1"/>
    <col min="6914" max="6914" width="25.6640625" style="1" customWidth="1"/>
    <col min="6915" max="7161" width="9.109375" style="1"/>
    <col min="7162" max="7162" width="10.44140625" style="1" customWidth="1"/>
    <col min="7163" max="7163" width="45.88671875" style="1" customWidth="1"/>
    <col min="7164" max="7168" width="9.109375" style="1"/>
    <col min="7169" max="7169" width="12" style="1" customWidth="1"/>
    <col min="7170" max="7170" width="25.6640625" style="1" customWidth="1"/>
    <col min="7171" max="7417" width="9.109375" style="1"/>
    <col min="7418" max="7418" width="10.44140625" style="1" customWidth="1"/>
    <col min="7419" max="7419" width="45.88671875" style="1" customWidth="1"/>
    <col min="7420" max="7424" width="9.109375" style="1"/>
    <col min="7425" max="7425" width="12" style="1" customWidth="1"/>
    <col min="7426" max="7426" width="25.6640625" style="1" customWidth="1"/>
    <col min="7427" max="7673" width="9.109375" style="1"/>
    <col min="7674" max="7674" width="10.44140625" style="1" customWidth="1"/>
    <col min="7675" max="7675" width="45.88671875" style="1" customWidth="1"/>
    <col min="7676" max="7680" width="9.109375" style="1"/>
    <col min="7681" max="7681" width="12" style="1" customWidth="1"/>
    <col min="7682" max="7682" width="25.6640625" style="1" customWidth="1"/>
    <col min="7683" max="7929" width="9.109375" style="1"/>
    <col min="7930" max="7930" width="10.44140625" style="1" customWidth="1"/>
    <col min="7931" max="7931" width="45.88671875" style="1" customWidth="1"/>
    <col min="7932" max="7936" width="9.109375" style="1"/>
    <col min="7937" max="7937" width="12" style="1" customWidth="1"/>
    <col min="7938" max="7938" width="25.6640625" style="1" customWidth="1"/>
    <col min="7939" max="8185" width="9.109375" style="1"/>
    <col min="8186" max="8186" width="10.44140625" style="1" customWidth="1"/>
    <col min="8187" max="8187" width="45.88671875" style="1" customWidth="1"/>
    <col min="8188" max="8192" width="9.109375" style="1"/>
    <col min="8193" max="8193" width="12" style="1" customWidth="1"/>
    <col min="8194" max="8194" width="25.6640625" style="1" customWidth="1"/>
    <col min="8195" max="8441" width="9.109375" style="1"/>
    <col min="8442" max="8442" width="10.44140625" style="1" customWidth="1"/>
    <col min="8443" max="8443" width="45.88671875" style="1" customWidth="1"/>
    <col min="8444" max="8448" width="9.109375" style="1"/>
    <col min="8449" max="8449" width="12" style="1" customWidth="1"/>
    <col min="8450" max="8450" width="25.6640625" style="1" customWidth="1"/>
    <col min="8451" max="8697" width="9.109375" style="1"/>
    <col min="8698" max="8698" width="10.44140625" style="1" customWidth="1"/>
    <col min="8699" max="8699" width="45.88671875" style="1" customWidth="1"/>
    <col min="8700" max="8704" width="9.109375" style="1"/>
    <col min="8705" max="8705" width="12" style="1" customWidth="1"/>
    <col min="8706" max="8706" width="25.6640625" style="1" customWidth="1"/>
    <col min="8707" max="8953" width="9.109375" style="1"/>
    <col min="8954" max="8954" width="10.44140625" style="1" customWidth="1"/>
    <col min="8955" max="8955" width="45.88671875" style="1" customWidth="1"/>
    <col min="8956" max="8960" width="9.109375" style="1"/>
    <col min="8961" max="8961" width="12" style="1" customWidth="1"/>
    <col min="8962" max="8962" width="25.6640625" style="1" customWidth="1"/>
    <col min="8963" max="9209" width="9.109375" style="1"/>
    <col min="9210" max="9210" width="10.44140625" style="1" customWidth="1"/>
    <col min="9211" max="9211" width="45.88671875" style="1" customWidth="1"/>
    <col min="9212" max="9216" width="9.109375" style="1"/>
    <col min="9217" max="9217" width="12" style="1" customWidth="1"/>
    <col min="9218" max="9218" width="25.6640625" style="1" customWidth="1"/>
    <col min="9219" max="9465" width="9.109375" style="1"/>
    <col min="9466" max="9466" width="10.44140625" style="1" customWidth="1"/>
    <col min="9467" max="9467" width="45.88671875" style="1" customWidth="1"/>
    <col min="9468" max="9472" width="9.109375" style="1"/>
    <col min="9473" max="9473" width="12" style="1" customWidth="1"/>
    <col min="9474" max="9474" width="25.6640625" style="1" customWidth="1"/>
    <col min="9475" max="9721" width="9.109375" style="1"/>
    <col min="9722" max="9722" width="10.44140625" style="1" customWidth="1"/>
    <col min="9723" max="9723" width="45.88671875" style="1" customWidth="1"/>
    <col min="9724" max="9728" width="9.109375" style="1"/>
    <col min="9729" max="9729" width="12" style="1" customWidth="1"/>
    <col min="9730" max="9730" width="25.6640625" style="1" customWidth="1"/>
    <col min="9731" max="9977" width="9.109375" style="1"/>
    <col min="9978" max="9978" width="10.44140625" style="1" customWidth="1"/>
    <col min="9979" max="9979" width="45.88671875" style="1" customWidth="1"/>
    <col min="9980" max="9984" width="9.109375" style="1"/>
    <col min="9985" max="9985" width="12" style="1" customWidth="1"/>
    <col min="9986" max="9986" width="25.6640625" style="1" customWidth="1"/>
    <col min="9987" max="10233" width="9.109375" style="1"/>
    <col min="10234" max="10234" width="10.44140625" style="1" customWidth="1"/>
    <col min="10235" max="10235" width="45.88671875" style="1" customWidth="1"/>
    <col min="10236" max="10240" width="9.109375" style="1"/>
    <col min="10241" max="10241" width="12" style="1" customWidth="1"/>
    <col min="10242" max="10242" width="25.6640625" style="1" customWidth="1"/>
    <col min="10243" max="10489" width="9.109375" style="1"/>
    <col min="10490" max="10490" width="10.44140625" style="1" customWidth="1"/>
    <col min="10491" max="10491" width="45.88671875" style="1" customWidth="1"/>
    <col min="10492" max="10496" width="9.109375" style="1"/>
    <col min="10497" max="10497" width="12" style="1" customWidth="1"/>
    <col min="10498" max="10498" width="25.6640625" style="1" customWidth="1"/>
    <col min="10499" max="10745" width="9.109375" style="1"/>
    <col min="10746" max="10746" width="10.44140625" style="1" customWidth="1"/>
    <col min="10747" max="10747" width="45.88671875" style="1" customWidth="1"/>
    <col min="10748" max="10752" width="9.109375" style="1"/>
    <col min="10753" max="10753" width="12" style="1" customWidth="1"/>
    <col min="10754" max="10754" width="25.6640625" style="1" customWidth="1"/>
    <col min="10755" max="11001" width="9.109375" style="1"/>
    <col min="11002" max="11002" width="10.44140625" style="1" customWidth="1"/>
    <col min="11003" max="11003" width="45.88671875" style="1" customWidth="1"/>
    <col min="11004" max="11008" width="9.109375" style="1"/>
    <col min="11009" max="11009" width="12" style="1" customWidth="1"/>
    <col min="11010" max="11010" width="25.6640625" style="1" customWidth="1"/>
    <col min="11011" max="11257" width="9.109375" style="1"/>
    <col min="11258" max="11258" width="10.44140625" style="1" customWidth="1"/>
    <col min="11259" max="11259" width="45.88671875" style="1" customWidth="1"/>
    <col min="11260" max="11264" width="9.109375" style="1"/>
    <col min="11265" max="11265" width="12" style="1" customWidth="1"/>
    <col min="11266" max="11266" width="25.6640625" style="1" customWidth="1"/>
    <col min="11267" max="11513" width="9.109375" style="1"/>
    <col min="11514" max="11514" width="10.44140625" style="1" customWidth="1"/>
    <col min="11515" max="11515" width="45.88671875" style="1" customWidth="1"/>
    <col min="11516" max="11520" width="9.109375" style="1"/>
    <col min="11521" max="11521" width="12" style="1" customWidth="1"/>
    <col min="11522" max="11522" width="25.6640625" style="1" customWidth="1"/>
    <col min="11523" max="11769" width="9.109375" style="1"/>
    <col min="11770" max="11770" width="10.44140625" style="1" customWidth="1"/>
    <col min="11771" max="11771" width="45.88671875" style="1" customWidth="1"/>
    <col min="11772" max="11776" width="9.109375" style="1"/>
    <col min="11777" max="11777" width="12" style="1" customWidth="1"/>
    <col min="11778" max="11778" width="25.6640625" style="1" customWidth="1"/>
    <col min="11779" max="12025" width="9.109375" style="1"/>
    <col min="12026" max="12026" width="10.44140625" style="1" customWidth="1"/>
    <col min="12027" max="12027" width="45.88671875" style="1" customWidth="1"/>
    <col min="12028" max="12032" width="9.109375" style="1"/>
    <col min="12033" max="12033" width="12" style="1" customWidth="1"/>
    <col min="12034" max="12034" width="25.6640625" style="1" customWidth="1"/>
    <col min="12035" max="12281" width="9.109375" style="1"/>
    <col min="12282" max="12282" width="10.44140625" style="1" customWidth="1"/>
    <col min="12283" max="12283" width="45.88671875" style="1" customWidth="1"/>
    <col min="12284" max="12288" width="9.109375" style="1"/>
    <col min="12289" max="12289" width="12" style="1" customWidth="1"/>
    <col min="12290" max="12290" width="25.6640625" style="1" customWidth="1"/>
    <col min="12291" max="12537" width="9.109375" style="1"/>
    <col min="12538" max="12538" width="10.44140625" style="1" customWidth="1"/>
    <col min="12539" max="12539" width="45.88671875" style="1" customWidth="1"/>
    <col min="12540" max="12544" width="9.109375" style="1"/>
    <col min="12545" max="12545" width="12" style="1" customWidth="1"/>
    <col min="12546" max="12546" width="25.6640625" style="1" customWidth="1"/>
    <col min="12547" max="12793" width="9.109375" style="1"/>
    <col min="12794" max="12794" width="10.44140625" style="1" customWidth="1"/>
    <col min="12795" max="12795" width="45.88671875" style="1" customWidth="1"/>
    <col min="12796" max="12800" width="9.109375" style="1"/>
    <col min="12801" max="12801" width="12" style="1" customWidth="1"/>
    <col min="12802" max="12802" width="25.6640625" style="1" customWidth="1"/>
    <col min="12803" max="13049" width="9.109375" style="1"/>
    <col min="13050" max="13050" width="10.44140625" style="1" customWidth="1"/>
    <col min="13051" max="13051" width="45.88671875" style="1" customWidth="1"/>
    <col min="13052" max="13056" width="9.109375" style="1"/>
    <col min="13057" max="13057" width="12" style="1" customWidth="1"/>
    <col min="13058" max="13058" width="25.6640625" style="1" customWidth="1"/>
    <col min="13059" max="13305" width="9.109375" style="1"/>
    <col min="13306" max="13306" width="10.44140625" style="1" customWidth="1"/>
    <col min="13307" max="13307" width="45.88671875" style="1" customWidth="1"/>
    <col min="13308" max="13312" width="9.109375" style="1"/>
    <col min="13313" max="13313" width="12" style="1" customWidth="1"/>
    <col min="13314" max="13314" width="25.6640625" style="1" customWidth="1"/>
    <col min="13315" max="13561" width="9.109375" style="1"/>
    <col min="13562" max="13562" width="10.44140625" style="1" customWidth="1"/>
    <col min="13563" max="13563" width="45.88671875" style="1" customWidth="1"/>
    <col min="13564" max="13568" width="9.109375" style="1"/>
    <col min="13569" max="13569" width="12" style="1" customWidth="1"/>
    <col min="13570" max="13570" width="25.6640625" style="1" customWidth="1"/>
    <col min="13571" max="13817" width="9.109375" style="1"/>
    <col min="13818" max="13818" width="10.44140625" style="1" customWidth="1"/>
    <col min="13819" max="13819" width="45.88671875" style="1" customWidth="1"/>
    <col min="13820" max="13824" width="9.109375" style="1"/>
    <col min="13825" max="13825" width="12" style="1" customWidth="1"/>
    <col min="13826" max="13826" width="25.6640625" style="1" customWidth="1"/>
    <col min="13827" max="14073" width="9.109375" style="1"/>
    <col min="14074" max="14074" width="10.44140625" style="1" customWidth="1"/>
    <col min="14075" max="14075" width="45.88671875" style="1" customWidth="1"/>
    <col min="14076" max="14080" width="9.109375" style="1"/>
    <col min="14081" max="14081" width="12" style="1" customWidth="1"/>
    <col min="14082" max="14082" width="25.6640625" style="1" customWidth="1"/>
    <col min="14083" max="14329" width="9.109375" style="1"/>
    <col min="14330" max="14330" width="10.44140625" style="1" customWidth="1"/>
    <col min="14331" max="14331" width="45.88671875" style="1" customWidth="1"/>
    <col min="14332" max="14336" width="9.109375" style="1"/>
    <col min="14337" max="14337" width="12" style="1" customWidth="1"/>
    <col min="14338" max="14338" width="25.6640625" style="1" customWidth="1"/>
    <col min="14339" max="14585" width="9.109375" style="1"/>
    <col min="14586" max="14586" width="10.44140625" style="1" customWidth="1"/>
    <col min="14587" max="14587" width="45.88671875" style="1" customWidth="1"/>
    <col min="14588" max="14592" width="9.109375" style="1"/>
    <col min="14593" max="14593" width="12" style="1" customWidth="1"/>
    <col min="14594" max="14594" width="25.6640625" style="1" customWidth="1"/>
    <col min="14595" max="14841" width="9.109375" style="1"/>
    <col min="14842" max="14842" width="10.44140625" style="1" customWidth="1"/>
    <col min="14843" max="14843" width="45.88671875" style="1" customWidth="1"/>
    <col min="14844" max="14848" width="9.109375" style="1"/>
    <col min="14849" max="14849" width="12" style="1" customWidth="1"/>
    <col min="14850" max="14850" width="25.6640625" style="1" customWidth="1"/>
    <col min="14851" max="15097" width="9.109375" style="1"/>
    <col min="15098" max="15098" width="10.44140625" style="1" customWidth="1"/>
    <col min="15099" max="15099" width="45.88671875" style="1" customWidth="1"/>
    <col min="15100" max="15104" width="9.109375" style="1"/>
    <col min="15105" max="15105" width="12" style="1" customWidth="1"/>
    <col min="15106" max="15106" width="25.6640625" style="1" customWidth="1"/>
    <col min="15107" max="15353" width="9.109375" style="1"/>
    <col min="15354" max="15354" width="10.44140625" style="1" customWidth="1"/>
    <col min="15355" max="15355" width="45.88671875" style="1" customWidth="1"/>
    <col min="15356" max="15360" width="9.109375" style="1"/>
    <col min="15361" max="15361" width="12" style="1" customWidth="1"/>
    <col min="15362" max="15362" width="25.6640625" style="1" customWidth="1"/>
    <col min="15363" max="15609" width="9.109375" style="1"/>
    <col min="15610" max="15610" width="10.44140625" style="1" customWidth="1"/>
    <col min="15611" max="15611" width="45.88671875" style="1" customWidth="1"/>
    <col min="15612" max="15616" width="9.109375" style="1"/>
    <col min="15617" max="15617" width="12" style="1" customWidth="1"/>
    <col min="15618" max="15618" width="25.6640625" style="1" customWidth="1"/>
    <col min="15619" max="15865" width="9.109375" style="1"/>
    <col min="15866" max="15866" width="10.44140625" style="1" customWidth="1"/>
    <col min="15867" max="15867" width="45.88671875" style="1" customWidth="1"/>
    <col min="15868" max="15872" width="9.109375" style="1"/>
    <col min="15873" max="15873" width="12" style="1" customWidth="1"/>
    <col min="15874" max="15874" width="25.6640625" style="1" customWidth="1"/>
    <col min="15875" max="16121" width="9.109375" style="1"/>
    <col min="16122" max="16122" width="10.44140625" style="1" customWidth="1"/>
    <col min="16123" max="16123" width="45.88671875" style="1" customWidth="1"/>
    <col min="16124" max="16128" width="9.109375" style="1"/>
    <col min="16129" max="16129" width="12" style="1" customWidth="1"/>
    <col min="16130" max="16130" width="25.6640625" style="1" customWidth="1"/>
    <col min="16131" max="16384" width="9.109375" style="1"/>
  </cols>
  <sheetData>
    <row r="1" spans="1:11" s="3" customFormat="1" ht="12" x14ac:dyDescent="0.3">
      <c r="A1" s="46"/>
      <c r="B1" s="46"/>
      <c r="C1" s="5"/>
      <c r="D1" s="5"/>
      <c r="E1" s="5"/>
      <c r="F1" s="5"/>
      <c r="G1" s="47"/>
      <c r="H1" s="47"/>
      <c r="I1" s="5"/>
      <c r="J1" s="5"/>
      <c r="K1" s="5"/>
    </row>
    <row r="2" spans="1:11" s="3" customFormat="1" ht="12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3" customFormat="1" ht="12" x14ac:dyDescent="0.3">
      <c r="A3" s="45" t="s">
        <v>97</v>
      </c>
      <c r="B3" s="45"/>
      <c r="C3" s="45"/>
      <c r="D3" s="45"/>
      <c r="E3" s="45"/>
      <c r="F3" s="45"/>
      <c r="G3" s="45"/>
      <c r="H3" s="45"/>
      <c r="I3" s="5"/>
      <c r="J3" s="5"/>
      <c r="K3" s="5"/>
    </row>
    <row r="4" spans="1:11" s="3" customFormat="1" ht="12" x14ac:dyDescent="0.3">
      <c r="A4" s="5"/>
      <c r="B4" s="5"/>
      <c r="C4" s="48" t="s">
        <v>98</v>
      </c>
      <c r="D4" s="48"/>
      <c r="E4" s="48"/>
      <c r="F4" s="5"/>
      <c r="G4" s="5"/>
      <c r="H4" s="5"/>
      <c r="I4" s="5"/>
      <c r="J4" s="5"/>
      <c r="K4" s="5"/>
    </row>
    <row r="5" spans="1:11" s="3" customFormat="1" ht="12" x14ac:dyDescent="0.3">
      <c r="A5" s="5"/>
      <c r="B5" s="5"/>
      <c r="C5" s="5"/>
      <c r="D5" s="5"/>
      <c r="E5" s="5"/>
      <c r="F5" s="5"/>
      <c r="G5" s="5"/>
      <c r="H5" s="5"/>
      <c r="I5" s="6"/>
      <c r="J5" s="5"/>
      <c r="K5" s="5"/>
    </row>
    <row r="6" spans="1:11" s="3" customFormat="1" ht="20.399999999999999" x14ac:dyDescent="0.3">
      <c r="A6" s="7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9" t="s">
        <v>6</v>
      </c>
      <c r="H6" s="10" t="s">
        <v>7</v>
      </c>
      <c r="I6" s="6"/>
      <c r="J6" s="5"/>
      <c r="K6" s="5"/>
    </row>
    <row r="7" spans="1:11" s="3" customFormat="1" ht="21.75" customHeight="1" x14ac:dyDescent="0.3">
      <c r="A7" s="11" t="s">
        <v>95</v>
      </c>
      <c r="B7" s="12"/>
      <c r="C7" s="12"/>
      <c r="D7" s="12"/>
      <c r="E7" s="12"/>
      <c r="F7" s="12"/>
      <c r="G7" s="12"/>
      <c r="H7" s="12"/>
      <c r="I7" s="6"/>
      <c r="J7" s="5"/>
      <c r="K7" s="5"/>
    </row>
    <row r="8" spans="1:11" s="4" customFormat="1" ht="12" x14ac:dyDescent="0.3">
      <c r="A8" s="13">
        <v>1</v>
      </c>
      <c r="B8" s="14" t="s">
        <v>8</v>
      </c>
      <c r="C8" s="15">
        <v>20</v>
      </c>
      <c r="D8" s="15" t="s">
        <v>9</v>
      </c>
      <c r="E8" s="16"/>
      <c r="F8" s="16">
        <f t="shared" ref="F8:F44" si="0">C8*E8</f>
        <v>0</v>
      </c>
      <c r="G8" s="17">
        <v>0.23</v>
      </c>
      <c r="H8" s="16">
        <f t="shared" ref="H8:H44" si="1">F8*1.23</f>
        <v>0</v>
      </c>
      <c r="I8" s="18"/>
      <c r="J8" s="18"/>
      <c r="K8" s="18"/>
    </row>
    <row r="9" spans="1:11" s="4" customFormat="1" ht="20.399999999999999" x14ac:dyDescent="0.3">
      <c r="A9" s="13">
        <v>2</v>
      </c>
      <c r="B9" s="14" t="s">
        <v>85</v>
      </c>
      <c r="C9" s="15">
        <v>15</v>
      </c>
      <c r="D9" s="15" t="s">
        <v>9</v>
      </c>
      <c r="E9" s="16"/>
      <c r="F9" s="16">
        <f t="shared" si="0"/>
        <v>0</v>
      </c>
      <c r="G9" s="17">
        <v>0.23</v>
      </c>
      <c r="H9" s="16">
        <f t="shared" si="1"/>
        <v>0</v>
      </c>
      <c r="I9" s="18"/>
      <c r="J9" s="18"/>
      <c r="K9" s="18"/>
    </row>
    <row r="10" spans="1:11" s="4" customFormat="1" ht="12" x14ac:dyDescent="0.3">
      <c r="A10" s="13">
        <v>3</v>
      </c>
      <c r="B10" s="14" t="s">
        <v>84</v>
      </c>
      <c r="C10" s="15">
        <v>15</v>
      </c>
      <c r="D10" s="15" t="s">
        <v>9</v>
      </c>
      <c r="E10" s="16"/>
      <c r="F10" s="16">
        <f t="shared" si="0"/>
        <v>0</v>
      </c>
      <c r="G10" s="17">
        <v>0.23</v>
      </c>
      <c r="H10" s="16">
        <f t="shared" si="1"/>
        <v>0</v>
      </c>
      <c r="I10" s="18"/>
      <c r="J10" s="18"/>
      <c r="K10" s="18"/>
    </row>
    <row r="11" spans="1:11" s="4" customFormat="1" ht="12" x14ac:dyDescent="0.3">
      <c r="A11" s="13">
        <v>4</v>
      </c>
      <c r="B11" s="14" t="s">
        <v>10</v>
      </c>
      <c r="C11" s="15">
        <v>20</v>
      </c>
      <c r="D11" s="15" t="s">
        <v>9</v>
      </c>
      <c r="E11" s="16"/>
      <c r="F11" s="16">
        <f t="shared" si="0"/>
        <v>0</v>
      </c>
      <c r="G11" s="17">
        <v>0.23</v>
      </c>
      <c r="H11" s="16">
        <f t="shared" si="1"/>
        <v>0</v>
      </c>
      <c r="I11" s="18"/>
      <c r="J11" s="18"/>
      <c r="K11" s="18"/>
    </row>
    <row r="12" spans="1:11" s="4" customFormat="1" ht="14.25" customHeight="1" x14ac:dyDescent="0.3">
      <c r="A12" s="13">
        <v>5</v>
      </c>
      <c r="B12" s="14" t="s">
        <v>93</v>
      </c>
      <c r="C12" s="15">
        <v>50</v>
      </c>
      <c r="D12" s="15" t="s">
        <v>11</v>
      </c>
      <c r="E12" s="16"/>
      <c r="F12" s="16">
        <f t="shared" si="0"/>
        <v>0</v>
      </c>
      <c r="G12" s="17">
        <v>0.23</v>
      </c>
      <c r="H12" s="16">
        <f t="shared" si="1"/>
        <v>0</v>
      </c>
      <c r="I12" s="18"/>
      <c r="J12" s="18"/>
      <c r="K12" s="18"/>
    </row>
    <row r="13" spans="1:11" s="4" customFormat="1" ht="12" x14ac:dyDescent="0.3">
      <c r="A13" s="13">
        <v>6</v>
      </c>
      <c r="B13" s="14" t="s">
        <v>12</v>
      </c>
      <c r="C13" s="15">
        <v>10</v>
      </c>
      <c r="D13" s="15" t="s">
        <v>9</v>
      </c>
      <c r="E13" s="16"/>
      <c r="F13" s="16">
        <f t="shared" si="0"/>
        <v>0</v>
      </c>
      <c r="G13" s="17">
        <v>0.23</v>
      </c>
      <c r="H13" s="16">
        <f t="shared" si="1"/>
        <v>0</v>
      </c>
      <c r="I13" s="18"/>
      <c r="J13" s="18"/>
      <c r="K13" s="18"/>
    </row>
    <row r="14" spans="1:11" s="4" customFormat="1" ht="122.4" customHeight="1" x14ac:dyDescent="0.3">
      <c r="A14" s="13">
        <v>7</v>
      </c>
      <c r="B14" s="14" t="s">
        <v>13</v>
      </c>
      <c r="C14" s="15">
        <v>6</v>
      </c>
      <c r="D14" s="15" t="s">
        <v>9</v>
      </c>
      <c r="E14" s="16"/>
      <c r="F14" s="16">
        <f t="shared" si="0"/>
        <v>0</v>
      </c>
      <c r="G14" s="17">
        <v>0.23</v>
      </c>
      <c r="H14" s="16">
        <f t="shared" si="1"/>
        <v>0</v>
      </c>
      <c r="I14" s="18"/>
      <c r="J14" s="18"/>
      <c r="K14" s="18"/>
    </row>
    <row r="15" spans="1:11" s="4" customFormat="1" ht="78.599999999999994" customHeight="1" x14ac:dyDescent="0.3">
      <c r="A15" s="13">
        <v>8</v>
      </c>
      <c r="B15" s="14" t="s">
        <v>14</v>
      </c>
      <c r="C15" s="15">
        <v>3</v>
      </c>
      <c r="D15" s="15" t="s">
        <v>9</v>
      </c>
      <c r="E15" s="16"/>
      <c r="F15" s="16">
        <f t="shared" si="0"/>
        <v>0</v>
      </c>
      <c r="G15" s="17">
        <v>0.23</v>
      </c>
      <c r="H15" s="16">
        <f t="shared" si="1"/>
        <v>0</v>
      </c>
      <c r="I15" s="18"/>
      <c r="J15" s="18"/>
      <c r="K15" s="18"/>
    </row>
    <row r="16" spans="1:11" s="4" customFormat="1" ht="15" customHeight="1" x14ac:dyDescent="0.3">
      <c r="A16" s="13">
        <v>9</v>
      </c>
      <c r="B16" s="14" t="s">
        <v>15</v>
      </c>
      <c r="C16" s="15">
        <v>100</v>
      </c>
      <c r="D16" s="15" t="s">
        <v>9</v>
      </c>
      <c r="E16" s="16"/>
      <c r="F16" s="16">
        <f t="shared" si="0"/>
        <v>0</v>
      </c>
      <c r="G16" s="17">
        <v>0.23</v>
      </c>
      <c r="H16" s="16">
        <f t="shared" si="1"/>
        <v>0</v>
      </c>
      <c r="I16" s="18"/>
      <c r="J16" s="18"/>
      <c r="K16" s="18"/>
    </row>
    <row r="17" spans="1:11" s="4" customFormat="1" ht="106.2" customHeight="1" x14ac:dyDescent="0.3">
      <c r="A17" s="13">
        <v>10</v>
      </c>
      <c r="B17" s="14" t="s">
        <v>92</v>
      </c>
      <c r="C17" s="15">
        <v>10</v>
      </c>
      <c r="D17" s="15" t="s">
        <v>9</v>
      </c>
      <c r="E17" s="16"/>
      <c r="F17" s="16">
        <f t="shared" si="0"/>
        <v>0</v>
      </c>
      <c r="G17" s="17">
        <v>0.23</v>
      </c>
      <c r="H17" s="16">
        <f t="shared" si="1"/>
        <v>0</v>
      </c>
      <c r="I17" s="18"/>
      <c r="J17" s="18"/>
      <c r="K17" s="18"/>
    </row>
    <row r="18" spans="1:11" s="4" customFormat="1" ht="12" x14ac:dyDescent="0.3">
      <c r="A18" s="13">
        <v>11</v>
      </c>
      <c r="B18" s="14" t="s">
        <v>16</v>
      </c>
      <c r="C18" s="15">
        <v>50</v>
      </c>
      <c r="D18" s="15" t="s">
        <v>9</v>
      </c>
      <c r="E18" s="16"/>
      <c r="F18" s="16">
        <f t="shared" si="0"/>
        <v>0</v>
      </c>
      <c r="G18" s="17">
        <v>0.23</v>
      </c>
      <c r="H18" s="16">
        <f t="shared" si="1"/>
        <v>0</v>
      </c>
      <c r="I18" s="18"/>
      <c r="J18" s="18"/>
      <c r="K18" s="18"/>
    </row>
    <row r="19" spans="1:11" s="4" customFormat="1" ht="12" x14ac:dyDescent="0.3">
      <c r="A19" s="13">
        <v>12</v>
      </c>
      <c r="B19" s="14" t="s">
        <v>17</v>
      </c>
      <c r="C19" s="15">
        <v>50</v>
      </c>
      <c r="D19" s="15" t="s">
        <v>9</v>
      </c>
      <c r="E19" s="16"/>
      <c r="F19" s="16">
        <f t="shared" si="0"/>
        <v>0</v>
      </c>
      <c r="G19" s="17">
        <v>0.23</v>
      </c>
      <c r="H19" s="16">
        <f t="shared" si="1"/>
        <v>0</v>
      </c>
      <c r="I19" s="18"/>
      <c r="J19" s="18"/>
      <c r="K19" s="18"/>
    </row>
    <row r="20" spans="1:11" s="4" customFormat="1" ht="12" x14ac:dyDescent="0.3">
      <c r="A20" s="13">
        <v>13</v>
      </c>
      <c r="B20" s="14" t="s">
        <v>18</v>
      </c>
      <c r="C20" s="15">
        <v>100</v>
      </c>
      <c r="D20" s="15" t="s">
        <v>9</v>
      </c>
      <c r="E20" s="16"/>
      <c r="F20" s="16">
        <f t="shared" si="0"/>
        <v>0</v>
      </c>
      <c r="G20" s="17">
        <v>0.23</v>
      </c>
      <c r="H20" s="16">
        <f t="shared" si="1"/>
        <v>0</v>
      </c>
      <c r="I20" s="18"/>
      <c r="J20" s="18"/>
      <c r="K20" s="18"/>
    </row>
    <row r="21" spans="1:11" s="4" customFormat="1" ht="12" x14ac:dyDescent="0.3">
      <c r="A21" s="13">
        <v>14</v>
      </c>
      <c r="B21" s="14" t="s">
        <v>19</v>
      </c>
      <c r="C21" s="15">
        <v>100</v>
      </c>
      <c r="D21" s="15" t="s">
        <v>9</v>
      </c>
      <c r="E21" s="16"/>
      <c r="F21" s="16">
        <f t="shared" si="0"/>
        <v>0</v>
      </c>
      <c r="G21" s="17">
        <v>0.23</v>
      </c>
      <c r="H21" s="16">
        <f t="shared" si="1"/>
        <v>0</v>
      </c>
      <c r="I21" s="18"/>
      <c r="J21" s="18"/>
      <c r="K21" s="18"/>
    </row>
    <row r="22" spans="1:11" s="4" customFormat="1" ht="12" x14ac:dyDescent="0.3">
      <c r="A22" s="13">
        <v>15</v>
      </c>
      <c r="B22" s="14" t="s">
        <v>20</v>
      </c>
      <c r="C22" s="15">
        <v>6</v>
      </c>
      <c r="D22" s="15" t="s">
        <v>9</v>
      </c>
      <c r="E22" s="16"/>
      <c r="F22" s="16">
        <f t="shared" si="0"/>
        <v>0</v>
      </c>
      <c r="G22" s="17">
        <v>0.23</v>
      </c>
      <c r="H22" s="16">
        <f t="shared" si="1"/>
        <v>0</v>
      </c>
      <c r="I22" s="18"/>
      <c r="J22" s="18"/>
      <c r="K22" s="18"/>
    </row>
    <row r="23" spans="1:11" s="4" customFormat="1" ht="12" x14ac:dyDescent="0.3">
      <c r="A23" s="13">
        <v>16</v>
      </c>
      <c r="B23" s="14" t="s">
        <v>21</v>
      </c>
      <c r="C23" s="15">
        <v>10</v>
      </c>
      <c r="D23" s="15" t="s">
        <v>9</v>
      </c>
      <c r="E23" s="16"/>
      <c r="F23" s="16">
        <f t="shared" si="0"/>
        <v>0</v>
      </c>
      <c r="G23" s="17">
        <v>0.23</v>
      </c>
      <c r="H23" s="16">
        <f t="shared" si="1"/>
        <v>0</v>
      </c>
      <c r="I23" s="18"/>
      <c r="J23" s="18"/>
      <c r="K23" s="18"/>
    </row>
    <row r="24" spans="1:11" s="4" customFormat="1" ht="12" x14ac:dyDescent="0.3">
      <c r="A24" s="13">
        <v>17</v>
      </c>
      <c r="B24" s="14" t="s">
        <v>22</v>
      </c>
      <c r="C24" s="15">
        <v>6</v>
      </c>
      <c r="D24" s="15" t="s">
        <v>9</v>
      </c>
      <c r="E24" s="16"/>
      <c r="F24" s="16">
        <f t="shared" si="0"/>
        <v>0</v>
      </c>
      <c r="G24" s="17">
        <v>0.23</v>
      </c>
      <c r="H24" s="16">
        <f t="shared" si="1"/>
        <v>0</v>
      </c>
      <c r="I24" s="18"/>
      <c r="J24" s="18"/>
      <c r="K24" s="18"/>
    </row>
    <row r="25" spans="1:11" s="4" customFormat="1" ht="12" x14ac:dyDescent="0.3">
      <c r="A25" s="13">
        <v>18</v>
      </c>
      <c r="B25" s="14" t="s">
        <v>23</v>
      </c>
      <c r="C25" s="15">
        <v>2</v>
      </c>
      <c r="D25" s="15" t="s">
        <v>9</v>
      </c>
      <c r="E25" s="16"/>
      <c r="F25" s="16">
        <f t="shared" si="0"/>
        <v>0</v>
      </c>
      <c r="G25" s="17">
        <v>0.23</v>
      </c>
      <c r="H25" s="16">
        <f t="shared" si="1"/>
        <v>0</v>
      </c>
      <c r="I25" s="18"/>
      <c r="J25" s="18"/>
      <c r="K25" s="18"/>
    </row>
    <row r="26" spans="1:11" s="4" customFormat="1" ht="12" x14ac:dyDescent="0.3">
      <c r="A26" s="13">
        <v>19</v>
      </c>
      <c r="B26" s="14" t="s">
        <v>24</v>
      </c>
      <c r="C26" s="15">
        <v>100</v>
      </c>
      <c r="D26" s="15" t="s">
        <v>25</v>
      </c>
      <c r="E26" s="16"/>
      <c r="F26" s="16">
        <f t="shared" si="0"/>
        <v>0</v>
      </c>
      <c r="G26" s="17">
        <v>0.23</v>
      </c>
      <c r="H26" s="16">
        <f t="shared" si="1"/>
        <v>0</v>
      </c>
      <c r="I26" s="18"/>
      <c r="J26" s="18"/>
      <c r="K26" s="18"/>
    </row>
    <row r="27" spans="1:11" s="4" customFormat="1" ht="12" x14ac:dyDescent="0.3">
      <c r="A27" s="13">
        <v>20</v>
      </c>
      <c r="B27" s="14" t="s">
        <v>26</v>
      </c>
      <c r="C27" s="15">
        <v>50</v>
      </c>
      <c r="D27" s="15" t="s">
        <v>25</v>
      </c>
      <c r="E27" s="16"/>
      <c r="F27" s="16">
        <f t="shared" si="0"/>
        <v>0</v>
      </c>
      <c r="G27" s="17">
        <v>0.23</v>
      </c>
      <c r="H27" s="16">
        <f t="shared" si="1"/>
        <v>0</v>
      </c>
      <c r="I27" s="18"/>
      <c r="J27" s="18"/>
      <c r="K27" s="18"/>
    </row>
    <row r="28" spans="1:11" s="4" customFormat="1" ht="24.6" customHeight="1" x14ac:dyDescent="0.3">
      <c r="A28" s="13">
        <v>21</v>
      </c>
      <c r="B28" s="14" t="s">
        <v>27</v>
      </c>
      <c r="C28" s="15">
        <v>2</v>
      </c>
      <c r="D28" s="15" t="s">
        <v>9</v>
      </c>
      <c r="E28" s="16"/>
      <c r="F28" s="16">
        <f t="shared" si="0"/>
        <v>0</v>
      </c>
      <c r="G28" s="17">
        <v>0.23</v>
      </c>
      <c r="H28" s="16">
        <f t="shared" si="1"/>
        <v>0</v>
      </c>
      <c r="I28" s="18"/>
      <c r="J28" s="18"/>
      <c r="K28" s="18"/>
    </row>
    <row r="29" spans="1:11" s="4" customFormat="1" ht="138" customHeight="1" x14ac:dyDescent="0.3">
      <c r="A29" s="13">
        <v>22</v>
      </c>
      <c r="B29" s="14" t="s">
        <v>99</v>
      </c>
      <c r="C29" s="15">
        <v>4</v>
      </c>
      <c r="D29" s="15" t="s">
        <v>9</v>
      </c>
      <c r="E29" s="16"/>
      <c r="F29" s="16">
        <f t="shared" si="0"/>
        <v>0</v>
      </c>
      <c r="G29" s="17">
        <v>0.23</v>
      </c>
      <c r="H29" s="16">
        <f t="shared" si="1"/>
        <v>0</v>
      </c>
      <c r="I29" s="18"/>
      <c r="J29" s="18"/>
      <c r="K29" s="18"/>
    </row>
    <row r="30" spans="1:11" s="4" customFormat="1" ht="160.80000000000001" customHeight="1" x14ac:dyDescent="0.3">
      <c r="A30" s="13">
        <v>23</v>
      </c>
      <c r="B30" s="14" t="s">
        <v>28</v>
      </c>
      <c r="C30" s="15">
        <v>10</v>
      </c>
      <c r="D30" s="15" t="s">
        <v>9</v>
      </c>
      <c r="E30" s="16"/>
      <c r="F30" s="16">
        <f t="shared" si="0"/>
        <v>0</v>
      </c>
      <c r="G30" s="17">
        <v>0.23</v>
      </c>
      <c r="H30" s="16">
        <f t="shared" si="1"/>
        <v>0</v>
      </c>
      <c r="I30" s="18"/>
      <c r="J30" s="18"/>
      <c r="K30" s="18"/>
    </row>
    <row r="31" spans="1:11" s="4" customFormat="1" ht="126" customHeight="1" x14ac:dyDescent="0.3">
      <c r="A31" s="13">
        <v>24</v>
      </c>
      <c r="B31" s="14" t="s">
        <v>87</v>
      </c>
      <c r="C31" s="15">
        <v>5</v>
      </c>
      <c r="D31" s="15" t="s">
        <v>9</v>
      </c>
      <c r="E31" s="16"/>
      <c r="F31" s="16">
        <f t="shared" si="0"/>
        <v>0</v>
      </c>
      <c r="G31" s="17">
        <v>0.23</v>
      </c>
      <c r="H31" s="16">
        <f t="shared" si="1"/>
        <v>0</v>
      </c>
      <c r="I31" s="18"/>
      <c r="J31" s="18"/>
      <c r="K31" s="18"/>
    </row>
    <row r="32" spans="1:11" s="4" customFormat="1" ht="12" x14ac:dyDescent="0.3">
      <c r="A32" s="13">
        <v>25</v>
      </c>
      <c r="B32" s="14" t="s">
        <v>88</v>
      </c>
      <c r="C32" s="15">
        <v>100</v>
      </c>
      <c r="D32" s="15" t="s">
        <v>9</v>
      </c>
      <c r="E32" s="19"/>
      <c r="F32" s="19">
        <f t="shared" si="0"/>
        <v>0</v>
      </c>
      <c r="G32" s="20">
        <v>0.23</v>
      </c>
      <c r="H32" s="19">
        <f t="shared" si="1"/>
        <v>0</v>
      </c>
      <c r="I32" s="18"/>
      <c r="J32" s="18"/>
      <c r="K32" s="18"/>
    </row>
    <row r="33" spans="1:11" s="4" customFormat="1" ht="81.599999999999994" customHeight="1" x14ac:dyDescent="0.3">
      <c r="A33" s="13">
        <v>26</v>
      </c>
      <c r="B33" s="14" t="s">
        <v>29</v>
      </c>
      <c r="C33" s="15">
        <v>20</v>
      </c>
      <c r="D33" s="15" t="s">
        <v>9</v>
      </c>
      <c r="E33" s="16"/>
      <c r="F33" s="16">
        <f t="shared" si="0"/>
        <v>0</v>
      </c>
      <c r="G33" s="17">
        <v>0.23</v>
      </c>
      <c r="H33" s="16">
        <f t="shared" si="1"/>
        <v>0</v>
      </c>
      <c r="I33" s="18"/>
      <c r="J33" s="18"/>
      <c r="K33" s="18"/>
    </row>
    <row r="34" spans="1:11" s="4" customFormat="1" ht="119.4" customHeight="1" x14ac:dyDescent="0.3">
      <c r="A34" s="13">
        <v>27</v>
      </c>
      <c r="B34" s="14" t="s">
        <v>86</v>
      </c>
      <c r="C34" s="15">
        <v>6</v>
      </c>
      <c r="D34" s="15" t="s">
        <v>9</v>
      </c>
      <c r="E34" s="16"/>
      <c r="F34" s="16">
        <f t="shared" si="0"/>
        <v>0</v>
      </c>
      <c r="G34" s="17">
        <v>0.23</v>
      </c>
      <c r="H34" s="16">
        <f t="shared" si="1"/>
        <v>0</v>
      </c>
      <c r="I34" s="18"/>
      <c r="J34" s="18"/>
      <c r="K34" s="18"/>
    </row>
    <row r="35" spans="1:11" s="4" customFormat="1" ht="21.6" customHeight="1" x14ac:dyDescent="0.3">
      <c r="A35" s="13">
        <v>28</v>
      </c>
      <c r="B35" s="14" t="s">
        <v>30</v>
      </c>
      <c r="C35" s="15">
        <v>30</v>
      </c>
      <c r="D35" s="15" t="s">
        <v>9</v>
      </c>
      <c r="E35" s="16"/>
      <c r="F35" s="16">
        <f t="shared" si="0"/>
        <v>0</v>
      </c>
      <c r="G35" s="17">
        <v>0.23</v>
      </c>
      <c r="H35" s="16">
        <f t="shared" si="1"/>
        <v>0</v>
      </c>
      <c r="I35" s="18"/>
      <c r="J35" s="18"/>
      <c r="K35" s="18"/>
    </row>
    <row r="36" spans="1:11" s="4" customFormat="1" ht="20.399999999999999" x14ac:dyDescent="0.3">
      <c r="A36" s="13">
        <v>29</v>
      </c>
      <c r="B36" s="14" t="s">
        <v>31</v>
      </c>
      <c r="C36" s="15">
        <v>10</v>
      </c>
      <c r="D36" s="15" t="s">
        <v>9</v>
      </c>
      <c r="E36" s="16"/>
      <c r="F36" s="16">
        <f t="shared" si="0"/>
        <v>0</v>
      </c>
      <c r="G36" s="17">
        <v>0.23</v>
      </c>
      <c r="H36" s="16">
        <f t="shared" si="1"/>
        <v>0</v>
      </c>
      <c r="I36" s="18"/>
      <c r="J36" s="18"/>
      <c r="K36" s="18"/>
    </row>
    <row r="37" spans="1:11" s="4" customFormat="1" ht="76.8" customHeight="1" x14ac:dyDescent="0.3">
      <c r="A37" s="13">
        <v>30</v>
      </c>
      <c r="B37" s="14" t="s">
        <v>32</v>
      </c>
      <c r="C37" s="15">
        <v>3</v>
      </c>
      <c r="D37" s="15" t="s">
        <v>9</v>
      </c>
      <c r="E37" s="16"/>
      <c r="F37" s="16">
        <f t="shared" si="0"/>
        <v>0</v>
      </c>
      <c r="G37" s="17">
        <v>0.23</v>
      </c>
      <c r="H37" s="16">
        <f t="shared" si="1"/>
        <v>0</v>
      </c>
      <c r="I37" s="18"/>
      <c r="J37" s="18"/>
      <c r="K37" s="18"/>
    </row>
    <row r="38" spans="1:11" s="4" customFormat="1" ht="259.2" customHeight="1" x14ac:dyDescent="0.3">
      <c r="A38" s="13">
        <v>31</v>
      </c>
      <c r="B38" s="14" t="s">
        <v>89</v>
      </c>
      <c r="C38" s="15">
        <v>10</v>
      </c>
      <c r="D38" s="15" t="s">
        <v>9</v>
      </c>
      <c r="E38" s="16"/>
      <c r="F38" s="16">
        <f t="shared" si="0"/>
        <v>0</v>
      </c>
      <c r="G38" s="17">
        <v>0.23</v>
      </c>
      <c r="H38" s="16">
        <f t="shared" si="1"/>
        <v>0</v>
      </c>
      <c r="I38" s="18"/>
      <c r="J38" s="18"/>
      <c r="K38" s="18"/>
    </row>
    <row r="39" spans="1:11" s="4" customFormat="1" ht="12" x14ac:dyDescent="0.3">
      <c r="A39" s="13">
        <v>32</v>
      </c>
      <c r="B39" s="14" t="s">
        <v>33</v>
      </c>
      <c r="C39" s="15">
        <v>6</v>
      </c>
      <c r="D39" s="15" t="s">
        <v>9</v>
      </c>
      <c r="E39" s="16"/>
      <c r="F39" s="16">
        <f t="shared" si="0"/>
        <v>0</v>
      </c>
      <c r="G39" s="17">
        <v>0.23</v>
      </c>
      <c r="H39" s="16">
        <f t="shared" si="1"/>
        <v>0</v>
      </c>
      <c r="I39" s="18"/>
      <c r="J39" s="18"/>
      <c r="K39" s="18"/>
    </row>
    <row r="40" spans="1:11" s="4" customFormat="1" ht="12" x14ac:dyDescent="0.3">
      <c r="A40" s="13">
        <v>33</v>
      </c>
      <c r="B40" s="14" t="s">
        <v>34</v>
      </c>
      <c r="C40" s="15">
        <v>8</v>
      </c>
      <c r="D40" s="15" t="s">
        <v>9</v>
      </c>
      <c r="E40" s="16"/>
      <c r="F40" s="16">
        <f t="shared" si="0"/>
        <v>0</v>
      </c>
      <c r="G40" s="17">
        <v>0.23</v>
      </c>
      <c r="H40" s="16">
        <f t="shared" si="1"/>
        <v>0</v>
      </c>
      <c r="I40" s="18"/>
      <c r="J40" s="18"/>
      <c r="K40" s="18"/>
    </row>
    <row r="41" spans="1:11" s="4" customFormat="1" ht="12" x14ac:dyDescent="0.3">
      <c r="A41" s="13">
        <v>34</v>
      </c>
      <c r="B41" s="14" t="s">
        <v>35</v>
      </c>
      <c r="C41" s="15">
        <v>10</v>
      </c>
      <c r="D41" s="15" t="s">
        <v>9</v>
      </c>
      <c r="E41" s="16"/>
      <c r="F41" s="16">
        <f t="shared" si="0"/>
        <v>0</v>
      </c>
      <c r="G41" s="17">
        <v>0.23</v>
      </c>
      <c r="H41" s="16">
        <f t="shared" si="1"/>
        <v>0</v>
      </c>
      <c r="I41" s="18"/>
      <c r="J41" s="18"/>
      <c r="K41" s="18"/>
    </row>
    <row r="42" spans="1:11" s="4" customFormat="1" ht="12" x14ac:dyDescent="0.3">
      <c r="A42" s="13">
        <v>35</v>
      </c>
      <c r="B42" s="14" t="s">
        <v>36</v>
      </c>
      <c r="C42" s="15">
        <v>8</v>
      </c>
      <c r="D42" s="15" t="s">
        <v>9</v>
      </c>
      <c r="E42" s="16"/>
      <c r="F42" s="16">
        <f t="shared" si="0"/>
        <v>0</v>
      </c>
      <c r="G42" s="17">
        <v>0.23</v>
      </c>
      <c r="H42" s="16">
        <f t="shared" si="1"/>
        <v>0</v>
      </c>
      <c r="I42" s="18"/>
      <c r="J42" s="18"/>
      <c r="K42" s="18"/>
    </row>
    <row r="43" spans="1:11" s="4" customFormat="1" ht="33" customHeight="1" x14ac:dyDescent="0.3">
      <c r="A43" s="13">
        <v>36</v>
      </c>
      <c r="B43" s="14" t="s">
        <v>37</v>
      </c>
      <c r="C43" s="15">
        <v>4</v>
      </c>
      <c r="D43" s="15" t="s">
        <v>9</v>
      </c>
      <c r="E43" s="16"/>
      <c r="F43" s="16">
        <f t="shared" si="0"/>
        <v>0</v>
      </c>
      <c r="G43" s="17">
        <v>0.23</v>
      </c>
      <c r="H43" s="16">
        <f t="shared" si="1"/>
        <v>0</v>
      </c>
      <c r="I43" s="18"/>
      <c r="J43" s="18"/>
      <c r="K43" s="18"/>
    </row>
    <row r="44" spans="1:11" s="4" customFormat="1" ht="82.8" customHeight="1" x14ac:dyDescent="0.2">
      <c r="A44" s="13">
        <v>37</v>
      </c>
      <c r="B44" s="21" t="s">
        <v>90</v>
      </c>
      <c r="C44" s="22">
        <v>20</v>
      </c>
      <c r="D44" s="23" t="s">
        <v>9</v>
      </c>
      <c r="E44" s="16"/>
      <c r="F44" s="16">
        <f t="shared" si="0"/>
        <v>0</v>
      </c>
      <c r="G44" s="17">
        <v>0.23</v>
      </c>
      <c r="H44" s="16">
        <f t="shared" si="1"/>
        <v>0</v>
      </c>
      <c r="I44" s="18"/>
      <c r="J44" s="18"/>
      <c r="K44" s="18"/>
    </row>
    <row r="45" spans="1:11" s="3" customFormat="1" ht="17.25" customHeight="1" x14ac:dyDescent="0.3">
      <c r="A45" s="24"/>
      <c r="B45" s="25" t="s">
        <v>38</v>
      </c>
      <c r="C45" s="26"/>
      <c r="D45" s="26"/>
      <c r="E45" s="26"/>
      <c r="F45" s="27">
        <f>SUM(F8:F44)</f>
        <v>0</v>
      </c>
      <c r="G45" s="28">
        <f>H45-F45</f>
        <v>0</v>
      </c>
      <c r="H45" s="27">
        <f>SUM(H8:H44)</f>
        <v>0</v>
      </c>
      <c r="I45" s="6"/>
      <c r="J45" s="5"/>
      <c r="K45" s="5"/>
    </row>
    <row r="46" spans="1:11" s="3" customFormat="1" ht="12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s="3" customFormat="1" ht="12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s="3" customFormat="1" ht="12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s="3" customFormat="1" ht="131.4" customHeight="1" x14ac:dyDescent="0.3">
      <c r="A49" s="7" t="s">
        <v>0</v>
      </c>
      <c r="B49" s="7" t="s">
        <v>1</v>
      </c>
      <c r="C49" s="2" t="s">
        <v>39</v>
      </c>
      <c r="D49" s="2" t="s">
        <v>40</v>
      </c>
      <c r="E49" s="29" t="s">
        <v>2</v>
      </c>
      <c r="F49" s="30" t="s">
        <v>3</v>
      </c>
      <c r="G49" s="30" t="s">
        <v>4</v>
      </c>
      <c r="H49" s="30" t="s">
        <v>5</v>
      </c>
      <c r="I49" s="31" t="s">
        <v>6</v>
      </c>
      <c r="J49" s="10" t="s">
        <v>7</v>
      </c>
      <c r="K49" s="32" t="s">
        <v>91</v>
      </c>
    </row>
    <row r="50" spans="1:11" s="3" customFormat="1" ht="12" x14ac:dyDescent="0.3">
      <c r="A50" s="41" t="s">
        <v>96</v>
      </c>
      <c r="B50" s="42"/>
      <c r="C50" s="42"/>
      <c r="D50" s="42"/>
      <c r="E50" s="12"/>
      <c r="F50" s="12"/>
      <c r="G50" s="12"/>
      <c r="H50" s="12"/>
      <c r="I50" s="12"/>
      <c r="J50" s="12"/>
      <c r="K50" s="6"/>
    </row>
    <row r="51" spans="1:11" s="3" customFormat="1" ht="12" x14ac:dyDescent="0.3">
      <c r="A51" s="13">
        <v>1</v>
      </c>
      <c r="B51" s="33" t="s">
        <v>41</v>
      </c>
      <c r="C51" s="26" t="s">
        <v>42</v>
      </c>
      <c r="D51" s="34" t="s">
        <v>43</v>
      </c>
      <c r="E51" s="26">
        <v>4</v>
      </c>
      <c r="F51" s="15" t="s">
        <v>9</v>
      </c>
      <c r="G51" s="16"/>
      <c r="H51" s="16">
        <f t="shared" ref="H51:H76" si="2">E51*G51</f>
        <v>0</v>
      </c>
      <c r="I51" s="17">
        <v>0.23</v>
      </c>
      <c r="J51" s="16">
        <f t="shared" ref="J51:J76" si="3">H51*1.23</f>
        <v>0</v>
      </c>
      <c r="K51" s="34"/>
    </row>
    <row r="52" spans="1:11" s="3" customFormat="1" ht="20.399999999999999" x14ac:dyDescent="0.3">
      <c r="A52" s="13">
        <v>2</v>
      </c>
      <c r="B52" s="33" t="s">
        <v>41</v>
      </c>
      <c r="C52" s="35">
        <v>3795700</v>
      </c>
      <c r="D52" s="34" t="s">
        <v>44</v>
      </c>
      <c r="E52" s="26">
        <v>32</v>
      </c>
      <c r="F52" s="15" t="s">
        <v>9</v>
      </c>
      <c r="G52" s="16"/>
      <c r="H52" s="16">
        <f t="shared" si="2"/>
        <v>0</v>
      </c>
      <c r="I52" s="17">
        <v>0.23</v>
      </c>
      <c r="J52" s="16">
        <f t="shared" si="3"/>
        <v>0</v>
      </c>
      <c r="K52" s="34"/>
    </row>
    <row r="53" spans="1:11" s="3" customFormat="1" ht="20.399999999999999" x14ac:dyDescent="0.3">
      <c r="A53" s="13">
        <v>3</v>
      </c>
      <c r="B53" s="33" t="s">
        <v>45</v>
      </c>
      <c r="C53" s="26" t="s">
        <v>46</v>
      </c>
      <c r="D53" s="34" t="s">
        <v>44</v>
      </c>
      <c r="E53" s="26">
        <v>10</v>
      </c>
      <c r="F53" s="15" t="s">
        <v>9</v>
      </c>
      <c r="G53" s="16"/>
      <c r="H53" s="16">
        <f t="shared" si="2"/>
        <v>0</v>
      </c>
      <c r="I53" s="17">
        <v>0.23</v>
      </c>
      <c r="J53" s="16">
        <f t="shared" si="3"/>
        <v>0</v>
      </c>
      <c r="K53" s="34"/>
    </row>
    <row r="54" spans="1:11" s="3" customFormat="1" ht="30.6" x14ac:dyDescent="0.3">
      <c r="A54" s="13">
        <v>4</v>
      </c>
      <c r="B54" s="33" t="s">
        <v>47</v>
      </c>
      <c r="C54" s="26" t="s">
        <v>48</v>
      </c>
      <c r="D54" s="34" t="s">
        <v>49</v>
      </c>
      <c r="E54" s="26">
        <v>20</v>
      </c>
      <c r="F54" s="15" t="s">
        <v>9</v>
      </c>
      <c r="G54" s="16"/>
      <c r="H54" s="16">
        <f t="shared" si="2"/>
        <v>0</v>
      </c>
      <c r="I54" s="17">
        <v>0.23</v>
      </c>
      <c r="J54" s="16">
        <f t="shared" si="3"/>
        <v>0</v>
      </c>
      <c r="K54" s="34"/>
    </row>
    <row r="55" spans="1:11" s="3" customFormat="1" ht="20.399999999999999" x14ac:dyDescent="0.3">
      <c r="A55" s="13">
        <v>5</v>
      </c>
      <c r="B55" s="33" t="s">
        <v>41</v>
      </c>
      <c r="C55" s="26" t="s">
        <v>50</v>
      </c>
      <c r="D55" s="34" t="s">
        <v>51</v>
      </c>
      <c r="E55" s="26">
        <v>12</v>
      </c>
      <c r="F55" s="15" t="s">
        <v>9</v>
      </c>
      <c r="G55" s="16"/>
      <c r="H55" s="16">
        <f t="shared" si="2"/>
        <v>0</v>
      </c>
      <c r="I55" s="17">
        <v>0.23</v>
      </c>
      <c r="J55" s="16">
        <f t="shared" si="3"/>
        <v>0</v>
      </c>
      <c r="K55" s="34"/>
    </row>
    <row r="56" spans="1:11" s="3" customFormat="1" ht="20.399999999999999" x14ac:dyDescent="0.3">
      <c r="A56" s="13">
        <v>6</v>
      </c>
      <c r="B56" s="33" t="s">
        <v>45</v>
      </c>
      <c r="C56" s="26">
        <v>2313260408</v>
      </c>
      <c r="D56" s="34" t="s">
        <v>51</v>
      </c>
      <c r="E56" s="26">
        <v>8</v>
      </c>
      <c r="F56" s="15" t="s">
        <v>9</v>
      </c>
      <c r="G56" s="16"/>
      <c r="H56" s="16">
        <f t="shared" si="2"/>
        <v>0</v>
      </c>
      <c r="I56" s="17">
        <v>0.23</v>
      </c>
      <c r="J56" s="16">
        <f t="shared" si="3"/>
        <v>0</v>
      </c>
      <c r="K56" s="34"/>
    </row>
    <row r="57" spans="1:11" s="3" customFormat="1" ht="20.399999999999999" x14ac:dyDescent="0.3">
      <c r="A57" s="13">
        <v>7</v>
      </c>
      <c r="B57" s="33" t="s">
        <v>52</v>
      </c>
      <c r="C57" s="26" t="s">
        <v>53</v>
      </c>
      <c r="D57" s="34" t="s">
        <v>51</v>
      </c>
      <c r="E57" s="26">
        <v>8</v>
      </c>
      <c r="F57" s="15" t="s">
        <v>9</v>
      </c>
      <c r="G57" s="16"/>
      <c r="H57" s="16">
        <f t="shared" si="2"/>
        <v>0</v>
      </c>
      <c r="I57" s="17">
        <v>0.23</v>
      </c>
      <c r="J57" s="16">
        <f t="shared" si="3"/>
        <v>0</v>
      </c>
      <c r="K57" s="34"/>
    </row>
    <row r="58" spans="1:11" s="3" customFormat="1" ht="30.6" x14ac:dyDescent="0.3">
      <c r="A58" s="13">
        <v>8</v>
      </c>
      <c r="B58" s="33" t="s">
        <v>45</v>
      </c>
      <c r="C58" s="26">
        <v>4030100</v>
      </c>
      <c r="D58" s="34" t="s">
        <v>54</v>
      </c>
      <c r="E58" s="26">
        <v>28</v>
      </c>
      <c r="F58" s="15" t="s">
        <v>9</v>
      </c>
      <c r="G58" s="16"/>
      <c r="H58" s="16">
        <f t="shared" si="2"/>
        <v>0</v>
      </c>
      <c r="I58" s="17">
        <v>0.23</v>
      </c>
      <c r="J58" s="16">
        <f t="shared" si="3"/>
        <v>0</v>
      </c>
      <c r="K58" s="34"/>
    </row>
    <row r="59" spans="1:11" s="3" customFormat="1" ht="40.799999999999997" x14ac:dyDescent="0.3">
      <c r="A59" s="13">
        <v>9</v>
      </c>
      <c r="B59" s="33" t="s">
        <v>47</v>
      </c>
      <c r="C59" s="26" t="s">
        <v>55</v>
      </c>
      <c r="D59" s="34" t="s">
        <v>56</v>
      </c>
      <c r="E59" s="26">
        <v>28</v>
      </c>
      <c r="F59" s="15" t="s">
        <v>9</v>
      </c>
      <c r="G59" s="16"/>
      <c r="H59" s="16">
        <f t="shared" si="2"/>
        <v>0</v>
      </c>
      <c r="I59" s="17">
        <v>0.23</v>
      </c>
      <c r="J59" s="16">
        <f t="shared" si="3"/>
        <v>0</v>
      </c>
      <c r="K59" s="34"/>
    </row>
    <row r="60" spans="1:11" s="3" customFormat="1" ht="20.399999999999999" x14ac:dyDescent="0.3">
      <c r="A60" s="13">
        <v>10</v>
      </c>
      <c r="B60" s="33" t="s">
        <v>41</v>
      </c>
      <c r="C60" s="26" t="s">
        <v>57</v>
      </c>
      <c r="D60" s="34" t="s">
        <v>58</v>
      </c>
      <c r="E60" s="26">
        <v>4</v>
      </c>
      <c r="F60" s="15" t="s">
        <v>9</v>
      </c>
      <c r="G60" s="16"/>
      <c r="H60" s="16">
        <f t="shared" si="2"/>
        <v>0</v>
      </c>
      <c r="I60" s="17">
        <v>0.23</v>
      </c>
      <c r="J60" s="16">
        <f t="shared" si="3"/>
        <v>0</v>
      </c>
      <c r="K60" s="34"/>
    </row>
    <row r="61" spans="1:11" s="3" customFormat="1" ht="20.399999999999999" x14ac:dyDescent="0.3">
      <c r="A61" s="13">
        <v>11</v>
      </c>
      <c r="B61" s="33" t="s">
        <v>59</v>
      </c>
      <c r="C61" s="26" t="s">
        <v>60</v>
      </c>
      <c r="D61" s="34" t="s">
        <v>58</v>
      </c>
      <c r="E61" s="26">
        <v>4</v>
      </c>
      <c r="F61" s="15" t="s">
        <v>9</v>
      </c>
      <c r="G61" s="16"/>
      <c r="H61" s="16">
        <f t="shared" si="2"/>
        <v>0</v>
      </c>
      <c r="I61" s="17">
        <v>0.23</v>
      </c>
      <c r="J61" s="16">
        <f t="shared" si="3"/>
        <v>0</v>
      </c>
      <c r="K61" s="34"/>
    </row>
    <row r="62" spans="1:11" s="3" customFormat="1" ht="20.399999999999999" x14ac:dyDescent="0.3">
      <c r="A62" s="13">
        <v>12</v>
      </c>
      <c r="B62" s="33" t="s">
        <v>47</v>
      </c>
      <c r="C62" s="26" t="s">
        <v>61</v>
      </c>
      <c r="D62" s="34" t="s">
        <v>58</v>
      </c>
      <c r="E62" s="26">
        <v>4</v>
      </c>
      <c r="F62" s="15" t="s">
        <v>9</v>
      </c>
      <c r="G62" s="16"/>
      <c r="H62" s="16">
        <f t="shared" si="2"/>
        <v>0</v>
      </c>
      <c r="I62" s="17">
        <v>0.23</v>
      </c>
      <c r="J62" s="16">
        <f t="shared" si="3"/>
        <v>0</v>
      </c>
      <c r="K62" s="34"/>
    </row>
    <row r="63" spans="1:11" s="3" customFormat="1" ht="30.6" x14ac:dyDescent="0.3">
      <c r="A63" s="13">
        <v>13</v>
      </c>
      <c r="B63" s="33" t="s">
        <v>41</v>
      </c>
      <c r="C63" s="26" t="s">
        <v>62</v>
      </c>
      <c r="D63" s="34" t="s">
        <v>63</v>
      </c>
      <c r="E63" s="26">
        <v>1</v>
      </c>
      <c r="F63" s="15" t="s">
        <v>9</v>
      </c>
      <c r="G63" s="16"/>
      <c r="H63" s="16">
        <f t="shared" si="2"/>
        <v>0</v>
      </c>
      <c r="I63" s="17">
        <v>0.23</v>
      </c>
      <c r="J63" s="16">
        <f t="shared" si="3"/>
        <v>0</v>
      </c>
      <c r="K63" s="34"/>
    </row>
    <row r="64" spans="1:11" s="3" customFormat="1" ht="30.6" x14ac:dyDescent="0.3">
      <c r="A64" s="13">
        <v>14</v>
      </c>
      <c r="B64" s="33" t="s">
        <v>47</v>
      </c>
      <c r="C64" s="26" t="s">
        <v>64</v>
      </c>
      <c r="D64" s="34" t="s">
        <v>63</v>
      </c>
      <c r="E64" s="26">
        <v>1</v>
      </c>
      <c r="F64" s="15" t="s">
        <v>9</v>
      </c>
      <c r="G64" s="16"/>
      <c r="H64" s="16">
        <f t="shared" si="2"/>
        <v>0</v>
      </c>
      <c r="I64" s="17">
        <v>0.23</v>
      </c>
      <c r="J64" s="16">
        <f t="shared" si="3"/>
        <v>0</v>
      </c>
      <c r="K64" s="34"/>
    </row>
    <row r="65" spans="1:11" s="3" customFormat="1" ht="30.6" x14ac:dyDescent="0.3">
      <c r="A65" s="13">
        <v>15</v>
      </c>
      <c r="B65" s="33" t="s">
        <v>65</v>
      </c>
      <c r="C65" s="26" t="s">
        <v>66</v>
      </c>
      <c r="D65" s="34" t="s">
        <v>63</v>
      </c>
      <c r="E65" s="26">
        <v>2</v>
      </c>
      <c r="F65" s="15" t="s">
        <v>9</v>
      </c>
      <c r="G65" s="16"/>
      <c r="H65" s="16">
        <f t="shared" si="2"/>
        <v>0</v>
      </c>
      <c r="I65" s="17">
        <v>0.23</v>
      </c>
      <c r="J65" s="16">
        <f t="shared" si="3"/>
        <v>0</v>
      </c>
      <c r="K65" s="34"/>
    </row>
    <row r="66" spans="1:11" s="3" customFormat="1" ht="30.6" x14ac:dyDescent="0.3">
      <c r="A66" s="13">
        <v>16</v>
      </c>
      <c r="B66" s="33" t="s">
        <v>67</v>
      </c>
      <c r="C66" s="26" t="s">
        <v>68</v>
      </c>
      <c r="D66" s="34" t="s">
        <v>63</v>
      </c>
      <c r="E66" s="26">
        <v>1</v>
      </c>
      <c r="F66" s="15" t="s">
        <v>9</v>
      </c>
      <c r="G66" s="16"/>
      <c r="H66" s="16">
        <f t="shared" si="2"/>
        <v>0</v>
      </c>
      <c r="I66" s="17">
        <v>0.23</v>
      </c>
      <c r="J66" s="16">
        <f t="shared" si="3"/>
        <v>0</v>
      </c>
      <c r="K66" s="34"/>
    </row>
    <row r="67" spans="1:11" s="3" customFormat="1" ht="12" x14ac:dyDescent="0.3">
      <c r="A67" s="13">
        <v>17</v>
      </c>
      <c r="B67" s="33" t="s">
        <v>59</v>
      </c>
      <c r="C67" s="26">
        <v>50426000</v>
      </c>
      <c r="D67" s="34" t="s">
        <v>69</v>
      </c>
      <c r="E67" s="26">
        <v>10</v>
      </c>
      <c r="F67" s="15" t="s">
        <v>9</v>
      </c>
      <c r="G67" s="16"/>
      <c r="H67" s="16">
        <f t="shared" si="2"/>
        <v>0</v>
      </c>
      <c r="I67" s="17">
        <v>0.23</v>
      </c>
      <c r="J67" s="16">
        <f t="shared" si="3"/>
        <v>0</v>
      </c>
      <c r="K67" s="34"/>
    </row>
    <row r="68" spans="1:11" s="3" customFormat="1" ht="20.399999999999999" x14ac:dyDescent="0.3">
      <c r="A68" s="13">
        <v>18</v>
      </c>
      <c r="B68" s="33" t="s">
        <v>70</v>
      </c>
      <c r="C68" s="36">
        <v>1635210</v>
      </c>
      <c r="D68" s="37" t="s">
        <v>71</v>
      </c>
      <c r="E68" s="26">
        <v>4</v>
      </c>
      <c r="F68" s="15" t="s">
        <v>9</v>
      </c>
      <c r="G68" s="16"/>
      <c r="H68" s="16">
        <f t="shared" si="2"/>
        <v>0</v>
      </c>
      <c r="I68" s="17">
        <v>0.23</v>
      </c>
      <c r="J68" s="16">
        <f t="shared" si="3"/>
        <v>0</v>
      </c>
      <c r="K68" s="34"/>
    </row>
    <row r="69" spans="1:11" s="3" customFormat="1" ht="30.6" x14ac:dyDescent="0.3">
      <c r="A69" s="13">
        <v>19</v>
      </c>
      <c r="B69" s="33" t="s">
        <v>41</v>
      </c>
      <c r="C69" s="36">
        <v>1480000</v>
      </c>
      <c r="D69" s="37" t="s">
        <v>54</v>
      </c>
      <c r="E69" s="26">
        <v>6</v>
      </c>
      <c r="F69" s="15" t="s">
        <v>9</v>
      </c>
      <c r="G69" s="16"/>
      <c r="H69" s="16">
        <f t="shared" si="2"/>
        <v>0</v>
      </c>
      <c r="I69" s="17">
        <v>0.23</v>
      </c>
      <c r="J69" s="16">
        <f t="shared" si="3"/>
        <v>0</v>
      </c>
      <c r="K69" s="34"/>
    </row>
    <row r="70" spans="1:11" s="3" customFormat="1" ht="30.6" x14ac:dyDescent="0.3">
      <c r="A70" s="13">
        <v>20</v>
      </c>
      <c r="B70" s="33" t="s">
        <v>41</v>
      </c>
      <c r="C70" s="26" t="s">
        <v>72</v>
      </c>
      <c r="D70" s="38" t="s">
        <v>73</v>
      </c>
      <c r="E70" s="26">
        <v>1</v>
      </c>
      <c r="F70" s="15" t="s">
        <v>9</v>
      </c>
      <c r="G70" s="16"/>
      <c r="H70" s="16">
        <f t="shared" si="2"/>
        <v>0</v>
      </c>
      <c r="I70" s="17">
        <v>0.23</v>
      </c>
      <c r="J70" s="16">
        <f t="shared" si="3"/>
        <v>0</v>
      </c>
      <c r="K70" s="34"/>
    </row>
    <row r="71" spans="1:11" s="3" customFormat="1" ht="20.399999999999999" x14ac:dyDescent="0.3">
      <c r="A71" s="13">
        <v>21</v>
      </c>
      <c r="B71" s="33" t="s">
        <v>45</v>
      </c>
      <c r="C71" s="34">
        <v>2623260107</v>
      </c>
      <c r="D71" s="34" t="s">
        <v>51</v>
      </c>
      <c r="E71" s="26">
        <v>2</v>
      </c>
      <c r="F71" s="15" t="s">
        <v>9</v>
      </c>
      <c r="G71" s="16"/>
      <c r="H71" s="16">
        <f t="shared" si="2"/>
        <v>0</v>
      </c>
      <c r="I71" s="17">
        <v>0.23</v>
      </c>
      <c r="J71" s="16">
        <f t="shared" si="3"/>
        <v>0</v>
      </c>
      <c r="K71" s="34"/>
    </row>
    <row r="72" spans="1:11" s="3" customFormat="1" ht="30.6" x14ac:dyDescent="0.3">
      <c r="A72" s="13">
        <v>22</v>
      </c>
      <c r="B72" s="33" t="s">
        <v>52</v>
      </c>
      <c r="C72" s="26" t="s">
        <v>74</v>
      </c>
      <c r="D72" s="34" t="s">
        <v>75</v>
      </c>
      <c r="E72" s="15">
        <v>2</v>
      </c>
      <c r="F72" s="15" t="s">
        <v>9</v>
      </c>
      <c r="G72" s="16"/>
      <c r="H72" s="16">
        <f t="shared" si="2"/>
        <v>0</v>
      </c>
      <c r="I72" s="17">
        <v>0.23</v>
      </c>
      <c r="J72" s="16">
        <f t="shared" si="3"/>
        <v>0</v>
      </c>
      <c r="K72" s="34"/>
    </row>
    <row r="73" spans="1:11" s="3" customFormat="1" ht="30.6" x14ac:dyDescent="0.3">
      <c r="A73" s="13">
        <v>23</v>
      </c>
      <c r="B73" s="33" t="s">
        <v>41</v>
      </c>
      <c r="C73" s="26" t="s">
        <v>76</v>
      </c>
      <c r="D73" s="34" t="s">
        <v>75</v>
      </c>
      <c r="E73" s="15">
        <v>2</v>
      </c>
      <c r="F73" s="15" t="s">
        <v>9</v>
      </c>
      <c r="G73" s="16"/>
      <c r="H73" s="16">
        <f t="shared" si="2"/>
        <v>0</v>
      </c>
      <c r="I73" s="17">
        <v>0.23</v>
      </c>
      <c r="J73" s="16">
        <f t="shared" si="3"/>
        <v>0</v>
      </c>
      <c r="K73" s="34"/>
    </row>
    <row r="74" spans="1:11" s="3" customFormat="1" ht="30.6" x14ac:dyDescent="0.3">
      <c r="A74" s="13">
        <v>24</v>
      </c>
      <c r="B74" s="33" t="s">
        <v>59</v>
      </c>
      <c r="C74" s="26" t="s">
        <v>77</v>
      </c>
      <c r="D74" s="34" t="s">
        <v>75</v>
      </c>
      <c r="E74" s="15">
        <v>2</v>
      </c>
      <c r="F74" s="15" t="s">
        <v>9</v>
      </c>
      <c r="G74" s="16"/>
      <c r="H74" s="16">
        <f t="shared" si="2"/>
        <v>0</v>
      </c>
      <c r="I74" s="17">
        <v>0.23</v>
      </c>
      <c r="J74" s="16">
        <f t="shared" si="3"/>
        <v>0</v>
      </c>
      <c r="K74" s="34"/>
    </row>
    <row r="75" spans="1:11" s="3" customFormat="1" ht="20.399999999999999" x14ac:dyDescent="0.3">
      <c r="A75" s="13">
        <v>25</v>
      </c>
      <c r="B75" s="33" t="s">
        <v>78</v>
      </c>
      <c r="C75" s="26" t="s">
        <v>79</v>
      </c>
      <c r="D75" s="39" t="s">
        <v>80</v>
      </c>
      <c r="E75" s="15">
        <v>1</v>
      </c>
      <c r="F75" s="15" t="s">
        <v>9</v>
      </c>
      <c r="G75" s="16"/>
      <c r="H75" s="16">
        <f t="shared" si="2"/>
        <v>0</v>
      </c>
      <c r="I75" s="17">
        <v>0.23</v>
      </c>
      <c r="J75" s="16">
        <f t="shared" si="3"/>
        <v>0</v>
      </c>
      <c r="K75" s="34"/>
    </row>
    <row r="76" spans="1:11" s="3" customFormat="1" ht="20.399999999999999" x14ac:dyDescent="0.3">
      <c r="A76" s="13">
        <v>26</v>
      </c>
      <c r="B76" s="33" t="s">
        <v>81</v>
      </c>
      <c r="C76" s="26" t="s">
        <v>82</v>
      </c>
      <c r="D76" s="39" t="s">
        <v>80</v>
      </c>
      <c r="E76" s="15">
        <v>1</v>
      </c>
      <c r="F76" s="15" t="s">
        <v>9</v>
      </c>
      <c r="G76" s="16"/>
      <c r="H76" s="16">
        <f t="shared" si="2"/>
        <v>0</v>
      </c>
      <c r="I76" s="17">
        <v>0.23</v>
      </c>
      <c r="J76" s="16">
        <f t="shared" si="3"/>
        <v>0</v>
      </c>
      <c r="K76" s="34"/>
    </row>
    <row r="77" spans="1:11" s="3" customFormat="1" ht="12" x14ac:dyDescent="0.3">
      <c r="A77" s="24"/>
      <c r="B77" s="25" t="s">
        <v>38</v>
      </c>
      <c r="C77" s="25"/>
      <c r="D77" s="25"/>
      <c r="E77" s="26"/>
      <c r="F77" s="26"/>
      <c r="G77" s="26"/>
      <c r="H77" s="27">
        <f>SUM(H51:H76)</f>
        <v>0</v>
      </c>
      <c r="I77" s="28">
        <f>J77-H77</f>
        <v>0</v>
      </c>
      <c r="J77" s="27">
        <f>SUM(J51:J76)</f>
        <v>0</v>
      </c>
      <c r="K77" s="40"/>
    </row>
    <row r="78" spans="1:11" x14ac:dyDescent="0.3">
      <c r="A78" s="43" t="s">
        <v>83</v>
      </c>
      <c r="B78" s="43"/>
      <c r="C78" s="43"/>
      <c r="D78" s="43"/>
      <c r="E78" s="43"/>
      <c r="F78" s="43"/>
      <c r="G78" s="43"/>
      <c r="H78" s="43"/>
      <c r="I78" s="43"/>
      <c r="J78" s="43"/>
      <c r="K78" s="5"/>
    </row>
    <row r="79" spans="1:1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5.4" customHeight="1" x14ac:dyDescent="0.3">
      <c r="A80" s="44" t="s">
        <v>94</v>
      </c>
      <c r="B80" s="44"/>
      <c r="C80" s="44"/>
      <c r="D80" s="44"/>
      <c r="E80" s="44"/>
      <c r="F80" s="44"/>
      <c r="G80" s="44"/>
      <c r="H80" s="44"/>
      <c r="I80" s="5"/>
      <c r="J80" s="5"/>
      <c r="K80" s="5"/>
    </row>
    <row r="81" spans="1:11" hidden="1" x14ac:dyDescent="0.3">
      <c r="A81" s="44"/>
      <c r="B81" s="44"/>
      <c r="C81" s="44"/>
      <c r="D81" s="44"/>
      <c r="E81" s="44"/>
      <c r="F81" s="44"/>
      <c r="G81" s="44"/>
      <c r="H81" s="44"/>
      <c r="I81" s="5"/>
      <c r="J81" s="5"/>
      <c r="K81" s="5"/>
    </row>
    <row r="82" spans="1:11" x14ac:dyDescent="0.3">
      <c r="A82" s="44"/>
      <c r="B82" s="44"/>
      <c r="C82" s="44"/>
      <c r="D82" s="44"/>
      <c r="E82" s="44"/>
      <c r="F82" s="44"/>
      <c r="G82" s="44"/>
      <c r="H82" s="44"/>
      <c r="I82" s="5"/>
      <c r="J82" s="5"/>
      <c r="K82" s="5"/>
    </row>
    <row r="83" spans="1:11" x14ac:dyDescent="0.3">
      <c r="A83" s="44"/>
      <c r="B83" s="44"/>
      <c r="C83" s="44"/>
      <c r="D83" s="44"/>
      <c r="E83" s="44"/>
      <c r="F83" s="44"/>
      <c r="G83" s="44"/>
      <c r="H83" s="44"/>
      <c r="I83" s="5"/>
      <c r="J83" s="5"/>
      <c r="K83" s="5"/>
    </row>
    <row r="84" spans="1:11" x14ac:dyDescent="0.3">
      <c r="A84" s="44"/>
      <c r="B84" s="44"/>
      <c r="C84" s="44"/>
      <c r="D84" s="44"/>
      <c r="E84" s="44"/>
      <c r="F84" s="44"/>
      <c r="G84" s="44"/>
      <c r="H84" s="44"/>
      <c r="I84" s="5"/>
      <c r="J84" s="5"/>
      <c r="K84" s="5"/>
    </row>
    <row r="85" spans="1:11" x14ac:dyDescent="0.3">
      <c r="A85" s="44"/>
      <c r="B85" s="44"/>
      <c r="C85" s="44"/>
      <c r="D85" s="44"/>
      <c r="E85" s="44"/>
      <c r="F85" s="44"/>
      <c r="G85" s="44"/>
      <c r="H85" s="44"/>
      <c r="I85" s="5"/>
      <c r="J85" s="5"/>
      <c r="K85" s="5"/>
    </row>
    <row r="86" spans="1:11" x14ac:dyDescent="0.3">
      <c r="A86" s="44"/>
      <c r="B86" s="44"/>
      <c r="C86" s="44"/>
      <c r="D86" s="44"/>
      <c r="E86" s="44"/>
      <c r="F86" s="44"/>
      <c r="G86" s="44"/>
      <c r="H86" s="44"/>
      <c r="I86" s="5"/>
      <c r="J86" s="5"/>
      <c r="K86" s="5"/>
    </row>
    <row r="87" spans="1:11" x14ac:dyDescent="0.3">
      <c r="A87" s="44"/>
      <c r="B87" s="44"/>
      <c r="C87" s="44"/>
      <c r="D87" s="44"/>
      <c r="E87" s="44"/>
      <c r="F87" s="44"/>
      <c r="G87" s="44"/>
      <c r="H87" s="44"/>
      <c r="I87" s="5"/>
      <c r="J87" s="5"/>
      <c r="K87" s="5"/>
    </row>
    <row r="88" spans="1:11" x14ac:dyDescent="0.3">
      <c r="A88" s="44"/>
      <c r="B88" s="44"/>
      <c r="C88" s="44"/>
      <c r="D88" s="44"/>
      <c r="E88" s="44"/>
      <c r="F88" s="44"/>
      <c r="G88" s="44"/>
      <c r="H88" s="44"/>
      <c r="I88" s="5"/>
      <c r="J88" s="5"/>
      <c r="K88" s="5"/>
    </row>
    <row r="89" spans="1:11" hidden="1" x14ac:dyDescent="0.3">
      <c r="A89" s="44"/>
      <c r="B89" s="44"/>
      <c r="C89" s="44"/>
      <c r="D89" s="44"/>
      <c r="E89" s="44"/>
      <c r="F89" s="44"/>
      <c r="G89" s="44"/>
      <c r="H89" s="44"/>
      <c r="I89" s="5"/>
      <c r="J89" s="5"/>
      <c r="K89" s="5"/>
    </row>
    <row r="90" spans="1:11" hidden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</sheetData>
  <mergeCells count="7">
    <mergeCell ref="A50:D50"/>
    <mergeCell ref="A78:J78"/>
    <mergeCell ref="A80:H89"/>
    <mergeCell ref="A3:H3"/>
    <mergeCell ref="A1:B1"/>
    <mergeCell ref="G1:H1"/>
    <mergeCell ref="C4:E4"/>
  </mergeCells>
  <conditionalFormatting sqref="D44">
    <cfRule type="cellIs" dxfId="1" priority="13" stopIfTrue="1" operator="equal">
      <formula>0</formula>
    </cfRule>
  </conditionalFormatting>
  <conditionalFormatting sqref="C51:C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&amp;Lnr ref. 61/TP2/2024&amp;Rzał. nr 3b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F3DD2ED-6510-4C75-9DD1-3AFD1B3153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 i 3</vt:lpstr>
      <vt:lpstr>'Część 2 i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ef019f77-e1cf-4d95-a164-1e58fc1d5d87</vt:lpwstr>
  </property>
  <property fmtid="{D5CDD505-2E9C-101B-9397-08002B2CF9AE}" pid="3" name="s5636:Creator type=organization">
    <vt:lpwstr>MILNET-Z</vt:lpwstr>
  </property>
  <property fmtid="{D5CDD505-2E9C-101B-9397-08002B2CF9AE}" pid="4" name="s5636:Creator type=IP">
    <vt:lpwstr>10.80.203.163</vt:lpwstr>
  </property>
  <property fmtid="{D5CDD505-2E9C-101B-9397-08002B2CF9AE}" pid="5" name="bjSaver">
    <vt:lpwstr>5tNjQjLZ+gkM46C2Ba51/eANtPx3DeyT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</Properties>
</file>