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ozena.lipinska\Documents\zamówienia publiczne\2024\Usługi leśne w 2025 roku\dokumentacja przetargowa\Formularze oferty\wynik(1)\"/>
    </mc:Choice>
  </mc:AlternateContent>
  <xr:revisionPtr revIDLastSave="0" documentId="13_ncr:1_{85C99178-EBB8-4CC8-A96F-129BACEDCED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81029"/>
</workbook>
</file>

<file path=xl/calcChain.xml><?xml version="1.0" encoding="utf-8"?>
<calcChain xmlns="http://schemas.openxmlformats.org/spreadsheetml/2006/main">
  <c r="B26" i="3" l="1"/>
  <c r="F98" i="3"/>
  <c r="F97" i="3"/>
  <c r="L95" i="3"/>
  <c r="K95" i="3"/>
  <c r="I95" i="3"/>
  <c r="L94" i="3"/>
  <c r="K94" i="3"/>
  <c r="I94" i="3"/>
  <c r="L93" i="3"/>
  <c r="K93" i="3"/>
  <c r="I93" i="3"/>
  <c r="L92" i="3"/>
  <c r="K92" i="3"/>
  <c r="I92" i="3"/>
  <c r="L91" i="3"/>
  <c r="K91" i="3"/>
  <c r="I91" i="3"/>
  <c r="L90" i="3"/>
  <c r="K90" i="3"/>
  <c r="I90" i="3"/>
  <c r="L89" i="3"/>
  <c r="K89" i="3"/>
  <c r="I89" i="3"/>
  <c r="L88" i="3"/>
  <c r="K88" i="3"/>
  <c r="I88" i="3"/>
  <c r="L87" i="3"/>
  <c r="K87" i="3"/>
  <c r="I87" i="3"/>
  <c r="L86" i="3"/>
  <c r="K86" i="3"/>
  <c r="I86" i="3"/>
  <c r="L85" i="3"/>
  <c r="K85" i="3"/>
  <c r="I85" i="3"/>
  <c r="L84" i="3"/>
  <c r="K84" i="3"/>
  <c r="I84" i="3"/>
  <c r="L83" i="3"/>
  <c r="K83" i="3"/>
  <c r="I83" i="3"/>
  <c r="L82" i="3"/>
  <c r="K82" i="3"/>
  <c r="I82" i="3"/>
  <c r="L81" i="3"/>
  <c r="K81" i="3"/>
  <c r="I81" i="3"/>
  <c r="L80" i="3"/>
  <c r="K80" i="3"/>
  <c r="I80" i="3"/>
  <c r="L79" i="3"/>
  <c r="K79" i="3"/>
  <c r="I79" i="3"/>
  <c r="L78" i="3"/>
  <c r="K78" i="3"/>
  <c r="I78" i="3"/>
  <c r="L77" i="3"/>
  <c r="K77" i="3"/>
  <c r="I77" i="3"/>
  <c r="L76" i="3"/>
  <c r="K76" i="3"/>
  <c r="I76" i="3"/>
  <c r="L75" i="3"/>
  <c r="K75" i="3"/>
  <c r="I75" i="3"/>
  <c r="L74" i="3"/>
  <c r="K74" i="3"/>
  <c r="I74" i="3"/>
  <c r="L73" i="3"/>
  <c r="K73" i="3"/>
  <c r="I73" i="3"/>
  <c r="L72" i="3"/>
  <c r="K72" i="3"/>
  <c r="I72" i="3"/>
  <c r="L71" i="3"/>
  <c r="K71" i="3"/>
  <c r="I71" i="3"/>
  <c r="L70" i="3"/>
  <c r="K70" i="3"/>
  <c r="I70" i="3"/>
  <c r="L69" i="3"/>
  <c r="K69" i="3"/>
  <c r="I69" i="3"/>
  <c r="L68" i="3"/>
  <c r="K68" i="3"/>
  <c r="I68" i="3"/>
  <c r="L67" i="3"/>
  <c r="K67" i="3"/>
  <c r="I67" i="3"/>
  <c r="L66" i="3"/>
  <c r="K66" i="3"/>
  <c r="I66" i="3"/>
  <c r="L65" i="3"/>
  <c r="K65" i="3"/>
  <c r="I65" i="3"/>
  <c r="L64" i="3"/>
  <c r="K64" i="3"/>
  <c r="I64" i="3"/>
  <c r="L63" i="3"/>
  <c r="K63" i="3"/>
  <c r="I63" i="3"/>
  <c r="L62" i="3"/>
  <c r="K62" i="3"/>
  <c r="I62" i="3"/>
  <c r="L61" i="3"/>
  <c r="K61" i="3"/>
  <c r="I61" i="3"/>
  <c r="L60" i="3"/>
  <c r="K60" i="3"/>
  <c r="I60" i="3"/>
  <c r="L59" i="3"/>
  <c r="K59" i="3"/>
  <c r="I59" i="3"/>
  <c r="L58" i="3"/>
  <c r="K58" i="3"/>
  <c r="I58" i="3"/>
  <c r="L57" i="3"/>
  <c r="K57" i="3"/>
  <c r="I57" i="3"/>
  <c r="L56" i="3"/>
  <c r="K56" i="3"/>
  <c r="I56" i="3"/>
  <c r="L53" i="3"/>
  <c r="K53" i="3"/>
  <c r="I53" i="3"/>
  <c r="L48" i="3"/>
  <c r="K48" i="3"/>
  <c r="I48" i="3"/>
  <c r="L43" i="3"/>
  <c r="K43" i="3"/>
  <c r="I43" i="3"/>
  <c r="L38" i="3"/>
  <c r="K38" i="3"/>
  <c r="I38" i="3"/>
  <c r="L37" i="3"/>
  <c r="K37" i="3"/>
  <c r="I37" i="3"/>
  <c r="L32" i="3"/>
  <c r="K32" i="3"/>
  <c r="I32" i="3"/>
</calcChain>
</file>

<file path=xl/sharedStrings.xml><?xml version="1.0" encoding="utf-8"?>
<sst xmlns="http://schemas.openxmlformats.org/spreadsheetml/2006/main" count="284" uniqueCount="178">
  <si>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</si>
  <si>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</si>
  <si>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</si>
  <si>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</si>
  <si>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</si>
  <si>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</si>
  <si>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</si>
  <si>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</si>
  <si>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</si>
  <si>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</si>
  <si>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</si>
  <si>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</si>
  <si>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</si>
  <si>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</si>
  <si>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</si>
  <si>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</si>
  <si>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</si>
  <si>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</si>
  <si>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14</t>
  </si>
  <si>
    <t>PORZ MECH</t>
  </si>
  <si>
    <t>Mechaniczne wywożenie pozostałości drzewnych (ciągnikiem)</t>
  </si>
  <si>
    <t>M3P</t>
  </si>
  <si>
    <t xml:space="preserve"> 20</t>
  </si>
  <si>
    <t>WPOD-N</t>
  </si>
  <si>
    <t>Wycinanie podszytów i podrostów (teren równy lub falisty)</t>
  </si>
  <si>
    <t>HA</t>
  </si>
  <si>
    <t xml:space="preserve"> 39</t>
  </si>
  <si>
    <t>ROZDR-PP</t>
  </si>
  <si>
    <t>Rozdrabnianie pozostałości drzewnych na całej powierzchni bez mieszania z glebą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</si>
  <si>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</si>
  <si>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</si>
  <si>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</si>
  <si>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55</t>
  </si>
  <si>
    <t>WYK-PASR</t>
  </si>
  <si>
    <t>Zdarcie pokrywy na pasach - prace ręczne</t>
  </si>
  <si>
    <t>KMTR</t>
  </si>
  <si>
    <t xml:space="preserve"> 59</t>
  </si>
  <si>
    <t>WYK-TAL40</t>
  </si>
  <si>
    <t>Zdarcie pokrywy na talerzach 40 cm x 40 cm</t>
  </si>
  <si>
    <t>TSZT</t>
  </si>
  <si>
    <t xml:space="preserve"> 73</t>
  </si>
  <si>
    <t>WYK-PASCZ</t>
  </si>
  <si>
    <t>Wyorywanie bruzd pługiem leśnym na powierzchni pow. 0,50 ha</t>
  </si>
  <si>
    <t xml:space="preserve"> 74</t>
  </si>
  <si>
    <t>WYK-PA5CZ</t>
  </si>
  <si>
    <t>Wyorywanie bruzd pługiem leśnym na pow. do 0,50 ha</t>
  </si>
  <si>
    <t xml:space="preserve"> 75</t>
  </si>
  <si>
    <t>WYK-PASCP</t>
  </si>
  <si>
    <t>Wyorywanie bruzd pługiem leśnym pod okapem</t>
  </si>
  <si>
    <t xml:space="preserve"> 78</t>
  </si>
  <si>
    <t>WYK-POGCZ</t>
  </si>
  <si>
    <t>Wyorywanie bruzd pługiem leśnym z pogłębiaczem na powierzchni pow. 0,5 ha</t>
  </si>
  <si>
    <t xml:space="preserve"> 83</t>
  </si>
  <si>
    <t>WYK-FREZ</t>
  </si>
  <si>
    <t>Przygotowanie gleby pługiem aktywnym z pogłębiaczem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</si>
  <si>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</si>
  <si>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</si>
  <si>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</si>
  <si>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</si>
  <si>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</si>
  <si>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</si>
  <si>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</si>
  <si>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</si>
  <si>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</si>
  <si>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</si>
  <si>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</si>
  <si>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</si>
  <si>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</si>
  <si>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</si>
  <si>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</si>
  <si>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</si>
  <si>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</si>
  <si>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</si>
  <si>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</si>
  <si>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</si>
  <si>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</si>
  <si>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</si>
  <si>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</si>
  <si>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</si>
  <si>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</si>
  <si>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</si>
  <si>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</si>
  <si>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</si>
  <si>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</si>
  <si>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</si>
  <si>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139</t>
  </si>
  <si>
    <t>ZAB-OSŁZD</t>
  </si>
  <si>
    <t>Zdejmowanie osłonek z drzewek zabezpieczonych przed spałowaniem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</si>
  <si>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</si>
  <si>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</si>
  <si>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</si>
  <si>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</si>
  <si>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</si>
  <si>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</si>
  <si>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</si>
  <si>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</si>
  <si>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</si>
  <si>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</si>
  <si>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</si>
  <si>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</si>
  <si>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</si>
  <si>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</si>
  <si>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</si>
  <si>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161</t>
  </si>
  <si>
    <t>SZUK-OWA2</t>
  </si>
  <si>
    <t>Próbne poszukiwania owadów w ściole metodą dwóch drzew próbnych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</si>
  <si>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</si>
  <si>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</si>
  <si>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</si>
  <si>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</si>
  <si>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</si>
  <si>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</si>
  <si>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</si>
  <si>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</si>
  <si>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</si>
  <si>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173</t>
  </si>
  <si>
    <t>PASY-MIN</t>
  </si>
  <si>
    <t>Wykonywanie nowych pasów ppoż.</t>
  </si>
  <si>
    <t>174</t>
  </si>
  <si>
    <t>ODN-PASP</t>
  </si>
  <si>
    <t>Odchwaszczanie, odnawianie pasów przeciwpożarowych</t>
  </si>
  <si>
    <t>355</t>
  </si>
  <si>
    <t>N-ZSPUNSO</t>
  </si>
  <si>
    <t>Zbiór szyszek z plantacyjnej uprawy nasiennej sosnowej</t>
  </si>
  <si>
    <t>KG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</si>
  <si>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</si>
  <si>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</si>
  <si>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</si>
  <si>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</si>
  <si>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</si>
  <si>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</si>
  <si>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</si>
  <si>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</si>
  <si>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</si>
  <si>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</si>
  <si>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</si>
  <si>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</si>
  <si>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</si>
  <si>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</si>
  <si>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</si>
  <si>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</si>
  <si>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</si>
  <si>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</si>
  <si>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</si>
  <si>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</si>
  <si>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</si>
  <si>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</si>
  <si>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</si>
  <si>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</si>
  <si>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</si>
  <si>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Lipusz</t>
  </si>
  <si>
    <t xml:space="preserve">83-424 Lipusz; ul. Brzozowa 2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</si>
  <si>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</si>
  <si>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</si>
  <si>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</si>
  <si>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</si>
  <si>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</si>
  <si>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</si>
  <si>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</si>
  <si>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</si>
  <si>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</si>
  <si>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</si>
  <si>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</si>
  <si>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</si>
  <si>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</si>
  <si>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</si>
  <si>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</si>
  <si>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</si>
  <si>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</si>
  <si>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</si>
  <si>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</si>
  <si>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</si>
  <si>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</si>
  <si>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Znak sprawy NZP.270.16.1.2024</t>
  </si>
  <si>
    <t xml:space="preserve">Załącznik nr 1.2 do SWZ </t>
  </si>
  <si>
    <r>
      <t>Odpowiadając na ogłoszenie o przetargu nieograniczonym na „Wykonywanie usług z zakresu gospodarki leśnej na terenie Nadleśnictwa Lipusz w roku 2025” składamy niniejszym ofertę</t>
    </r>
    <r>
      <rPr>
        <b/>
        <sz val="11"/>
        <color rgb="FF333333"/>
        <rFont val="Arial"/>
        <family val="2"/>
        <charset val="238"/>
      </rPr>
      <t xml:space="preserve"> na</t>
    </r>
    <r>
      <rPr>
        <sz val="11"/>
        <color rgb="FF333333"/>
        <rFont val="Arial"/>
        <family val="2"/>
        <charset val="238"/>
      </rPr>
      <t xml:space="preserve"> </t>
    </r>
    <r>
      <rPr>
        <b/>
        <sz val="11"/>
        <color rgb="FF333333"/>
        <rFont val="Arial"/>
        <family val="2"/>
        <charset val="238"/>
      </rPr>
      <t xml:space="preserve">Pakiet 2 - Leśnictwa: Glinowo, Żółno, Karpno, Zdroje, Płocice </t>
    </r>
    <r>
      <rPr>
        <sz val="11"/>
        <color rgb="FF333333"/>
        <rFont val="Arial"/>
        <family val="2"/>
        <charset val="238"/>
      </rPr>
      <t>tego zamówienia:</t>
    </r>
  </si>
  <si>
    <t>8.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</si>
  <si>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r>
      <t xml:space="preserve">3. Informujemy, że wybór oferty </t>
    </r>
    <r>
      <rPr>
        <b/>
        <sz val="11"/>
        <color rgb="FF333333"/>
        <rFont val="Arial"/>
        <family val="2"/>
        <charset val="238"/>
      </rPr>
      <t xml:space="preserve">nie będzie/będzie* </t>
    </r>
    <r>
      <rPr>
        <sz val="11"/>
        <color rgb="FF333333"/>
        <rFont val="Arial"/>
        <family val="2"/>
        <charset val="238"/>
      </rPr>
      <t>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</si>
</sst>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3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10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top" wrapText="1"/>
    </xf>
    <xf numFmtId="49" fontId="9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0" fontId="6" fillId="2" borderId="0" xfId="0" applyFont="1" applyFill="1" applyAlignment="1">
      <alignment horizontal="left" wrapText="1"/>
    </xf>
    <xf numFmtId="0" fontId="6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>
      <alignment horizontal="left" vertical="top" wrapText="1"/>
    </xf>
    <xf numFmtId="49" fontId="11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 wrapText="1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3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Alignment="1">
      <alignment horizontal="left" vertical="center" wrapText="1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horizontal="left"/>
    </xf>
    <xf numFmtId="49" fontId="8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center" vertical="top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7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O136"/>
  <sheetViews>
    <sheetView tabSelected="1" topLeftCell="A20" workbookViewId="0">
      <selection activeCell="T31" sqref="T31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B2" s="37" t="s">
        <v>173</v>
      </c>
      <c r="C2" s="37"/>
      <c r="D2" s="37"/>
      <c r="E2" s="37"/>
      <c r="I2" s="13" t="s">
        <v>174</v>
      </c>
      <c r="J2" s="13"/>
      <c r="K2" s="13"/>
      <c r="L2" s="13"/>
      <c r="M2" s="13"/>
      <c r="N2" s="13"/>
      <c r="O2" s="13"/>
    </row>
    <row r="3" spans="2:15" s="1" customFormat="1" ht="28.7" customHeight="1" x14ac:dyDescent="0.2">
      <c r="B3" s="16"/>
      <c r="C3" s="16"/>
      <c r="D3" s="16"/>
      <c r="E3" s="16"/>
    </row>
    <row r="4" spans="2:15" s="1" customFormat="1" ht="2.65" customHeight="1" x14ac:dyDescent="0.2">
      <c r="B4" s="41"/>
      <c r="C4" s="41"/>
      <c r="D4" s="41"/>
    </row>
    <row r="5" spans="2:15" s="1" customFormat="1" ht="28.7" customHeight="1" x14ac:dyDescent="0.2">
      <c r="B5" s="16"/>
      <c r="C5" s="16"/>
      <c r="D5" s="16"/>
      <c r="E5" s="16"/>
    </row>
    <row r="6" spans="2:15" s="1" customFormat="1" ht="2.65" customHeight="1" x14ac:dyDescent="0.2">
      <c r="B6" s="41"/>
      <c r="C6" s="41"/>
      <c r="D6" s="41"/>
    </row>
    <row r="7" spans="2:15" s="1" customFormat="1" ht="28.7" customHeight="1" x14ac:dyDescent="0.2">
      <c r="B7" s="16"/>
      <c r="C7" s="16"/>
      <c r="D7" s="16"/>
      <c r="E7" s="16"/>
    </row>
    <row r="8" spans="2:15" s="1" customFormat="1" ht="5.25" customHeight="1" x14ac:dyDescent="0.2">
      <c r="B8" s="41"/>
      <c r="C8" s="41"/>
      <c r="D8" s="41"/>
    </row>
    <row r="9" spans="2:15" s="1" customFormat="1" ht="4.3499999999999996" customHeight="1" x14ac:dyDescent="0.2"/>
    <row r="10" spans="2:15" s="1" customFormat="1" ht="6.95" customHeight="1" x14ac:dyDescent="0.2">
      <c r="B10" s="39" t="s">
        <v>146</v>
      </c>
      <c r="C10" s="39"/>
      <c r="D10" s="39"/>
    </row>
    <row r="11" spans="2:15" s="1" customFormat="1" ht="12.2" customHeight="1" x14ac:dyDescent="0.2">
      <c r="B11" s="39"/>
      <c r="C11" s="39"/>
      <c r="D11" s="39"/>
      <c r="G11" s="42" t="s">
        <v>147</v>
      </c>
      <c r="H11" s="42"/>
      <c r="I11" s="42"/>
      <c r="J11" s="42"/>
      <c r="K11" s="42"/>
      <c r="L11" s="42"/>
      <c r="M11" s="42"/>
      <c r="N11" s="42"/>
    </row>
    <row r="12" spans="2:15" s="1" customFormat="1" ht="7.9" customHeight="1" x14ac:dyDescent="0.2">
      <c r="G12" s="42"/>
      <c r="H12" s="42"/>
      <c r="I12" s="42"/>
      <c r="J12" s="42"/>
      <c r="K12" s="42"/>
      <c r="L12" s="42"/>
      <c r="M12" s="42"/>
      <c r="N12" s="42"/>
    </row>
    <row r="13" spans="2:15" s="1" customFormat="1" ht="20.25" customHeight="1" x14ac:dyDescent="0.2"/>
    <row r="14" spans="2:15" s="1" customFormat="1" ht="24" customHeight="1" x14ac:dyDescent="0.2">
      <c r="B14" s="38" t="s">
        <v>162</v>
      </c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</row>
    <row r="15" spans="2:15" s="1" customFormat="1" ht="43.15" customHeight="1" x14ac:dyDescent="0.2"/>
    <row r="16" spans="2:15" s="1" customFormat="1" ht="20.85" customHeight="1" x14ac:dyDescent="0.2">
      <c r="B16" s="15" t="s">
        <v>148</v>
      </c>
      <c r="C16" s="15"/>
      <c r="D16" s="15"/>
      <c r="E16" s="15"/>
      <c r="F16" s="15"/>
      <c r="G16" s="15"/>
      <c r="H16" s="15"/>
      <c r="I16" s="15"/>
    </row>
    <row r="17" spans="2:13" s="1" customFormat="1" ht="2.65" customHeight="1" x14ac:dyDescent="0.2"/>
    <row r="18" spans="2:13" s="1" customFormat="1" ht="20.85" customHeight="1" x14ac:dyDescent="0.2">
      <c r="B18" s="15" t="s">
        <v>149</v>
      </c>
      <c r="C18" s="15"/>
      <c r="D18" s="15"/>
      <c r="E18" s="15"/>
      <c r="F18" s="15"/>
      <c r="G18" s="15"/>
      <c r="H18" s="15"/>
      <c r="I18" s="15"/>
    </row>
    <row r="19" spans="2:13" s="1" customFormat="1" ht="2.65" customHeight="1" x14ac:dyDescent="0.2"/>
    <row r="20" spans="2:13" s="1" customFormat="1" ht="20.85" customHeight="1" x14ac:dyDescent="0.2">
      <c r="B20" s="15" t="s">
        <v>150</v>
      </c>
      <c r="C20" s="15"/>
      <c r="D20" s="15"/>
      <c r="E20" s="15"/>
      <c r="F20" s="15"/>
      <c r="G20" s="15"/>
      <c r="H20" s="15"/>
      <c r="I20" s="15"/>
    </row>
    <row r="21" spans="2:13" s="1" customFormat="1" ht="2.65" customHeight="1" x14ac:dyDescent="0.2"/>
    <row r="22" spans="2:13" s="1" customFormat="1" ht="20.85" customHeight="1" x14ac:dyDescent="0.2">
      <c r="B22" s="15" t="s">
        <v>151</v>
      </c>
      <c r="C22" s="15"/>
      <c r="D22" s="15"/>
      <c r="E22" s="15"/>
      <c r="F22" s="15"/>
      <c r="G22" s="15"/>
      <c r="H22" s="15"/>
      <c r="I22" s="15"/>
    </row>
    <row r="23" spans="2:13" s="1" customFormat="1" ht="34.700000000000003" customHeight="1" x14ac:dyDescent="0.2"/>
    <row r="24" spans="2:13" s="1" customFormat="1" ht="50.1" customHeight="1" x14ac:dyDescent="0.2">
      <c r="B24" s="20" t="s">
        <v>175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  <row r="25" spans="2:13" s="1" customFormat="1" ht="2.65" customHeight="1" x14ac:dyDescent="0.2"/>
    <row r="26" spans="2:13" s="1" customFormat="1" ht="50.1" customHeight="1" x14ac:dyDescent="0.2">
      <c r="B26" s="21" t="str">
        <f xml:space="preserve"> "1.  Za wykonanie przedmiotu zamówienia w tym Pakiecie oferujemy następujące wynagrodzenie brutto: " &amp; TEXT(F98,"#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5" t="s">
        <v>152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4" t="s">
        <v>10</v>
      </c>
      <c r="M31" s="1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4135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1">
        <f>ROUND(I32+ K32,2)</f>
        <v>0</v>
      </c>
      <c r="M32" s="12"/>
    </row>
    <row r="33" spans="2:13" s="1" customFormat="1" ht="3.2" customHeight="1" x14ac:dyDescent="0.2"/>
    <row r="34" spans="2:13" s="1" customFormat="1" ht="18.2" customHeight="1" x14ac:dyDescent="0.2">
      <c r="B34" s="15" t="s">
        <v>153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4" t="s">
        <v>10</v>
      </c>
      <c r="M36" s="14"/>
    </row>
    <row r="37" spans="2:13" s="1" customFormat="1" ht="19.7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247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1">
        <f>ROUND(I37+ K37,2)</f>
        <v>0</v>
      </c>
      <c r="M37" s="12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2211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11">
        <f>ROUND(I38+ K38,2)</f>
        <v>0</v>
      </c>
      <c r="M38" s="12"/>
    </row>
    <row r="39" spans="2:13" s="1" customFormat="1" ht="3.2" customHeight="1" x14ac:dyDescent="0.2"/>
    <row r="40" spans="2:13" s="1" customFormat="1" ht="18.2" customHeight="1" x14ac:dyDescent="0.2">
      <c r="B40" s="15" t="s">
        <v>154</v>
      </c>
      <c r="C40" s="15"/>
      <c r="D40" s="15"/>
      <c r="E40" s="15"/>
      <c r="F40" s="15"/>
      <c r="G40" s="15"/>
      <c r="H40" s="15"/>
      <c r="I40" s="15"/>
      <c r="J40" s="15"/>
      <c r="K40" s="15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4" t="s">
        <v>10</v>
      </c>
      <c r="M42" s="14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2175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11">
        <f>ROUND(I43+ K43,2)</f>
        <v>0</v>
      </c>
      <c r="M43" s="12"/>
    </row>
    <row r="44" spans="2:13" s="1" customFormat="1" ht="3.2" customHeight="1" x14ac:dyDescent="0.2"/>
    <row r="45" spans="2:13" s="1" customFormat="1" ht="18.2" customHeight="1" x14ac:dyDescent="0.2">
      <c r="B45" s="15" t="s">
        <v>155</v>
      </c>
      <c r="C45" s="15"/>
      <c r="D45" s="15"/>
      <c r="E45" s="15"/>
      <c r="F45" s="15"/>
      <c r="G45" s="15"/>
      <c r="H45" s="15"/>
      <c r="I45" s="15"/>
      <c r="J45" s="15"/>
      <c r="K45" s="15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4" t="s">
        <v>10</v>
      </c>
      <c r="M47" s="14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701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11">
        <f>ROUND(I48+ K48,2)</f>
        <v>0</v>
      </c>
      <c r="M48" s="12"/>
    </row>
    <row r="49" spans="2:13" s="1" customFormat="1" ht="3.2" customHeight="1" x14ac:dyDescent="0.2"/>
    <row r="50" spans="2:13" s="1" customFormat="1" ht="18.2" customHeight="1" x14ac:dyDescent="0.2">
      <c r="B50" s="15" t="s">
        <v>156</v>
      </c>
      <c r="C50" s="15"/>
      <c r="D50" s="15"/>
      <c r="E50" s="15"/>
      <c r="F50" s="15"/>
      <c r="G50" s="15"/>
      <c r="H50" s="15"/>
      <c r="I50" s="15"/>
      <c r="J50" s="15"/>
      <c r="K50" s="15"/>
    </row>
    <row r="51" spans="2:13" s="1" customFormat="1" ht="5.25" customHeight="1" x14ac:dyDescent="0.2"/>
    <row r="52" spans="2:13" s="1" customFormat="1" ht="45.4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14" t="s">
        <v>10</v>
      </c>
      <c r="M52" s="14"/>
    </row>
    <row r="53" spans="2:13" s="1" customFormat="1" ht="19.7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3142</v>
      </c>
      <c r="H53" s="10">
        <v>0</v>
      </c>
      <c r="I53" s="9">
        <f>ROUND(G53* H53,2)</f>
        <v>0</v>
      </c>
      <c r="J53" s="5">
        <v>8</v>
      </c>
      <c r="K53" s="9">
        <f>ROUND(I53* J53/100,2)</f>
        <v>0</v>
      </c>
      <c r="L53" s="11">
        <f>ROUND(I53+ K53,2)</f>
        <v>0</v>
      </c>
      <c r="M53" s="12"/>
    </row>
    <row r="54" spans="2:13" s="1" customFormat="1" ht="9" customHeight="1" x14ac:dyDescent="0.2"/>
    <row r="55" spans="2:13" s="1" customFormat="1" ht="45.4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14" t="s">
        <v>10</v>
      </c>
      <c r="M55" s="14"/>
    </row>
    <row r="56" spans="2:13" s="1" customFormat="1" ht="28.7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294</v>
      </c>
      <c r="H56" s="10">
        <v>0</v>
      </c>
      <c r="I56" s="9">
        <f t="shared" ref="I56:I95" si="0">ROUND(G56* H56,2)</f>
        <v>0</v>
      </c>
      <c r="J56" s="5">
        <v>8</v>
      </c>
      <c r="K56" s="9">
        <f t="shared" ref="K56:K95" si="1">ROUND(I56* J56/100,2)</f>
        <v>0</v>
      </c>
      <c r="L56" s="11">
        <f t="shared" ref="L56:L95" si="2">ROUND(I56+ K56,2)</f>
        <v>0</v>
      </c>
      <c r="M56" s="12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29.27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1">
        <f t="shared" si="2"/>
        <v>0</v>
      </c>
      <c r="M57" s="12"/>
    </row>
    <row r="58" spans="2:13" s="1" customFormat="1" ht="28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25</v>
      </c>
      <c r="G58" s="8">
        <v>15.8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1">
        <f t="shared" si="2"/>
        <v>0</v>
      </c>
      <c r="M58" s="12"/>
    </row>
    <row r="59" spans="2:13" s="1" customFormat="1" ht="38.85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25</v>
      </c>
      <c r="G59" s="8">
        <v>25.63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1">
        <f t="shared" si="2"/>
        <v>0</v>
      </c>
      <c r="M59" s="12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35</v>
      </c>
      <c r="G60" s="8">
        <v>1.0900000000000001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1">
        <f t="shared" si="2"/>
        <v>0</v>
      </c>
      <c r="M60" s="12"/>
    </row>
    <row r="61" spans="2:13" s="1" customFormat="1" ht="19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39</v>
      </c>
      <c r="G61" s="8">
        <v>65.69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1">
        <f t="shared" si="2"/>
        <v>0</v>
      </c>
      <c r="M61" s="12"/>
    </row>
    <row r="62" spans="2:13" s="1" customFormat="1" ht="28.7" customHeight="1" x14ac:dyDescent="0.2">
      <c r="B62" s="5">
        <v>13</v>
      </c>
      <c r="C62" s="6" t="s">
        <v>40</v>
      </c>
      <c r="D62" s="6" t="s">
        <v>41</v>
      </c>
      <c r="E62" s="7" t="s">
        <v>42</v>
      </c>
      <c r="F62" s="6" t="s">
        <v>35</v>
      </c>
      <c r="G62" s="8">
        <v>169.38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1">
        <f t="shared" si="2"/>
        <v>0</v>
      </c>
      <c r="M62" s="12"/>
    </row>
    <row r="63" spans="2:13" s="1" customFormat="1" ht="19.7" customHeight="1" x14ac:dyDescent="0.2">
      <c r="B63" s="5">
        <v>14</v>
      </c>
      <c r="C63" s="6" t="s">
        <v>43</v>
      </c>
      <c r="D63" s="6" t="s">
        <v>44</v>
      </c>
      <c r="E63" s="7" t="s">
        <v>45</v>
      </c>
      <c r="F63" s="6" t="s">
        <v>35</v>
      </c>
      <c r="G63" s="8">
        <v>4.54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1">
        <f t="shared" si="2"/>
        <v>0</v>
      </c>
      <c r="M63" s="12"/>
    </row>
    <row r="64" spans="2:13" s="1" customFormat="1" ht="19.7" customHeight="1" x14ac:dyDescent="0.2">
      <c r="B64" s="5">
        <v>15</v>
      </c>
      <c r="C64" s="6" t="s">
        <v>46</v>
      </c>
      <c r="D64" s="6" t="s">
        <v>47</v>
      </c>
      <c r="E64" s="7" t="s">
        <v>48</v>
      </c>
      <c r="F64" s="6" t="s">
        <v>35</v>
      </c>
      <c r="G64" s="8">
        <v>22.92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1">
        <f t="shared" si="2"/>
        <v>0</v>
      </c>
      <c r="M64" s="12"/>
    </row>
    <row r="65" spans="2:13" s="1" customFormat="1" ht="28.7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35</v>
      </c>
      <c r="G65" s="8">
        <v>14.36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1">
        <f t="shared" si="2"/>
        <v>0</v>
      </c>
      <c r="M65" s="12"/>
    </row>
    <row r="66" spans="2:13" s="1" customFormat="1" ht="19.7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35</v>
      </c>
      <c r="G66" s="8">
        <v>228.72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1">
        <f t="shared" si="2"/>
        <v>0</v>
      </c>
      <c r="M66" s="12"/>
    </row>
    <row r="67" spans="2:13" s="1" customFormat="1" ht="19.7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14</v>
      </c>
      <c r="G67" s="8">
        <v>18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1">
        <f t="shared" si="2"/>
        <v>0</v>
      </c>
      <c r="M67" s="12"/>
    </row>
    <row r="68" spans="2:13" s="1" customFormat="1" ht="19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39</v>
      </c>
      <c r="G68" s="8">
        <v>71.28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1">
        <f t="shared" si="2"/>
        <v>0</v>
      </c>
      <c r="M68" s="12"/>
    </row>
    <row r="69" spans="2:13" s="1" customFormat="1" ht="19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39</v>
      </c>
      <c r="G69" s="8">
        <v>290.67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1">
        <f t="shared" si="2"/>
        <v>0</v>
      </c>
      <c r="M69" s="12"/>
    </row>
    <row r="70" spans="2:13" s="1" customFormat="1" ht="28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39</v>
      </c>
      <c r="G70" s="8">
        <v>90.7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1">
        <f t="shared" si="2"/>
        <v>0</v>
      </c>
      <c r="M70" s="12"/>
    </row>
    <row r="71" spans="2:13" s="1" customFormat="1" ht="19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39</v>
      </c>
      <c r="G71" s="8">
        <v>446.98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1">
        <f t="shared" si="2"/>
        <v>0</v>
      </c>
      <c r="M71" s="12"/>
    </row>
    <row r="72" spans="2:13" s="1" customFormat="1" ht="28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25</v>
      </c>
      <c r="G72" s="8">
        <v>35.5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1">
        <f t="shared" si="2"/>
        <v>0</v>
      </c>
      <c r="M72" s="12"/>
    </row>
    <row r="73" spans="2:13" s="1" customFormat="1" ht="28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25</v>
      </c>
      <c r="G73" s="8">
        <v>36.5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1">
        <f t="shared" si="2"/>
        <v>0</v>
      </c>
      <c r="M73" s="12"/>
    </row>
    <row r="74" spans="2:13" s="1" customFormat="1" ht="28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25</v>
      </c>
      <c r="G74" s="8">
        <v>12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1">
        <f t="shared" si="2"/>
        <v>0</v>
      </c>
      <c r="M74" s="12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25</v>
      </c>
      <c r="G75" s="8">
        <v>6.92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1">
        <f t="shared" si="2"/>
        <v>0</v>
      </c>
      <c r="M75" s="12"/>
    </row>
    <row r="76" spans="2:13" s="1" customFormat="1" ht="19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25</v>
      </c>
      <c r="G76" s="8">
        <v>29.88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1">
        <f t="shared" si="2"/>
        <v>0</v>
      </c>
      <c r="M76" s="12"/>
    </row>
    <row r="77" spans="2:13" s="1" customFormat="1" ht="28.7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39</v>
      </c>
      <c r="G77" s="8">
        <v>7.28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1">
        <f t="shared" si="2"/>
        <v>0</v>
      </c>
      <c r="M77" s="12"/>
    </row>
    <row r="78" spans="2:13" s="1" customFormat="1" ht="19.7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91</v>
      </c>
      <c r="G78" s="8">
        <v>16.850000000000001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11">
        <f t="shared" si="2"/>
        <v>0</v>
      </c>
      <c r="M78" s="12"/>
    </row>
    <row r="79" spans="2:13" s="1" customFormat="1" ht="19.7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91</v>
      </c>
      <c r="G79" s="8">
        <v>29.78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11">
        <f t="shared" si="2"/>
        <v>0</v>
      </c>
      <c r="M79" s="12"/>
    </row>
    <row r="80" spans="2:13" s="1" customFormat="1" ht="19.7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98</v>
      </c>
      <c r="G80" s="8">
        <v>395</v>
      </c>
      <c r="H80" s="10">
        <v>0</v>
      </c>
      <c r="I80" s="9">
        <f t="shared" si="0"/>
        <v>0</v>
      </c>
      <c r="J80" s="5">
        <v>23</v>
      </c>
      <c r="K80" s="9">
        <f t="shared" si="1"/>
        <v>0</v>
      </c>
      <c r="L80" s="11">
        <f t="shared" si="2"/>
        <v>0</v>
      </c>
      <c r="M80" s="12"/>
    </row>
    <row r="81" spans="2:13" s="1" customFormat="1" ht="19.7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102</v>
      </c>
      <c r="G81" s="8">
        <v>402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1">
        <f t="shared" si="2"/>
        <v>0</v>
      </c>
      <c r="M81" s="12"/>
    </row>
    <row r="82" spans="2:13" s="1" customFormat="1" ht="28.7" customHeight="1" x14ac:dyDescent="0.2">
      <c r="B82" s="5">
        <v>33</v>
      </c>
      <c r="C82" s="6" t="s">
        <v>103</v>
      </c>
      <c r="D82" s="6" t="s">
        <v>104</v>
      </c>
      <c r="E82" s="7" t="s">
        <v>105</v>
      </c>
      <c r="F82" s="6" t="s">
        <v>102</v>
      </c>
      <c r="G82" s="8">
        <v>25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1">
        <f t="shared" si="2"/>
        <v>0</v>
      </c>
      <c r="M82" s="12"/>
    </row>
    <row r="83" spans="2:13" s="1" customFormat="1" ht="28.7" customHeight="1" x14ac:dyDescent="0.2">
      <c r="B83" s="5">
        <v>34</v>
      </c>
      <c r="C83" s="6" t="s">
        <v>106</v>
      </c>
      <c r="D83" s="6" t="s">
        <v>107</v>
      </c>
      <c r="E83" s="7" t="s">
        <v>108</v>
      </c>
      <c r="F83" s="6" t="s">
        <v>102</v>
      </c>
      <c r="G83" s="8">
        <v>110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1">
        <f t="shared" si="2"/>
        <v>0</v>
      </c>
      <c r="M83" s="12"/>
    </row>
    <row r="84" spans="2:13" s="1" customFormat="1" ht="19.7" customHeight="1" x14ac:dyDescent="0.2">
      <c r="B84" s="5">
        <v>35</v>
      </c>
      <c r="C84" s="6" t="s">
        <v>109</v>
      </c>
      <c r="D84" s="6" t="s">
        <v>110</v>
      </c>
      <c r="E84" s="7" t="s">
        <v>111</v>
      </c>
      <c r="F84" s="6" t="s">
        <v>102</v>
      </c>
      <c r="G84" s="8">
        <v>733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1">
        <f t="shared" si="2"/>
        <v>0</v>
      </c>
      <c r="M84" s="12"/>
    </row>
    <row r="85" spans="2:13" s="1" customFormat="1" ht="19.7" customHeight="1" x14ac:dyDescent="0.2">
      <c r="B85" s="5">
        <v>36</v>
      </c>
      <c r="C85" s="6" t="s">
        <v>112</v>
      </c>
      <c r="D85" s="6" t="s">
        <v>113</v>
      </c>
      <c r="E85" s="7" t="s">
        <v>114</v>
      </c>
      <c r="F85" s="6" t="s">
        <v>25</v>
      </c>
      <c r="G85" s="8">
        <v>7.49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1">
        <f t="shared" si="2"/>
        <v>0</v>
      </c>
      <c r="M85" s="12"/>
    </row>
    <row r="86" spans="2:13" s="1" customFormat="1" ht="19.7" customHeight="1" x14ac:dyDescent="0.2">
      <c r="B86" s="5">
        <v>37</v>
      </c>
      <c r="C86" s="6" t="s">
        <v>115</v>
      </c>
      <c r="D86" s="6" t="s">
        <v>116</v>
      </c>
      <c r="E86" s="7" t="s">
        <v>117</v>
      </c>
      <c r="F86" s="6" t="s">
        <v>35</v>
      </c>
      <c r="G86" s="8">
        <v>2.78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1">
        <f t="shared" si="2"/>
        <v>0</v>
      </c>
      <c r="M86" s="12"/>
    </row>
    <row r="87" spans="2:13" s="1" customFormat="1" ht="19.7" customHeight="1" x14ac:dyDescent="0.2">
      <c r="B87" s="5">
        <v>38</v>
      </c>
      <c r="C87" s="6" t="s">
        <v>118</v>
      </c>
      <c r="D87" s="6" t="s">
        <v>119</v>
      </c>
      <c r="E87" s="7" t="s">
        <v>120</v>
      </c>
      <c r="F87" s="6" t="s">
        <v>35</v>
      </c>
      <c r="G87" s="8">
        <v>18.25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11">
        <f t="shared" si="2"/>
        <v>0</v>
      </c>
      <c r="M87" s="12"/>
    </row>
    <row r="88" spans="2:13" s="1" customFormat="1" ht="19.7" customHeight="1" x14ac:dyDescent="0.2">
      <c r="B88" s="5">
        <v>39</v>
      </c>
      <c r="C88" s="6" t="s">
        <v>121</v>
      </c>
      <c r="D88" s="6" t="s">
        <v>122</v>
      </c>
      <c r="E88" s="7" t="s">
        <v>123</v>
      </c>
      <c r="F88" s="6" t="s">
        <v>124</v>
      </c>
      <c r="G88" s="8">
        <v>920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11">
        <f t="shared" si="2"/>
        <v>0</v>
      </c>
      <c r="M88" s="12"/>
    </row>
    <row r="89" spans="2:13" s="1" customFormat="1" ht="19.7" customHeight="1" x14ac:dyDescent="0.2">
      <c r="B89" s="5">
        <v>40</v>
      </c>
      <c r="C89" s="6" t="s">
        <v>125</v>
      </c>
      <c r="D89" s="6" t="s">
        <v>126</v>
      </c>
      <c r="E89" s="7" t="s">
        <v>127</v>
      </c>
      <c r="F89" s="6" t="s">
        <v>98</v>
      </c>
      <c r="G89" s="8">
        <v>614</v>
      </c>
      <c r="H89" s="10">
        <v>0</v>
      </c>
      <c r="I89" s="9">
        <f t="shared" si="0"/>
        <v>0</v>
      </c>
      <c r="J89" s="5">
        <v>8</v>
      </c>
      <c r="K89" s="9">
        <f t="shared" si="1"/>
        <v>0</v>
      </c>
      <c r="L89" s="11">
        <f t="shared" si="2"/>
        <v>0</v>
      </c>
      <c r="M89" s="12"/>
    </row>
    <row r="90" spans="2:13" s="1" customFormat="1" ht="19.7" customHeight="1" x14ac:dyDescent="0.2">
      <c r="B90" s="5">
        <v>41</v>
      </c>
      <c r="C90" s="6" t="s">
        <v>128</v>
      </c>
      <c r="D90" s="6" t="s">
        <v>129</v>
      </c>
      <c r="E90" s="7" t="s">
        <v>127</v>
      </c>
      <c r="F90" s="6" t="s">
        <v>98</v>
      </c>
      <c r="G90" s="8">
        <v>40</v>
      </c>
      <c r="H90" s="10">
        <v>0</v>
      </c>
      <c r="I90" s="9">
        <f t="shared" si="0"/>
        <v>0</v>
      </c>
      <c r="J90" s="5">
        <v>23</v>
      </c>
      <c r="K90" s="9">
        <f t="shared" si="1"/>
        <v>0</v>
      </c>
      <c r="L90" s="11">
        <f t="shared" si="2"/>
        <v>0</v>
      </c>
      <c r="M90" s="12"/>
    </row>
    <row r="91" spans="2:13" s="1" customFormat="1" ht="19.7" customHeight="1" x14ac:dyDescent="0.2">
      <c r="B91" s="5">
        <v>42</v>
      </c>
      <c r="C91" s="6" t="s">
        <v>130</v>
      </c>
      <c r="D91" s="6" t="s">
        <v>131</v>
      </c>
      <c r="E91" s="7" t="s">
        <v>132</v>
      </c>
      <c r="F91" s="6" t="s">
        <v>98</v>
      </c>
      <c r="G91" s="8">
        <v>280</v>
      </c>
      <c r="H91" s="10">
        <v>0</v>
      </c>
      <c r="I91" s="9">
        <f t="shared" si="0"/>
        <v>0</v>
      </c>
      <c r="J91" s="5">
        <v>8</v>
      </c>
      <c r="K91" s="9">
        <f t="shared" si="1"/>
        <v>0</v>
      </c>
      <c r="L91" s="11">
        <f t="shared" si="2"/>
        <v>0</v>
      </c>
      <c r="M91" s="12"/>
    </row>
    <row r="92" spans="2:13" s="1" customFormat="1" ht="19.7" customHeight="1" x14ac:dyDescent="0.2">
      <c r="B92" s="5">
        <v>43</v>
      </c>
      <c r="C92" s="6" t="s">
        <v>133</v>
      </c>
      <c r="D92" s="6" t="s">
        <v>134</v>
      </c>
      <c r="E92" s="7" t="s">
        <v>135</v>
      </c>
      <c r="F92" s="6" t="s">
        <v>98</v>
      </c>
      <c r="G92" s="8">
        <v>65</v>
      </c>
      <c r="H92" s="10">
        <v>0</v>
      </c>
      <c r="I92" s="9">
        <f t="shared" si="0"/>
        <v>0</v>
      </c>
      <c r="J92" s="5">
        <v>8</v>
      </c>
      <c r="K92" s="9">
        <f t="shared" si="1"/>
        <v>0</v>
      </c>
      <c r="L92" s="11">
        <f t="shared" si="2"/>
        <v>0</v>
      </c>
      <c r="M92" s="12"/>
    </row>
    <row r="93" spans="2:13" s="1" customFormat="1" ht="19.7" customHeight="1" x14ac:dyDescent="0.2">
      <c r="B93" s="5">
        <v>44</v>
      </c>
      <c r="C93" s="6" t="s">
        <v>136</v>
      </c>
      <c r="D93" s="6" t="s">
        <v>137</v>
      </c>
      <c r="E93" s="7" t="s">
        <v>138</v>
      </c>
      <c r="F93" s="6" t="s">
        <v>98</v>
      </c>
      <c r="G93" s="8">
        <v>20</v>
      </c>
      <c r="H93" s="10">
        <v>0</v>
      </c>
      <c r="I93" s="9">
        <f t="shared" si="0"/>
        <v>0</v>
      </c>
      <c r="J93" s="5">
        <v>8</v>
      </c>
      <c r="K93" s="9">
        <f t="shared" si="1"/>
        <v>0</v>
      </c>
      <c r="L93" s="11">
        <f t="shared" si="2"/>
        <v>0</v>
      </c>
      <c r="M93" s="12"/>
    </row>
    <row r="94" spans="2:13" s="1" customFormat="1" ht="19.7" customHeight="1" x14ac:dyDescent="0.2">
      <c r="B94" s="5">
        <v>45</v>
      </c>
      <c r="C94" s="6" t="s">
        <v>139</v>
      </c>
      <c r="D94" s="6" t="s">
        <v>140</v>
      </c>
      <c r="E94" s="7" t="s">
        <v>141</v>
      </c>
      <c r="F94" s="6" t="s">
        <v>98</v>
      </c>
      <c r="G94" s="8">
        <v>168</v>
      </c>
      <c r="H94" s="10">
        <v>0</v>
      </c>
      <c r="I94" s="9">
        <f t="shared" si="0"/>
        <v>0</v>
      </c>
      <c r="J94" s="5">
        <v>8</v>
      </c>
      <c r="K94" s="9">
        <f t="shared" si="1"/>
        <v>0</v>
      </c>
      <c r="L94" s="11">
        <f t="shared" si="2"/>
        <v>0</v>
      </c>
      <c r="M94" s="12"/>
    </row>
    <row r="95" spans="2:13" s="1" customFormat="1" ht="19.7" customHeight="1" x14ac:dyDescent="0.2">
      <c r="B95" s="5">
        <v>46</v>
      </c>
      <c r="C95" s="6" t="s">
        <v>142</v>
      </c>
      <c r="D95" s="6" t="s">
        <v>143</v>
      </c>
      <c r="E95" s="7" t="s">
        <v>141</v>
      </c>
      <c r="F95" s="6" t="s">
        <v>98</v>
      </c>
      <c r="G95" s="8">
        <v>19</v>
      </c>
      <c r="H95" s="10">
        <v>0</v>
      </c>
      <c r="I95" s="9">
        <f t="shared" si="0"/>
        <v>0</v>
      </c>
      <c r="J95" s="5">
        <v>23</v>
      </c>
      <c r="K95" s="9">
        <f t="shared" si="1"/>
        <v>0</v>
      </c>
      <c r="L95" s="11">
        <f t="shared" si="2"/>
        <v>0</v>
      </c>
      <c r="M95" s="12"/>
    </row>
    <row r="96" spans="2:13" s="1" customFormat="1" ht="55.9" customHeight="1" x14ac:dyDescent="0.2"/>
    <row r="97" spans="2:14" s="1" customFormat="1" ht="21.4" customHeight="1" x14ac:dyDescent="0.2">
      <c r="B97" s="27" t="s">
        <v>144</v>
      </c>
      <c r="C97" s="27"/>
      <c r="D97" s="27"/>
      <c r="E97" s="27"/>
      <c r="F97" s="31">
        <f>ROUND(I32+I37+I38+I43+I48+I53+I56+I57+I58+I59+I60+I61+I62+I63+I64+I65+I66+I67+I68+I69+I70+I71+I72+I73+I74+I75+I76+I77+I78+I79+I80+I81+I82+I83+I84+I85+I86+I87+I88+I89+I90+I91+I92+I93+I94+I95,2)</f>
        <v>0</v>
      </c>
      <c r="G97" s="32"/>
      <c r="H97" s="32"/>
      <c r="I97" s="32"/>
      <c r="J97" s="32"/>
      <c r="K97" s="32"/>
      <c r="L97" s="32"/>
      <c r="M97" s="33"/>
    </row>
    <row r="98" spans="2:14" s="1" customFormat="1" ht="21.4" customHeight="1" x14ac:dyDescent="0.2">
      <c r="B98" s="27" t="s">
        <v>145</v>
      </c>
      <c r="C98" s="27"/>
      <c r="D98" s="27"/>
      <c r="E98" s="27"/>
      <c r="F98" s="34">
        <f>ROUND(L32+L37+L38+L43+L48+L53+L56+L57+L58+L59+L60+L61+L62+L63+L64+L65+L66+L67+L68+L69+L70+L71+L72+L73+L74+L75+L76+L77+L78+L79+L80+L81+L82+L83+L84+L85+L86+L87+L88+L89+L90+L91+L92+L93+L94+L95,2)</f>
        <v>0</v>
      </c>
      <c r="G98" s="35"/>
      <c r="H98" s="35"/>
      <c r="I98" s="35"/>
      <c r="J98" s="35"/>
      <c r="K98" s="35"/>
      <c r="L98" s="35"/>
      <c r="M98" s="36"/>
    </row>
    <row r="99" spans="2:14" s="1" customFormat="1" ht="11.1" customHeight="1" x14ac:dyDescent="0.2"/>
    <row r="100" spans="2:14" s="1" customFormat="1" ht="80.099999999999994" customHeight="1" x14ac:dyDescent="0.2">
      <c r="B100" s="40" t="s">
        <v>177</v>
      </c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</row>
    <row r="101" spans="2:14" s="1" customFormat="1" ht="2.65" customHeight="1" x14ac:dyDescent="0.2"/>
    <row r="102" spans="2:14" s="1" customFormat="1" ht="110.1" customHeight="1" x14ac:dyDescent="0.2">
      <c r="B102" s="40" t="s">
        <v>163</v>
      </c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</row>
    <row r="103" spans="2:14" s="1" customFormat="1" ht="5.25" customHeight="1" x14ac:dyDescent="0.2"/>
    <row r="104" spans="2:14" s="1" customFormat="1" ht="110.1" customHeight="1" x14ac:dyDescent="0.2">
      <c r="B104" s="22" t="s">
        <v>164</v>
      </c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</row>
    <row r="105" spans="2:14" s="1" customFormat="1" ht="5.25" customHeight="1" x14ac:dyDescent="0.2"/>
    <row r="106" spans="2:14" s="1" customFormat="1" ht="37.9" customHeight="1" x14ac:dyDescent="0.2">
      <c r="B106" s="29" t="s">
        <v>158</v>
      </c>
      <c r="C106" s="29"/>
      <c r="D106" s="29"/>
      <c r="E106" s="29"/>
      <c r="F106" s="23" t="s">
        <v>159</v>
      </c>
      <c r="G106" s="23"/>
      <c r="H106" s="23"/>
      <c r="I106" s="23"/>
      <c r="J106" s="23"/>
      <c r="K106" s="23"/>
      <c r="L106" s="23"/>
    </row>
    <row r="107" spans="2:14" s="1" customFormat="1" ht="28.7" customHeight="1" x14ac:dyDescent="0.2">
      <c r="B107" s="24"/>
      <c r="C107" s="24"/>
      <c r="D107" s="24"/>
      <c r="E107" s="24"/>
      <c r="F107" s="24"/>
      <c r="G107" s="24"/>
      <c r="H107" s="24"/>
      <c r="I107" s="24"/>
      <c r="J107" s="24"/>
      <c r="K107" s="24"/>
      <c r="L107" s="24"/>
    </row>
    <row r="108" spans="2:14" s="1" customFormat="1" ht="28.7" customHeight="1" x14ac:dyDescent="0.2">
      <c r="B108" s="24"/>
      <c r="C108" s="24"/>
      <c r="D108" s="24"/>
      <c r="E108" s="24"/>
      <c r="F108" s="24"/>
      <c r="G108" s="24"/>
      <c r="H108" s="24"/>
      <c r="I108" s="24"/>
      <c r="J108" s="24"/>
      <c r="K108" s="24"/>
      <c r="L108" s="24"/>
    </row>
    <row r="109" spans="2:14" s="1" customFormat="1" ht="28.7" customHeight="1" x14ac:dyDescent="0.2">
      <c r="B109" s="24"/>
      <c r="C109" s="24"/>
      <c r="D109" s="24"/>
      <c r="E109" s="24"/>
      <c r="F109" s="24"/>
      <c r="G109" s="24"/>
      <c r="H109" s="24"/>
      <c r="I109" s="24"/>
      <c r="J109" s="24"/>
      <c r="K109" s="24"/>
      <c r="L109" s="24"/>
    </row>
    <row r="110" spans="2:14" s="1" customFormat="1" ht="28.7" customHeight="1" x14ac:dyDescent="0.2">
      <c r="B110" s="24"/>
      <c r="C110" s="24"/>
      <c r="D110" s="24"/>
      <c r="E110" s="24"/>
      <c r="F110" s="24"/>
      <c r="G110" s="24"/>
      <c r="H110" s="24"/>
      <c r="I110" s="24"/>
      <c r="J110" s="24"/>
      <c r="K110" s="24"/>
      <c r="L110" s="24"/>
    </row>
    <row r="111" spans="2:14" s="1" customFormat="1" ht="2.65" customHeight="1" x14ac:dyDescent="0.2"/>
    <row r="112" spans="2:14" s="1" customFormat="1" ht="203.1" customHeight="1" x14ac:dyDescent="0.2">
      <c r="B112" s="18" t="s">
        <v>165</v>
      </c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</row>
    <row r="113" spans="2:14" s="1" customFormat="1" ht="2.65" customHeight="1" x14ac:dyDescent="0.2"/>
    <row r="114" spans="2:14" s="1" customFormat="1" ht="36.950000000000003" customHeight="1" x14ac:dyDescent="0.2">
      <c r="B114" s="28" t="s">
        <v>166</v>
      </c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  <c r="N114" s="28"/>
    </row>
    <row r="115" spans="2:14" s="1" customFormat="1" ht="2.65" customHeight="1" x14ac:dyDescent="0.2"/>
    <row r="116" spans="2:14" s="1" customFormat="1" ht="37.9" customHeight="1" x14ac:dyDescent="0.2">
      <c r="B116" s="29" t="s">
        <v>160</v>
      </c>
      <c r="C116" s="29"/>
      <c r="D116" s="29"/>
      <c r="E116" s="29"/>
      <c r="F116" s="25" t="s">
        <v>161</v>
      </c>
      <c r="G116" s="25"/>
      <c r="H116" s="25"/>
      <c r="I116" s="25"/>
      <c r="J116" s="25"/>
      <c r="K116" s="25"/>
      <c r="L116" s="25"/>
    </row>
    <row r="117" spans="2:14" s="1" customFormat="1" ht="28.7" customHeight="1" x14ac:dyDescent="0.2">
      <c r="B117" s="24"/>
      <c r="C117" s="24"/>
      <c r="D117" s="24"/>
      <c r="E117" s="24"/>
      <c r="F117" s="24"/>
      <c r="G117" s="24"/>
      <c r="H117" s="24"/>
      <c r="I117" s="24"/>
      <c r="J117" s="24"/>
      <c r="K117" s="24"/>
      <c r="L117" s="24"/>
    </row>
    <row r="118" spans="2:14" s="1" customFormat="1" ht="28.7" customHeight="1" x14ac:dyDescent="0.2"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</row>
    <row r="119" spans="2:14" s="1" customFormat="1" ht="28.7" customHeight="1" x14ac:dyDescent="0.2"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4"/>
    </row>
    <row r="120" spans="2:14" s="1" customFormat="1" ht="28.7" customHeight="1" x14ac:dyDescent="0.2">
      <c r="B120" s="24"/>
      <c r="C120" s="24"/>
      <c r="D120" s="24"/>
      <c r="E120" s="24"/>
      <c r="F120" s="24"/>
      <c r="G120" s="24"/>
      <c r="H120" s="24"/>
      <c r="I120" s="24"/>
      <c r="J120" s="24"/>
      <c r="K120" s="24"/>
      <c r="L120" s="24"/>
    </row>
    <row r="121" spans="2:14" s="1" customFormat="1" ht="2.65" customHeight="1" x14ac:dyDescent="0.2"/>
    <row r="122" spans="2:14" s="1" customFormat="1" ht="130.69999999999999" customHeight="1" x14ac:dyDescent="0.2">
      <c r="B122" s="30" t="s">
        <v>176</v>
      </c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</row>
    <row r="123" spans="2:14" s="1" customFormat="1" ht="2.65" customHeight="1" x14ac:dyDescent="0.2"/>
    <row r="124" spans="2:14" s="1" customFormat="1" ht="54.95" customHeight="1" x14ac:dyDescent="0.2">
      <c r="B124" s="18" t="s">
        <v>167</v>
      </c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</row>
    <row r="125" spans="2:14" s="1" customFormat="1" ht="2.65" customHeight="1" x14ac:dyDescent="0.2"/>
    <row r="126" spans="2:14" s="1" customFormat="1" ht="60" customHeight="1" x14ac:dyDescent="0.2">
      <c r="B126" s="17" t="s">
        <v>168</v>
      </c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</row>
    <row r="127" spans="2:14" s="1" customFormat="1" ht="2.65" customHeight="1" x14ac:dyDescent="0.2"/>
    <row r="128" spans="2:14" s="1" customFormat="1" ht="48" customHeight="1" x14ac:dyDescent="0.2">
      <c r="B128" s="17" t="s">
        <v>169</v>
      </c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</row>
    <row r="129" spans="2:14" s="1" customFormat="1" ht="2.65" customHeight="1" x14ac:dyDescent="0.2"/>
    <row r="130" spans="2:14" s="1" customFormat="1" ht="125.1" customHeight="1" x14ac:dyDescent="0.2">
      <c r="B130" s="18" t="s">
        <v>170</v>
      </c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</row>
    <row r="131" spans="2:14" s="1" customFormat="1" ht="2.65" customHeight="1" x14ac:dyDescent="0.2"/>
    <row r="132" spans="2:14" s="1" customFormat="1" ht="84.95" customHeight="1" x14ac:dyDescent="0.2">
      <c r="B132" s="18" t="s">
        <v>171</v>
      </c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</row>
    <row r="133" spans="2:14" s="1" customFormat="1" ht="86.85" customHeight="1" x14ac:dyDescent="0.2"/>
    <row r="134" spans="2:14" s="1" customFormat="1" ht="17.649999999999999" customHeight="1" x14ac:dyDescent="0.2">
      <c r="I134" s="26" t="s">
        <v>157</v>
      </c>
      <c r="J134" s="26"/>
    </row>
    <row r="135" spans="2:14" s="1" customFormat="1" ht="60" customHeight="1" x14ac:dyDescent="0.2"/>
    <row r="136" spans="2:14" s="1" customFormat="1" ht="99.95" customHeight="1" x14ac:dyDescent="0.2">
      <c r="B136" s="19" t="s">
        <v>172</v>
      </c>
      <c r="C136" s="19"/>
      <c r="D136" s="19"/>
      <c r="E136" s="19"/>
      <c r="F136" s="19"/>
      <c r="G136" s="19"/>
      <c r="H136" s="19"/>
      <c r="I136" s="19"/>
      <c r="J136" s="19"/>
    </row>
  </sheetData>
  <mergeCells count="111">
    <mergeCell ref="B100:N100"/>
    <mergeCell ref="B102:N102"/>
    <mergeCell ref="B104:N104"/>
    <mergeCell ref="B106:E106"/>
    <mergeCell ref="B107:E107"/>
    <mergeCell ref="B4:D4"/>
    <mergeCell ref="B6:D6"/>
    <mergeCell ref="B8:D8"/>
    <mergeCell ref="G11:N12"/>
    <mergeCell ref="L48:M48"/>
    <mergeCell ref="L52:M52"/>
    <mergeCell ref="L53:M53"/>
    <mergeCell ref="L55:M55"/>
    <mergeCell ref="L56:M56"/>
    <mergeCell ref="L57:M57"/>
    <mergeCell ref="L58:M58"/>
    <mergeCell ref="L59:M59"/>
    <mergeCell ref="L60:M60"/>
    <mergeCell ref="L61:M61"/>
    <mergeCell ref="L62:M62"/>
    <mergeCell ref="B108:E108"/>
    <mergeCell ref="B109:E109"/>
    <mergeCell ref="B110:E110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B98:E98"/>
    <mergeCell ref="F97:M97"/>
    <mergeCell ref="F98:M98"/>
    <mergeCell ref="L88:M88"/>
    <mergeCell ref="L89:M89"/>
    <mergeCell ref="L90:M90"/>
    <mergeCell ref="B112:N112"/>
    <mergeCell ref="B114:N114"/>
    <mergeCell ref="B116:E116"/>
    <mergeCell ref="B117:E117"/>
    <mergeCell ref="B118:E118"/>
    <mergeCell ref="B119:E119"/>
    <mergeCell ref="B120:E120"/>
    <mergeCell ref="B122:N122"/>
    <mergeCell ref="B124:N124"/>
    <mergeCell ref="B126:N126"/>
    <mergeCell ref="B128:N128"/>
    <mergeCell ref="B130:N130"/>
    <mergeCell ref="B132:N132"/>
    <mergeCell ref="B136:J136"/>
    <mergeCell ref="B24:L24"/>
    <mergeCell ref="B26:L26"/>
    <mergeCell ref="B29:K29"/>
    <mergeCell ref="B34:K34"/>
    <mergeCell ref="F106:L106"/>
    <mergeCell ref="F107:L107"/>
    <mergeCell ref="F108:L108"/>
    <mergeCell ref="F109:L109"/>
    <mergeCell ref="F110:L110"/>
    <mergeCell ref="F116:L116"/>
    <mergeCell ref="F117:L117"/>
    <mergeCell ref="F118:L118"/>
    <mergeCell ref="F119:L119"/>
    <mergeCell ref="F120:L120"/>
    <mergeCell ref="I134:J134"/>
    <mergeCell ref="B40:K40"/>
    <mergeCell ref="B45:K45"/>
    <mergeCell ref="B50:K50"/>
    <mergeCell ref="B97:E97"/>
    <mergeCell ref="L63:M63"/>
    <mergeCell ref="I2:O2"/>
    <mergeCell ref="L31:M31"/>
    <mergeCell ref="L32:M32"/>
    <mergeCell ref="L36:M36"/>
    <mergeCell ref="L37:M37"/>
    <mergeCell ref="L38:M38"/>
    <mergeCell ref="L42:M42"/>
    <mergeCell ref="L43:M43"/>
    <mergeCell ref="L47:M47"/>
    <mergeCell ref="B16:I16"/>
    <mergeCell ref="B18:I18"/>
    <mergeCell ref="B20:I20"/>
    <mergeCell ref="B22:I22"/>
    <mergeCell ref="B3:E3"/>
    <mergeCell ref="B5:E5"/>
    <mergeCell ref="B7:E7"/>
    <mergeCell ref="B2:E2"/>
    <mergeCell ref="B14:N14"/>
    <mergeCell ref="B10:D11"/>
    <mergeCell ref="L91:M91"/>
    <mergeCell ref="L92:M92"/>
    <mergeCell ref="L93:M93"/>
    <mergeCell ref="L94:M94"/>
    <mergeCell ref="L95:M95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Bożena Suchy Lipińska - Nadleśnictwo Lipusz</cp:lastModifiedBy>
  <cp:lastPrinted>2024-10-23T05:33:32Z</cp:lastPrinted>
  <dcterms:created xsi:type="dcterms:W3CDTF">2024-10-09T11:59:25Z</dcterms:created>
  <dcterms:modified xsi:type="dcterms:W3CDTF">2024-10-27T15:59:07Z</dcterms:modified>
</cp:coreProperties>
</file>