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zena.lipinska\Documents\zamówienia publiczne\2024\Usługi leśne w 2025 roku\dokumentacja przetargowa\Formularze oferty\wynik(1)\"/>
    </mc:Choice>
  </mc:AlternateContent>
  <xr:revisionPtr revIDLastSave="0" documentId="13_ncr:1_{84DF45BC-9024-4359-A76F-70E375EC61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79" i="3"/>
  <c r="F78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9" i="3"/>
  <c r="K49" i="3"/>
  <c r="I49" i="3"/>
  <c r="L48" i="3"/>
  <c r="K48" i="3"/>
  <c r="I48" i="3"/>
  <c r="L47" i="3"/>
  <c r="K47" i="3"/>
  <c r="I47" i="3"/>
  <c r="L46" i="3"/>
  <c r="K46" i="3"/>
  <c r="I46" i="3"/>
  <c r="L45" i="3"/>
  <c r="K45" i="3"/>
  <c r="I45" i="3"/>
  <c r="L44" i="3"/>
  <c r="K44" i="3"/>
  <c r="I44" i="3"/>
  <c r="L43" i="3"/>
  <c r="K43" i="3"/>
  <c r="I43" i="3"/>
  <c r="L42" i="3"/>
  <c r="K42" i="3"/>
  <c r="I42" i="3"/>
  <c r="L41" i="3"/>
  <c r="K41" i="3"/>
  <c r="I41" i="3"/>
  <c r="L40" i="3"/>
  <c r="K40" i="3"/>
  <c r="I40" i="3"/>
  <c r="L39" i="3"/>
  <c r="K39" i="3"/>
  <c r="I39" i="3"/>
  <c r="L38" i="3"/>
  <c r="K38" i="3"/>
  <c r="I38" i="3"/>
  <c r="L37" i="3"/>
  <c r="K37" i="3"/>
  <c r="I37" i="3"/>
  <c r="L36" i="3"/>
  <c r="K36" i="3"/>
  <c r="I36" i="3"/>
  <c r="L35" i="3"/>
  <c r="K35" i="3"/>
  <c r="I35" i="3"/>
  <c r="L34" i="3"/>
  <c r="K34" i="3"/>
  <c r="I34" i="3"/>
  <c r="L33" i="3"/>
  <c r="K33" i="3"/>
  <c r="I33" i="3"/>
  <c r="L32" i="3"/>
  <c r="K32" i="3"/>
  <c r="I32" i="3"/>
  <c r="L31" i="3"/>
  <c r="K31" i="3"/>
  <c r="I31" i="3"/>
  <c r="L30" i="3"/>
  <c r="K30" i="3"/>
  <c r="I30" i="3"/>
</calcChain>
</file>

<file path=xl/sharedStrings.xml><?xml version="1.0" encoding="utf-8"?>
<sst xmlns="http://schemas.openxmlformats.org/spreadsheetml/2006/main" count="228" uniqueCount="188">
  <si>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</si>
  <si>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</si>
  <si>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</si>
  <si>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</si>
  <si>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</si>
  <si>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</si>
  <si>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</si>
  <si>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</si>
  <si>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</si>
  <si>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</si>
  <si>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</si>
  <si>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48</t>
  </si>
  <si>
    <t>OPR-PSPAL</t>
  </si>
  <si>
    <t>Opryski środkami ochrony roślin opryskiwaczem plecakowym z napędem spalinowym</t>
  </si>
  <si>
    <t>HA</t>
  </si>
  <si>
    <t>113</t>
  </si>
  <si>
    <t>SIEW-SOB</t>
  </si>
  <si>
    <t>Wysiew nasion siewnikiem Sobańskiego</t>
  </si>
  <si>
    <t>125</t>
  </si>
  <si>
    <t>OPR-CHWAS</t>
  </si>
  <si>
    <t>Chemiczne niszczenie chwastów opryskiwaczem ręcznym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</si>
  <si>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</si>
  <si>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</si>
  <si>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</si>
  <si>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</si>
  <si>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</si>
  <si>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</si>
  <si>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</si>
  <si>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</si>
  <si>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</si>
  <si>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</si>
  <si>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</si>
  <si>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</si>
  <si>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</si>
  <si>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</si>
  <si>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185</t>
  </si>
  <si>
    <t>WYOR-AK</t>
  </si>
  <si>
    <t>Wyorywanie sadzonek ciągnikowym wyorywaczem aktywnym</t>
  </si>
  <si>
    <t>AR</t>
  </si>
  <si>
    <t>188</t>
  </si>
  <si>
    <t>OPR-SC</t>
  </si>
  <si>
    <t>Opryskiwanie szkółek opryskiwaczem ciągnikowym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</si>
  <si>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</si>
  <si>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</si>
  <si>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</si>
  <si>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</si>
  <si>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</si>
  <si>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</si>
  <si>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</si>
  <si>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</si>
  <si>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</si>
  <si>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213</t>
  </si>
  <si>
    <t>PRZEZ-NAM</t>
  </si>
  <si>
    <t>Przerzedzanie siewów z pieleniem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</si>
  <si>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</si>
  <si>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</si>
  <si>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</si>
  <si>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</si>
  <si>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</si>
  <si>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</si>
  <si>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</si>
  <si>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</si>
  <si>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</si>
  <si>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</si>
  <si>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</si>
  <si>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</si>
  <si>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</si>
  <si>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</si>
  <si>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</si>
  <si>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M3P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</si>
  <si>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</si>
  <si>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</si>
  <si>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</si>
  <si>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</si>
  <si>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</si>
  <si>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</si>
  <si>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</si>
  <si>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</si>
  <si>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</si>
  <si>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</si>
  <si>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</si>
  <si>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</si>
  <si>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</si>
  <si>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</si>
  <si>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</si>
  <si>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</si>
  <si>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</si>
  <si>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</si>
  <si>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</si>
  <si>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</si>
  <si>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</si>
  <si>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</si>
  <si>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</si>
  <si>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</si>
  <si>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</si>
  <si>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</si>
  <si>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</si>
  <si>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</si>
  <si>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</si>
  <si>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</si>
  <si>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</si>
  <si>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</si>
  <si>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</si>
  <si>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</si>
  <si>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</si>
  <si>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</si>
  <si>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271</t>
  </si>
  <si>
    <t>SPUL-O</t>
  </si>
  <si>
    <t>Wzruszanie gleby na międzyrzędach opielaczem ręcznym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</si>
  <si>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</si>
  <si>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</si>
  <si>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</si>
  <si>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</si>
  <si>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</si>
  <si>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</si>
  <si>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</si>
  <si>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</si>
  <si>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</si>
  <si>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</si>
  <si>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</si>
  <si>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</si>
  <si>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</si>
  <si>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</si>
  <si>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</si>
  <si>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</si>
  <si>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</si>
  <si>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</si>
  <si>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</si>
  <si>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</si>
  <si>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</si>
  <si>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334</t>
  </si>
  <si>
    <t>GLEBOSZ</t>
  </si>
  <si>
    <t>Głęboszowanie na szkółce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</si>
  <si>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</si>
  <si>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</si>
  <si>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</si>
  <si>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</si>
  <si>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</si>
  <si>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</si>
  <si>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</si>
  <si>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</si>
  <si>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</si>
  <si>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</si>
  <si>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</si>
  <si>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</si>
  <si>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</si>
  <si>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</si>
  <si>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</si>
  <si>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</si>
  <si>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</si>
  <si>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</si>
  <si>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</si>
  <si>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</si>
  <si>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</si>
  <si>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</si>
  <si>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</si>
  <si>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</si>
  <si>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</si>
  <si>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</si>
  <si>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</si>
  <si>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</si>
  <si>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</si>
  <si>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</si>
  <si>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</si>
  <si>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</si>
  <si>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Lipusz</t>
  </si>
  <si>
    <t xml:space="preserve">83-424 Lipusz; ul. Brzozowa 2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</si>
  <si>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</si>
  <si>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</si>
  <si>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</si>
  <si>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</si>
  <si>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</si>
  <si>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</si>
  <si>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</si>
  <si>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</si>
  <si>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</si>
  <si>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</si>
  <si>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</si>
  <si>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</si>
  <si>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</si>
  <si>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</si>
  <si>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</si>
  <si>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</si>
  <si>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</si>
  <si>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sprawy NZP.270.16.1.2024</t>
  </si>
  <si>
    <t xml:space="preserve">Załącznik nr 1.4 do SWZ </t>
  </si>
  <si>
    <r>
      <t>Odpowiadając na ogłoszenie o przetargu nieograniczonym na „Wykonywanie usług z zakresu gospodarki leśnej na terenie Nadleśnictwa Lipusz w roku 2025” składamy niniejszym ofertę</t>
    </r>
    <r>
      <rPr>
        <b/>
        <sz val="11"/>
        <color rgb="FF333333"/>
        <rFont val="Arial"/>
        <family val="2"/>
        <charset val="238"/>
      </rPr>
      <t xml:space="preserve"> na</t>
    </r>
    <r>
      <rPr>
        <sz val="11"/>
        <color rgb="FF333333"/>
        <rFont val="Arial"/>
        <family val="2"/>
        <charset val="238"/>
      </rPr>
      <t xml:space="preserve"> </t>
    </r>
    <r>
      <rPr>
        <b/>
        <sz val="11"/>
        <color rgb="FF333333"/>
        <rFont val="Arial"/>
        <family val="2"/>
        <charset val="238"/>
      </rPr>
      <t>Pakiet 4 - Szkółka Leśna Trawice</t>
    </r>
    <r>
      <rPr>
        <sz val="11"/>
        <color rgb="FF333333"/>
        <rFont val="Arial"/>
        <family val="2"/>
        <charset val="238"/>
      </rPr>
      <t xml:space="preserve"> tego zamówienia:</t>
    </r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</si>
  <si>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będzie/będzie*</t>
    </r>
    <r>
      <rPr>
        <sz val="11"/>
        <color rgb="FF333333"/>
        <rFont val="Arial"/>
        <family val="2"/>
        <charset val="238"/>
      </rPr>
      <t xml:space="preserve">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</si>
</sst>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 applyProtection="1">
      <alignment horizontal="left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17"/>
  <sheetViews>
    <sheetView tabSelected="1" topLeftCell="A4" workbookViewId="0">
      <selection activeCell="U18" sqref="U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39" t="s">
        <v>184</v>
      </c>
      <c r="C2" s="39"/>
      <c r="D2" s="39"/>
      <c r="E2" s="39"/>
      <c r="I2" s="17" t="s">
        <v>185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41"/>
      <c r="C4" s="41"/>
      <c r="D4" s="41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41"/>
      <c r="C6" s="41"/>
      <c r="D6" s="41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41"/>
      <c r="C8" s="41"/>
      <c r="D8" s="41"/>
    </row>
    <row r="9" spans="2:15" s="1" customFormat="1" ht="4.3499999999999996" customHeight="1" x14ac:dyDescent="0.2"/>
    <row r="10" spans="2:15" s="1" customFormat="1" ht="6.95" customHeight="1" x14ac:dyDescent="0.2">
      <c r="B10" s="42" t="s">
        <v>161</v>
      </c>
      <c r="C10" s="42"/>
      <c r="D10" s="42"/>
    </row>
    <row r="11" spans="2:15" s="1" customFormat="1" ht="12.2" customHeight="1" x14ac:dyDescent="0.2">
      <c r="B11" s="42"/>
      <c r="C11" s="42"/>
      <c r="D11" s="42"/>
      <c r="G11" s="15" t="s">
        <v>162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B14" s="40" t="s">
        <v>172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</row>
    <row r="15" spans="2:15" s="1" customFormat="1" ht="43.15" customHeight="1" x14ac:dyDescent="0.2"/>
    <row r="16" spans="2:15" s="1" customFormat="1" ht="20.85" customHeight="1" x14ac:dyDescent="0.2">
      <c r="B16" s="11" t="s">
        <v>163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164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165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166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32" t="s">
        <v>186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8" t="s">
        <v>10</v>
      </c>
      <c r="M29" s="18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4.79</v>
      </c>
      <c r="H30" s="10">
        <v>0</v>
      </c>
      <c r="I30" s="9">
        <f t="shared" ref="I30:I76" si="0">ROUND(G30* H30,2)</f>
        <v>0</v>
      </c>
      <c r="J30" s="5">
        <v>8</v>
      </c>
      <c r="K30" s="9">
        <f t="shared" ref="K30:K76" si="1">ROUND(I30* J30/100,2)</f>
        <v>0</v>
      </c>
      <c r="L30" s="13">
        <f t="shared" ref="L30:L76" si="2">ROUND(I30+ K30,2)</f>
        <v>0</v>
      </c>
      <c r="M30" s="14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10.99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3">
        <f t="shared" si="2"/>
        <v>0</v>
      </c>
      <c r="M31" s="14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3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3">
        <f t="shared" si="2"/>
        <v>0</v>
      </c>
      <c r="M32" s="14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100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3">
        <f t="shared" si="2"/>
        <v>0</v>
      </c>
      <c r="M33" s="14"/>
    </row>
    <row r="34" spans="2:13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9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3">
        <f t="shared" si="2"/>
        <v>0</v>
      </c>
      <c r="M34" s="14"/>
    </row>
    <row r="35" spans="2:13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31</v>
      </c>
      <c r="G35" s="8">
        <v>20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3">
        <f t="shared" si="2"/>
        <v>0</v>
      </c>
      <c r="M35" s="14"/>
    </row>
    <row r="36" spans="2:13" s="1" customFormat="1" ht="28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31</v>
      </c>
      <c r="G36" s="8">
        <v>10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3">
        <f t="shared" si="2"/>
        <v>0</v>
      </c>
      <c r="M36" s="14"/>
    </row>
    <row r="37" spans="2:13" s="1" customFormat="1" ht="28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38</v>
      </c>
      <c r="G37" s="8">
        <v>150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3">
        <f t="shared" si="2"/>
        <v>0</v>
      </c>
      <c r="M37" s="14"/>
    </row>
    <row r="38" spans="2:13" s="1" customFormat="1" ht="19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14</v>
      </c>
      <c r="G38" s="8">
        <v>35.93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3">
        <f t="shared" si="2"/>
        <v>0</v>
      </c>
      <c r="M38" s="14"/>
    </row>
    <row r="39" spans="2:13" s="1" customFormat="1" ht="19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38</v>
      </c>
      <c r="G39" s="8">
        <v>165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3">
        <f t="shared" si="2"/>
        <v>0</v>
      </c>
      <c r="M39" s="14"/>
    </row>
    <row r="40" spans="2:13" s="1" customFormat="1" ht="28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38</v>
      </c>
      <c r="G40" s="8">
        <v>426.36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3">
        <f t="shared" si="2"/>
        <v>0</v>
      </c>
      <c r="M40" s="14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38</v>
      </c>
      <c r="G41" s="8">
        <v>226.48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3">
        <f t="shared" si="2"/>
        <v>0</v>
      </c>
      <c r="M41" s="14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38</v>
      </c>
      <c r="G42" s="8">
        <v>40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3">
        <f t="shared" si="2"/>
        <v>0</v>
      </c>
      <c r="M42" s="14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31</v>
      </c>
      <c r="G43" s="8">
        <v>700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3">
        <f t="shared" si="2"/>
        <v>0</v>
      </c>
      <c r="M43" s="14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31</v>
      </c>
      <c r="G44" s="8">
        <v>1500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3">
        <f t="shared" si="2"/>
        <v>0</v>
      </c>
      <c r="M44" s="14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31</v>
      </c>
      <c r="G45" s="8">
        <v>40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3">
        <f t="shared" si="2"/>
        <v>0</v>
      </c>
      <c r="M45" s="14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38</v>
      </c>
      <c r="G46" s="8">
        <v>474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3">
        <f t="shared" si="2"/>
        <v>0</v>
      </c>
      <c r="M46" s="14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69</v>
      </c>
      <c r="G47" s="8">
        <v>500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3">
        <f t="shared" si="2"/>
        <v>0</v>
      </c>
      <c r="M47" s="14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14</v>
      </c>
      <c r="G48" s="8">
        <v>4.4000000000000004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3">
        <f t="shared" si="2"/>
        <v>0</v>
      </c>
      <c r="M48" s="14"/>
    </row>
    <row r="49" spans="2:13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38</v>
      </c>
      <c r="G49" s="8">
        <v>1400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3">
        <f t="shared" si="2"/>
        <v>0</v>
      </c>
      <c r="M49" s="14"/>
    </row>
    <row r="50" spans="2:13" s="1" customFormat="1" ht="28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38</v>
      </c>
      <c r="G50" s="8">
        <v>1618.7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3">
        <f t="shared" si="2"/>
        <v>0</v>
      </c>
      <c r="M50" s="14"/>
    </row>
    <row r="51" spans="2:13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38</v>
      </c>
      <c r="G51" s="8">
        <v>78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3">
        <f t="shared" si="2"/>
        <v>0</v>
      </c>
      <c r="M51" s="14"/>
    </row>
    <row r="52" spans="2:13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38</v>
      </c>
      <c r="G52" s="8">
        <v>30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38</v>
      </c>
      <c r="G53" s="8">
        <v>2769.44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38</v>
      </c>
      <c r="G54" s="8">
        <v>5288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38</v>
      </c>
      <c r="G55" s="8">
        <v>5288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38</v>
      </c>
      <c r="G56" s="8">
        <v>724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28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38</v>
      </c>
      <c r="G57" s="8">
        <v>141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38</v>
      </c>
      <c r="G58" s="8">
        <v>250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38</v>
      </c>
      <c r="G59" s="8">
        <v>191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38</v>
      </c>
      <c r="G60" s="8">
        <v>195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38</v>
      </c>
      <c r="G61" s="8">
        <v>37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38</v>
      </c>
      <c r="G62" s="8">
        <v>78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38</v>
      </c>
      <c r="G63" s="8">
        <v>76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31</v>
      </c>
      <c r="G64" s="8">
        <v>700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31</v>
      </c>
      <c r="G65" s="8">
        <v>1500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31</v>
      </c>
      <c r="G66" s="8">
        <v>40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38</v>
      </c>
      <c r="G67" s="8">
        <v>89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38</v>
      </c>
      <c r="G68" s="8">
        <v>472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28.7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136</v>
      </c>
      <c r="G69" s="8">
        <v>2177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41</v>
      </c>
      <c r="C70" s="6" t="s">
        <v>137</v>
      </c>
      <c r="D70" s="6" t="s">
        <v>138</v>
      </c>
      <c r="E70" s="7" t="s">
        <v>139</v>
      </c>
      <c r="F70" s="6" t="s">
        <v>136</v>
      </c>
      <c r="G70" s="8">
        <v>1100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136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43</v>
      </c>
      <c r="C72" s="6" t="s">
        <v>143</v>
      </c>
      <c r="D72" s="6" t="s">
        <v>144</v>
      </c>
      <c r="E72" s="7" t="s">
        <v>145</v>
      </c>
      <c r="F72" s="6" t="s">
        <v>136</v>
      </c>
      <c r="G72" s="8">
        <v>18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136</v>
      </c>
      <c r="G73" s="8">
        <v>40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152</v>
      </c>
      <c r="G74" s="8">
        <v>328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46</v>
      </c>
      <c r="C75" s="6" t="s">
        <v>153</v>
      </c>
      <c r="D75" s="6" t="s">
        <v>154</v>
      </c>
      <c r="E75" s="7" t="s">
        <v>155</v>
      </c>
      <c r="F75" s="6" t="s">
        <v>152</v>
      </c>
      <c r="G75" s="8">
        <v>270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47</v>
      </c>
      <c r="C76" s="6" t="s">
        <v>156</v>
      </c>
      <c r="D76" s="6" t="s">
        <v>157</v>
      </c>
      <c r="E76" s="7" t="s">
        <v>158</v>
      </c>
      <c r="F76" s="6" t="s">
        <v>152</v>
      </c>
      <c r="G76" s="8">
        <v>101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3">
        <f t="shared" si="2"/>
        <v>0</v>
      </c>
      <c r="M76" s="14"/>
    </row>
    <row r="77" spans="2:13" s="1" customFormat="1" ht="55.9" customHeight="1" x14ac:dyDescent="0.2"/>
    <row r="78" spans="2:13" s="1" customFormat="1" ht="21.4" customHeight="1" x14ac:dyDescent="0.2">
      <c r="B78" s="37" t="s">
        <v>159</v>
      </c>
      <c r="C78" s="37"/>
      <c r="D78" s="37"/>
      <c r="E78" s="37"/>
      <c r="F78" s="20">
        <f>ROUND(I30+I31+I32+I33+I34+I35+I36+I37+I38+I39+I40+I41+I42+I43+I44+I45+I46+I47+I48+I49+I50+I51+I52+I53+I54+I55+I56+I57+I58+I59+I60+I61+I62+I63+I64+I65+I66+I67+I68+I69+I70+I71+I72+I73+I74+I75+I76,2)</f>
        <v>0</v>
      </c>
      <c r="G78" s="21"/>
      <c r="H78" s="21"/>
      <c r="I78" s="21"/>
      <c r="J78" s="21"/>
      <c r="K78" s="21"/>
      <c r="L78" s="21"/>
      <c r="M78" s="22"/>
    </row>
    <row r="79" spans="2:13" s="1" customFormat="1" ht="21.4" customHeight="1" x14ac:dyDescent="0.2">
      <c r="B79" s="37" t="s">
        <v>160</v>
      </c>
      <c r="C79" s="37"/>
      <c r="D79" s="37"/>
      <c r="E79" s="37"/>
      <c r="F79" s="23">
        <f>ROUND(L30+L31+L32+L33+L34+L35+L36+L37+L38+L39+L40+L41+L42+L43+L44+L45+L46+L47+L48+L49+L50+L51+L52+L53+L54+L55+L56+L57+L58+L59+L60+L61+L62+L63+L64+L65+L66+L67+L68+L69+L70+L71+L72+L73+L74+L75+L76,2)</f>
        <v>0</v>
      </c>
      <c r="G79" s="24"/>
      <c r="H79" s="24"/>
      <c r="I79" s="24"/>
      <c r="J79" s="24"/>
      <c r="K79" s="24"/>
      <c r="L79" s="24"/>
      <c r="M79" s="25"/>
    </row>
    <row r="80" spans="2:13" s="1" customFormat="1" ht="11.1" customHeight="1" x14ac:dyDescent="0.2"/>
    <row r="81" spans="2:14" s="1" customFormat="1" ht="80.099999999999994" customHeight="1" x14ac:dyDescent="0.2">
      <c r="B81" s="29" t="s">
        <v>187</v>
      </c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</row>
    <row r="82" spans="2:14" s="1" customFormat="1" ht="2.65" customHeight="1" x14ac:dyDescent="0.2"/>
    <row r="83" spans="2:14" s="1" customFormat="1" ht="110.1" customHeight="1" x14ac:dyDescent="0.2">
      <c r="B83" s="35" t="s">
        <v>173</v>
      </c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</row>
    <row r="84" spans="2:14" s="1" customFormat="1" ht="5.25" customHeight="1" x14ac:dyDescent="0.2"/>
    <row r="85" spans="2:14" s="1" customFormat="1" ht="110.1" customHeight="1" x14ac:dyDescent="0.2">
      <c r="B85" s="34" t="s">
        <v>174</v>
      </c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</row>
    <row r="86" spans="2:14" s="1" customFormat="1" ht="5.25" customHeight="1" x14ac:dyDescent="0.2"/>
    <row r="87" spans="2:14" s="1" customFormat="1" ht="37.9" customHeight="1" x14ac:dyDescent="0.2">
      <c r="B87" s="36" t="s">
        <v>168</v>
      </c>
      <c r="C87" s="36"/>
      <c r="D87" s="36"/>
      <c r="E87" s="36"/>
      <c r="F87" s="26" t="s">
        <v>169</v>
      </c>
      <c r="G87" s="26"/>
      <c r="H87" s="26"/>
      <c r="I87" s="26"/>
      <c r="J87" s="26"/>
      <c r="K87" s="26"/>
      <c r="L87" s="26"/>
    </row>
    <row r="88" spans="2:14" s="1" customFormat="1" ht="28.7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4" s="1" customFormat="1" ht="28.7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2:14" s="1" customFormat="1" ht="28.7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8.7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2:14" s="1" customFormat="1" ht="2.65" customHeight="1" x14ac:dyDescent="0.2"/>
    <row r="93" spans="2:14" s="1" customFormat="1" ht="203.1" customHeight="1" x14ac:dyDescent="0.2">
      <c r="B93" s="30" t="s">
        <v>175</v>
      </c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</row>
    <row r="94" spans="2:14" s="1" customFormat="1" ht="2.65" customHeight="1" x14ac:dyDescent="0.2"/>
    <row r="95" spans="2:14" s="1" customFormat="1" ht="36.950000000000003" customHeight="1" x14ac:dyDescent="0.2">
      <c r="B95" s="38" t="s">
        <v>176</v>
      </c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</row>
    <row r="96" spans="2:14" s="1" customFormat="1" ht="2.65" customHeight="1" x14ac:dyDescent="0.2"/>
    <row r="97" spans="2:14" s="1" customFormat="1" ht="37.9" customHeight="1" x14ac:dyDescent="0.2">
      <c r="B97" s="36" t="s">
        <v>170</v>
      </c>
      <c r="C97" s="36"/>
      <c r="D97" s="36"/>
      <c r="E97" s="36"/>
      <c r="F97" s="27" t="s">
        <v>171</v>
      </c>
      <c r="G97" s="27"/>
      <c r="H97" s="27"/>
      <c r="I97" s="27"/>
      <c r="J97" s="27"/>
      <c r="K97" s="27"/>
      <c r="L97" s="27"/>
    </row>
    <row r="98" spans="2:14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7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7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7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.65" customHeight="1" x14ac:dyDescent="0.2"/>
    <row r="103" spans="2:14" s="1" customFormat="1" ht="159.94999999999999" customHeight="1" x14ac:dyDescent="0.2">
      <c r="B103" s="29" t="s">
        <v>177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</row>
    <row r="104" spans="2:14" s="1" customFormat="1" ht="2.65" customHeight="1" x14ac:dyDescent="0.2"/>
    <row r="105" spans="2:14" s="1" customFormat="1" ht="54.95" customHeight="1" x14ac:dyDescent="0.2">
      <c r="B105" s="30" t="s">
        <v>178</v>
      </c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</row>
    <row r="106" spans="2:14" s="1" customFormat="1" ht="2.65" customHeight="1" x14ac:dyDescent="0.2"/>
    <row r="107" spans="2:14" s="1" customFormat="1" ht="60" customHeight="1" x14ac:dyDescent="0.2">
      <c r="B107" s="28" t="s">
        <v>179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</row>
    <row r="108" spans="2:14" s="1" customFormat="1" ht="2.65" customHeight="1" x14ac:dyDescent="0.2"/>
    <row r="109" spans="2:14" s="1" customFormat="1" ht="48" customHeight="1" x14ac:dyDescent="0.2">
      <c r="B109" s="28" t="s">
        <v>180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</row>
    <row r="110" spans="2:14" s="1" customFormat="1" ht="2.65" customHeight="1" x14ac:dyDescent="0.2"/>
    <row r="111" spans="2:14" s="1" customFormat="1" ht="125.1" customHeight="1" x14ac:dyDescent="0.2">
      <c r="B111" s="29" t="s">
        <v>181</v>
      </c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</row>
    <row r="112" spans="2:14" s="1" customFormat="1" ht="2.65" customHeight="1" x14ac:dyDescent="0.2"/>
    <row r="113" spans="2:14" s="1" customFormat="1" ht="84.95" customHeight="1" x14ac:dyDescent="0.2">
      <c r="B113" s="30" t="s">
        <v>182</v>
      </c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</row>
    <row r="114" spans="2:14" s="1" customFormat="1" ht="86.85" customHeight="1" x14ac:dyDescent="0.2"/>
    <row r="115" spans="2:14" s="1" customFormat="1" ht="17.649999999999999" customHeight="1" x14ac:dyDescent="0.2">
      <c r="I115" s="16" t="s">
        <v>167</v>
      </c>
      <c r="J115" s="16"/>
    </row>
    <row r="116" spans="2:14" s="1" customFormat="1" ht="60" customHeight="1" x14ac:dyDescent="0.2"/>
    <row r="117" spans="2:14" s="1" customFormat="1" ht="99.95" customHeight="1" x14ac:dyDescent="0.2">
      <c r="B117" s="31" t="s">
        <v>183</v>
      </c>
      <c r="C117" s="31"/>
      <c r="D117" s="31"/>
      <c r="E117" s="31"/>
      <c r="F117" s="31"/>
      <c r="G117" s="31"/>
      <c r="H117" s="31"/>
      <c r="I117" s="31"/>
      <c r="J117" s="31"/>
    </row>
  </sheetData>
  <mergeCells count="102">
    <mergeCell ref="B2:E2"/>
    <mergeCell ref="B14:M14"/>
    <mergeCell ref="B100:E100"/>
    <mergeCell ref="B101:E101"/>
    <mergeCell ref="B103:N103"/>
    <mergeCell ref="B4:D4"/>
    <mergeCell ref="B6:D6"/>
    <mergeCell ref="B8:D8"/>
    <mergeCell ref="B10:D11"/>
    <mergeCell ref="B98:E98"/>
    <mergeCell ref="B99:E99"/>
    <mergeCell ref="F100:L100"/>
    <mergeCell ref="L42:M42"/>
    <mergeCell ref="L43:M43"/>
    <mergeCell ref="L44:M44"/>
    <mergeCell ref="L45:M45"/>
    <mergeCell ref="B109:N109"/>
    <mergeCell ref="B111:N111"/>
    <mergeCell ref="B113:N113"/>
    <mergeCell ref="B117:J117"/>
    <mergeCell ref="B105:N105"/>
    <mergeCell ref="B24:L24"/>
    <mergeCell ref="B26:L26"/>
    <mergeCell ref="B81:N81"/>
    <mergeCell ref="B83:N83"/>
    <mergeCell ref="B85:N85"/>
    <mergeCell ref="B87:E87"/>
    <mergeCell ref="B88:E88"/>
    <mergeCell ref="B78:E78"/>
    <mergeCell ref="B79:E79"/>
    <mergeCell ref="B89:E89"/>
    <mergeCell ref="B90:E90"/>
    <mergeCell ref="B91:E91"/>
    <mergeCell ref="B93:N93"/>
    <mergeCell ref="B95:N95"/>
    <mergeCell ref="B97:E97"/>
    <mergeCell ref="L53:M53"/>
    <mergeCell ref="L54:M54"/>
    <mergeCell ref="L55:M55"/>
    <mergeCell ref="L46:M46"/>
    <mergeCell ref="L47:M47"/>
    <mergeCell ref="L48:M48"/>
    <mergeCell ref="L49:M49"/>
    <mergeCell ref="L50:M50"/>
    <mergeCell ref="B107:N107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57:M57"/>
    <mergeCell ref="L58:M58"/>
    <mergeCell ref="L59:M59"/>
    <mergeCell ref="L60:M60"/>
    <mergeCell ref="G11:N12"/>
    <mergeCell ref="I115:J115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51:M51"/>
    <mergeCell ref="L52:M52"/>
    <mergeCell ref="F101:L101"/>
    <mergeCell ref="F78:M78"/>
    <mergeCell ref="B16:I16"/>
    <mergeCell ref="B18:I18"/>
    <mergeCell ref="B20:I20"/>
    <mergeCell ref="B22:I22"/>
    <mergeCell ref="B3:E3"/>
    <mergeCell ref="B5:E5"/>
    <mergeCell ref="B7:E7"/>
    <mergeCell ref="L76:M76"/>
    <mergeCell ref="L68:M68"/>
    <mergeCell ref="L69:M69"/>
    <mergeCell ref="L70:M70"/>
    <mergeCell ref="L71:M71"/>
    <mergeCell ref="L72:M72"/>
    <mergeCell ref="L66:M66"/>
    <mergeCell ref="L67:M67"/>
    <mergeCell ref="L73:M73"/>
    <mergeCell ref="L74:M74"/>
    <mergeCell ref="L75:M75"/>
    <mergeCell ref="L61:M61"/>
    <mergeCell ref="L62:M62"/>
    <mergeCell ref="L63:M63"/>
    <mergeCell ref="L64:M64"/>
    <mergeCell ref="L65:M65"/>
    <mergeCell ref="L56:M5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Bożena Suchy Lipińska - Nadleśnictwo Lipusz</cp:lastModifiedBy>
  <cp:lastPrinted>2024-10-23T05:47:15Z</cp:lastPrinted>
  <dcterms:created xsi:type="dcterms:W3CDTF">2024-10-09T10:38:48Z</dcterms:created>
  <dcterms:modified xsi:type="dcterms:W3CDTF">2024-10-27T16:02:24Z</dcterms:modified>
</cp:coreProperties>
</file>