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560" yWindow="1560" windowWidth="21690" windowHeight="1246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B26" i="1" l="1"/>
  <c r="F70" i="1"/>
  <c r="F69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<sst xmlns="http://schemas.openxmlformats.org/spreadsheetml/2006/main" count="175" uniqueCount="105">
  <si>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</si>
  <si>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</si>
  <si>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</si>
  <si>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</si>
  <si>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</si>
  <si>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</si>
  <si>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</si>
  <si>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</si>
  <si>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</si>
  <si>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</si>
  <si>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</si>
  <si>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</si>
  <si>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</si>
  <si>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</si>
  <si>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</si>
  <si>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</si>
  <si>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</si>
  <si>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</si>
  <si>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</si>
  <si>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</si>
  <si>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</si>
  <si>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</si>
  <si>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</si>
  <si>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</si>
  <si>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</si>
  <si>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</si>
  <si>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</si>
  <si>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</si>
  <si>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</si>
  <si>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</si>
  <si>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</si>
  <si>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</si>
  <si>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</si>
  <si>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</si>
  <si>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</si>
  <si>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</si>
  <si>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</si>
  <si>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</si>
  <si>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</si>
  <si>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</si>
  <si>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</si>
  <si>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</si>
  <si>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</si>
  <si>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</si>
  <si>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</si>
  <si>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</si>
  <si>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</si>
  <si>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</si>
  <si>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</si>
  <si>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</si>
  <si>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</si>
  <si>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</si>
  <si>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</si>
  <si>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</si>
  <si>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</si>
  <si>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</si>
  <si>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</si>
  <si>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</si>
  <si>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</si>
  <si>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</si>
  <si>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</si>
  <si>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</si>
  <si>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</si>
  <si>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</si>
  <si>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</si>
  <si>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</si>
  <si>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</si>
  <si>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</si>
  <si>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</si>
  <si>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</si>
  <si>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</si>
  <si>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</si>
  <si>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</si>
  <si>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</si>
  <si>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</si>
  <si>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</si>
  <si>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</si>
  <si>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</si>
  <si>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</si>
  <si>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</si>
  <si>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</si>
  <si>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</si>
  <si>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</si>
  <si>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</si>
  <si>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</si>
  <si>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</si>
  <si>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</si>
  <si>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</si>
  <si>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</si>
  <si>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</si>
  <si>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</si>
  <si>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</si>
  <si>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</si>
  <si>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</si>
  <si>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</si>
  <si>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</si>
  <si>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</si>
  <si>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</si>
  <si>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</si>
  <si>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</si>
  <si>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</si>
  <si>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</si>
  <si>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</si>
  <si>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</si>
  <si>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Krzeszowice w roku 2025''  składamy niniejszym ofertę na pakiet III - leśnictwo Dubie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</si>
</sst>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8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79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18" t="s">
        <v>80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2" t="s">
        <v>81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6" t="s">
        <v>82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16" t="s">
        <v>83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84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85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86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13" t="s">
        <v>104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14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87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3450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6" t="s">
        <v>88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63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2938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6" t="s">
        <v>89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184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3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6" t="s">
        <v>90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59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528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3">
        <f>ROUND(I47+ K47,2)</f>
        <v>0</v>
      </c>
      <c r="M47" s="24"/>
    </row>
    <row r="48" spans="2:13" s="1" customFormat="1" ht="9" customHeight="1" x14ac:dyDescent="0.2"/>
    <row r="49" spans="2:13" s="1" customFormat="1" ht="57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7" t="s">
        <v>10</v>
      </c>
      <c r="M49" s="37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144</v>
      </c>
      <c r="H50" s="10">
        <v>0</v>
      </c>
      <c r="I50" s="9">
        <f t="shared" ref="I50:I67" si="0">ROUND(G50* H50,2)</f>
        <v>0</v>
      </c>
      <c r="J50" s="5">
        <v>8</v>
      </c>
      <c r="K50" s="9">
        <f t="shared" ref="K50:K67" si="1">ROUND(I50* J50/100,2)</f>
        <v>0</v>
      </c>
      <c r="L50" s="23">
        <f t="shared" ref="L50:L67" si="2">ROUND(I50+ K50,2)</f>
        <v>0</v>
      </c>
      <c r="M50" s="24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144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3">
        <f t="shared" si="2"/>
        <v>0</v>
      </c>
      <c r="M51" s="24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1.33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3">
        <f t="shared" si="2"/>
        <v>0</v>
      </c>
      <c r="M52" s="24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2.33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3">
        <f t="shared" si="2"/>
        <v>0</v>
      </c>
      <c r="M53" s="24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8.34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3">
        <f t="shared" si="2"/>
        <v>0</v>
      </c>
      <c r="M54" s="24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4.22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3">
        <f t="shared" si="2"/>
        <v>0</v>
      </c>
      <c r="M55" s="24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17.45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25</v>
      </c>
      <c r="G57" s="8">
        <v>2.41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29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23">
        <f t="shared" si="2"/>
        <v>0</v>
      </c>
      <c r="M58" s="24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70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23">
        <f t="shared" si="2"/>
        <v>0</v>
      </c>
      <c r="M59" s="24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52</v>
      </c>
      <c r="G60" s="8">
        <v>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28.7" customHeight="1" x14ac:dyDescent="0.2">
      <c r="B61" s="5">
        <v>16</v>
      </c>
      <c r="C61" s="6" t="s">
        <v>53</v>
      </c>
      <c r="D61" s="6" t="s">
        <v>54</v>
      </c>
      <c r="E61" s="7" t="s">
        <v>55</v>
      </c>
      <c r="F61" s="6" t="s">
        <v>52</v>
      </c>
      <c r="G61" s="8">
        <v>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25</v>
      </c>
      <c r="G62" s="8">
        <v>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48</v>
      </c>
      <c r="G63" s="8">
        <v>1003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61</v>
      </c>
      <c r="F64" s="6" t="s">
        <v>48</v>
      </c>
      <c r="G64" s="8">
        <v>120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3">
        <f t="shared" si="2"/>
        <v>0</v>
      </c>
      <c r="M64" s="24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48</v>
      </c>
      <c r="G65" s="8">
        <v>36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3">
        <f t="shared" si="2"/>
        <v>0</v>
      </c>
      <c r="M65" s="24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48</v>
      </c>
      <c r="G66" s="8"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3">
        <f t="shared" si="2"/>
        <v>0</v>
      </c>
      <c r="M66" s="24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48</v>
      </c>
      <c r="G67" s="8">
        <v>81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3">
        <f t="shared" si="2"/>
        <v>0</v>
      </c>
      <c r="M67" s="24"/>
    </row>
    <row r="68" spans="2:14" s="1" customFormat="1" ht="55.9" customHeight="1" x14ac:dyDescent="0.2"/>
    <row r="69" spans="2:14" s="1" customFormat="1" ht="21.4" customHeight="1" x14ac:dyDescent="0.2">
      <c r="B69" s="17" t="s">
        <v>73</v>
      </c>
      <c r="C69" s="17"/>
      <c r="D69" s="17"/>
      <c r="E69" s="17"/>
      <c r="F69" s="27">
        <f>ROUND(I32+I37+I42+I47+I50+I51+I52+I53+I54+I55+I56+I57+I58+I59+I60+I61+I62+I63+I64+I65+I66+I67,2)</f>
        <v>0</v>
      </c>
      <c r="G69" s="28"/>
      <c r="H69" s="28"/>
      <c r="I69" s="28"/>
      <c r="J69" s="28"/>
      <c r="K69" s="28"/>
      <c r="L69" s="28"/>
      <c r="M69" s="29"/>
    </row>
    <row r="70" spans="2:14" s="1" customFormat="1" ht="21.4" customHeight="1" x14ac:dyDescent="0.2">
      <c r="B70" s="17" t="s">
        <v>74</v>
      </c>
      <c r="C70" s="17"/>
      <c r="D70" s="17"/>
      <c r="E70" s="17"/>
      <c r="F70" s="30">
        <f>ROUND(L32+L37+L42+L47+L50+L51+L52+L53+L54+L55+L56+L57+L58+L59+L60+L61+L62+L63+L64+L65+L66+L67,2)</f>
        <v>0</v>
      </c>
      <c r="G70" s="31"/>
      <c r="H70" s="31"/>
      <c r="I70" s="31"/>
      <c r="J70" s="31"/>
      <c r="K70" s="31"/>
      <c r="L70" s="31"/>
      <c r="M70" s="32"/>
    </row>
    <row r="71" spans="2:14" s="1" customFormat="1" ht="11.1" customHeight="1" x14ac:dyDescent="0.2"/>
    <row r="72" spans="2:14" s="1" customFormat="1" ht="80.099999999999994" customHeight="1" x14ac:dyDescent="0.2">
      <c r="B72" s="11" t="s">
        <v>91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</row>
    <row r="73" spans="2:14" s="1" customFormat="1" ht="2.65" customHeight="1" x14ac:dyDescent="0.2"/>
    <row r="74" spans="2:14" s="1" customFormat="1" ht="110.1" customHeight="1" x14ac:dyDescent="0.2">
      <c r="B74" s="11" t="s">
        <v>92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</row>
    <row r="75" spans="2:14" s="1" customFormat="1" ht="5.25" customHeight="1" x14ac:dyDescent="0.2"/>
    <row r="76" spans="2:14" s="1" customFormat="1" ht="110.1" customHeight="1" x14ac:dyDescent="0.2">
      <c r="B76" s="15" t="s">
        <v>93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s="1" customFormat="1" ht="5.25" customHeight="1" x14ac:dyDescent="0.2"/>
    <row r="78" spans="2:14" s="1" customFormat="1" ht="37.9" customHeight="1" x14ac:dyDescent="0.2">
      <c r="B78" s="19" t="s">
        <v>75</v>
      </c>
      <c r="C78" s="19"/>
      <c r="D78" s="19"/>
      <c r="E78" s="19"/>
      <c r="F78" s="33" t="s">
        <v>76</v>
      </c>
      <c r="G78" s="33"/>
      <c r="H78" s="33"/>
      <c r="I78" s="33"/>
      <c r="J78" s="33"/>
      <c r="K78" s="33"/>
      <c r="L78" s="33"/>
    </row>
    <row r="79" spans="2:14" s="1" customFormat="1" ht="28.7" customHeight="1" x14ac:dyDescent="0.2"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2:14" s="1" customFormat="1" ht="28.7" customHeight="1" x14ac:dyDescent="0.2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4" s="1" customFormat="1" ht="28.7" customHeight="1" x14ac:dyDescent="0.2"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8.7" customHeight="1" x14ac:dyDescent="0.2"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1" customFormat="1" ht="2.65" customHeight="1" x14ac:dyDescent="0.2"/>
    <row r="84" spans="2:14" s="1" customFormat="1" ht="203.1" customHeight="1" x14ac:dyDescent="0.2">
      <c r="B84" s="11" t="s">
        <v>94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</row>
    <row r="85" spans="2:14" s="1" customFormat="1" ht="2.65" customHeight="1" x14ac:dyDescent="0.2"/>
    <row r="86" spans="2:14" s="1" customFormat="1" ht="36.950000000000003" customHeight="1" x14ac:dyDescent="0.2">
      <c r="B86" s="25" t="s">
        <v>95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</row>
    <row r="87" spans="2:14" s="1" customFormat="1" ht="2.65" customHeight="1" x14ac:dyDescent="0.2"/>
    <row r="88" spans="2:14" s="1" customFormat="1" ht="37.9" customHeight="1" x14ac:dyDescent="0.2">
      <c r="B88" s="19" t="s">
        <v>77</v>
      </c>
      <c r="C88" s="19"/>
      <c r="D88" s="19"/>
      <c r="E88" s="19"/>
      <c r="F88" s="34" t="s">
        <v>78</v>
      </c>
      <c r="G88" s="34"/>
      <c r="H88" s="34"/>
      <c r="I88" s="34"/>
      <c r="J88" s="34"/>
      <c r="K88" s="34"/>
      <c r="L88" s="34"/>
    </row>
    <row r="89" spans="2:14" s="1" customFormat="1" ht="28.7" customHeight="1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4" s="1" customFormat="1" ht="28.7" customHeight="1" x14ac:dyDescent="0.2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8.7" customHeight="1" x14ac:dyDescent="0.2"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8.7" customHeight="1" x14ac:dyDescent="0.2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.65" customHeight="1" x14ac:dyDescent="0.2"/>
    <row r="94" spans="2:14" s="1" customFormat="1" ht="159.94999999999999" customHeight="1" x14ac:dyDescent="0.2">
      <c r="B94" s="11" t="s">
        <v>96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</row>
    <row r="95" spans="2:14" s="1" customFormat="1" ht="2.65" customHeight="1" x14ac:dyDescent="0.2"/>
    <row r="96" spans="2:14" s="1" customFormat="1" ht="54.95" customHeight="1" x14ac:dyDescent="0.2">
      <c r="B96" s="11" t="s">
        <v>97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</row>
    <row r="97" spans="2:14" s="1" customFormat="1" ht="2.65" customHeight="1" x14ac:dyDescent="0.2"/>
    <row r="98" spans="2:14" s="1" customFormat="1" ht="60" customHeight="1" x14ac:dyDescent="0.2">
      <c r="B98" s="15" t="s">
        <v>98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2:14" s="1" customFormat="1" ht="2.65" customHeight="1" x14ac:dyDescent="0.2"/>
    <row r="100" spans="2:14" s="1" customFormat="1" ht="48" customHeight="1" x14ac:dyDescent="0.2">
      <c r="B100" s="15" t="s">
        <v>99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2.65" customHeight="1" x14ac:dyDescent="0.2"/>
    <row r="102" spans="2:14" s="1" customFormat="1" ht="125.1" customHeight="1" x14ac:dyDescent="0.2">
      <c r="B102" s="11" t="s">
        <v>100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</row>
    <row r="103" spans="2:14" s="1" customFormat="1" ht="2.65" customHeight="1" x14ac:dyDescent="0.2"/>
    <row r="104" spans="2:14" s="1" customFormat="1" ht="84.95" customHeight="1" x14ac:dyDescent="0.2">
      <c r="B104" s="11" t="s">
        <v>101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</row>
    <row r="105" spans="2:14" s="1" customFormat="1" ht="86.85" customHeight="1" x14ac:dyDescent="0.2"/>
    <row r="106" spans="2:14" s="1" customFormat="1" ht="17.649999999999999" customHeight="1" x14ac:dyDescent="0.2">
      <c r="I106" s="35" t="s">
        <v>102</v>
      </c>
      <c r="J106" s="35"/>
    </row>
    <row r="107" spans="2:14" s="1" customFormat="1" ht="145.15" customHeight="1" x14ac:dyDescent="0.2"/>
    <row r="108" spans="2:14" s="1" customFormat="1" ht="81.599999999999994" customHeight="1" x14ac:dyDescent="0.2">
      <c r="B108" s="12" t="s">
        <v>103</v>
      </c>
      <c r="C108" s="12"/>
      <c r="D108" s="12"/>
      <c r="E108" s="12"/>
      <c r="F108" s="12"/>
      <c r="G108" s="12"/>
      <c r="H108" s="12"/>
      <c r="I108" s="12"/>
      <c r="J108" s="12"/>
    </row>
  </sheetData>
  <mergeCells count="84">
    <mergeCell ref="L66:M66"/>
    <mergeCell ref="L67:M67"/>
    <mergeCell ref="B16:I16"/>
    <mergeCell ref="B18:I18"/>
    <mergeCell ref="B20:I20"/>
    <mergeCell ref="B22:I22"/>
    <mergeCell ref="B44:K44"/>
    <mergeCell ref="L52:M52"/>
    <mergeCell ref="L53:M53"/>
    <mergeCell ref="L54:M54"/>
    <mergeCell ref="B3:E3"/>
    <mergeCell ref="B5:E5"/>
    <mergeCell ref="B7:E7"/>
    <mergeCell ref="B4:D4"/>
    <mergeCell ref="B6:D6"/>
    <mergeCell ref="F91:L91"/>
    <mergeCell ref="F92:L92"/>
    <mergeCell ref="L55:M55"/>
    <mergeCell ref="I106:J10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81:L81"/>
    <mergeCell ref="F82:L82"/>
    <mergeCell ref="F88:L88"/>
    <mergeCell ref="F89:L89"/>
    <mergeCell ref="F90:L90"/>
    <mergeCell ref="B8:D8"/>
    <mergeCell ref="B80:E80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E14:G14"/>
    <mergeCell ref="F69:M69"/>
    <mergeCell ref="F70:M70"/>
    <mergeCell ref="B10:D11"/>
    <mergeCell ref="B100:N100"/>
    <mergeCell ref="B102:N102"/>
    <mergeCell ref="B76:N76"/>
    <mergeCell ref="B78:E78"/>
    <mergeCell ref="B79:E79"/>
    <mergeCell ref="B81:E81"/>
    <mergeCell ref="B82:E82"/>
    <mergeCell ref="B84:N84"/>
    <mergeCell ref="B86:N86"/>
    <mergeCell ref="B88:E88"/>
    <mergeCell ref="B89:E89"/>
    <mergeCell ref="B90:E90"/>
    <mergeCell ref="B91:E91"/>
    <mergeCell ref="B92:E92"/>
    <mergeCell ref="B94:N94"/>
    <mergeCell ref="B104:N104"/>
    <mergeCell ref="B108:J108"/>
    <mergeCell ref="B24:L24"/>
    <mergeCell ref="B26:L26"/>
    <mergeCell ref="B29:K29"/>
    <mergeCell ref="B34:K34"/>
    <mergeCell ref="B39:K39"/>
    <mergeCell ref="B72:N72"/>
    <mergeCell ref="B74:N74"/>
    <mergeCell ref="B69:E69"/>
    <mergeCell ref="B70:E70"/>
    <mergeCell ref="B96:N96"/>
    <mergeCell ref="B98:N98"/>
    <mergeCell ref="F78:L78"/>
    <mergeCell ref="F79:L79"/>
    <mergeCell ref="F80:L8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2024-10-21T09:39:05Z</dcterms:created>
  <dcterms:modified xsi:type="dcterms:W3CDTF">2024-11-06T11:58:46Z</dcterms:modified>
</cp:coreProperties>
</file>