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45"/>
  </bookViews>
  <sheets>
    <sheet name="Arkusz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58" i="1" l="1"/>
  <c r="I1358" i="1"/>
  <c r="L1358" i="1" s="1"/>
  <c r="I1336" i="1"/>
  <c r="I1337" i="1"/>
  <c r="I1338" i="1"/>
  <c r="I1339" i="1"/>
  <c r="I1340" i="1"/>
  <c r="I1341" i="1"/>
  <c r="I1342" i="1"/>
  <c r="I1343" i="1"/>
  <c r="I1335" i="1"/>
  <c r="K1324" i="1"/>
  <c r="I1324" i="1"/>
  <c r="L1324" i="1" s="1"/>
  <c r="K1313" i="1"/>
  <c r="I1313" i="1"/>
  <c r="L1313" i="1" s="1"/>
  <c r="K1303" i="1"/>
  <c r="I1303" i="1"/>
  <c r="L1303" i="1" s="1"/>
  <c r="K1302" i="1"/>
  <c r="I1302" i="1"/>
  <c r="L1302" i="1" s="1"/>
  <c r="K1301" i="1"/>
  <c r="I1301" i="1"/>
  <c r="L1301" i="1" s="1"/>
  <c r="K1300" i="1"/>
  <c r="I1300" i="1"/>
  <c r="L1300" i="1" s="1"/>
  <c r="K1299" i="1"/>
  <c r="I1299" i="1"/>
  <c r="L1299" i="1" s="1"/>
  <c r="K1298" i="1"/>
  <c r="I1298" i="1"/>
  <c r="L1298" i="1" s="1"/>
  <c r="K1297" i="1"/>
  <c r="I1297" i="1"/>
  <c r="L1297" i="1" s="1"/>
  <c r="K1296" i="1"/>
  <c r="I1296" i="1"/>
  <c r="L1296" i="1" s="1"/>
  <c r="K1295" i="1"/>
  <c r="I1295" i="1"/>
  <c r="L1295" i="1" s="1"/>
  <c r="K1294" i="1"/>
  <c r="I1294" i="1"/>
  <c r="L1294" i="1" s="1"/>
  <c r="K1293" i="1"/>
  <c r="I1293" i="1"/>
  <c r="L1293" i="1" s="1"/>
  <c r="K1292" i="1"/>
  <c r="I1292" i="1"/>
  <c r="L1292" i="1" s="1"/>
  <c r="K1291" i="1"/>
  <c r="I1291" i="1"/>
  <c r="L1291" i="1" s="1"/>
  <c r="K1290" i="1"/>
  <c r="I1290" i="1"/>
  <c r="L1290" i="1" s="1"/>
  <c r="K1289" i="1"/>
  <c r="I1289" i="1"/>
  <c r="L1289" i="1" s="1"/>
  <c r="K1288" i="1"/>
  <c r="I1288" i="1"/>
  <c r="L1288" i="1" s="1"/>
  <c r="K1287" i="1"/>
  <c r="I1287" i="1"/>
  <c r="L1287" i="1" s="1"/>
  <c r="K1286" i="1"/>
  <c r="I1286" i="1"/>
  <c r="L1286" i="1" s="1"/>
  <c r="K1285" i="1"/>
  <c r="I1285" i="1"/>
  <c r="L1285" i="1" s="1"/>
  <c r="K1284" i="1"/>
  <c r="I1284" i="1"/>
  <c r="L1284" i="1" s="1"/>
  <c r="K1283" i="1"/>
  <c r="I1283" i="1"/>
  <c r="L1283" i="1" s="1"/>
  <c r="K1282" i="1"/>
  <c r="I1282" i="1"/>
  <c r="L1282" i="1" s="1"/>
  <c r="K1281" i="1"/>
  <c r="I1281" i="1"/>
  <c r="L1281" i="1" s="1"/>
  <c r="K1280" i="1"/>
  <c r="I1280" i="1"/>
  <c r="L1280" i="1" s="1"/>
  <c r="K1279" i="1"/>
  <c r="I1279" i="1"/>
  <c r="L1279" i="1" s="1"/>
  <c r="K1278" i="1"/>
  <c r="I1278" i="1"/>
  <c r="L1278" i="1" s="1"/>
  <c r="K1277" i="1"/>
  <c r="I1277" i="1"/>
  <c r="L1277" i="1" s="1"/>
  <c r="K1276" i="1"/>
  <c r="I1276" i="1"/>
  <c r="L1276" i="1" s="1"/>
  <c r="K1275" i="1"/>
  <c r="I1275" i="1"/>
  <c r="L1275" i="1" s="1"/>
  <c r="K1274" i="1"/>
  <c r="I1274" i="1"/>
  <c r="L1274" i="1" s="1"/>
  <c r="K1273" i="1"/>
  <c r="I1273" i="1"/>
  <c r="L1273" i="1" s="1"/>
  <c r="K1272" i="1"/>
  <c r="I1272" i="1"/>
  <c r="L1272" i="1" s="1"/>
  <c r="K1271" i="1"/>
  <c r="I1271" i="1"/>
  <c r="L1271" i="1" s="1"/>
  <c r="K1270" i="1"/>
  <c r="I1270" i="1"/>
  <c r="L1270" i="1" s="1"/>
  <c r="K1269" i="1"/>
  <c r="I1269" i="1"/>
  <c r="L1269" i="1" s="1"/>
  <c r="K1268" i="1"/>
  <c r="I1268" i="1"/>
  <c r="L1268" i="1" s="1"/>
  <c r="K1267" i="1"/>
  <c r="I1267" i="1"/>
  <c r="L1267" i="1" s="1"/>
  <c r="K1266" i="1"/>
  <c r="I1266" i="1"/>
  <c r="L1266" i="1" s="1"/>
  <c r="K1265" i="1"/>
  <c r="I1265" i="1"/>
  <c r="L1265" i="1" s="1"/>
  <c r="K1264" i="1"/>
  <c r="I1264" i="1"/>
  <c r="L1264" i="1" s="1"/>
  <c r="K1263" i="1"/>
  <c r="I1263" i="1"/>
  <c r="L1263" i="1" s="1"/>
  <c r="K1262" i="1"/>
  <c r="I1262" i="1"/>
  <c r="L1262" i="1" s="1"/>
  <c r="K1261" i="1"/>
  <c r="I1261" i="1"/>
  <c r="L1261" i="1" s="1"/>
  <c r="K1260" i="1"/>
  <c r="I1260" i="1"/>
  <c r="L1260" i="1" s="1"/>
  <c r="K1259" i="1"/>
  <c r="I1259" i="1"/>
  <c r="L1259" i="1" s="1"/>
  <c r="K1258" i="1"/>
  <c r="I1258" i="1"/>
  <c r="L1258" i="1" s="1"/>
  <c r="K1257" i="1"/>
  <c r="I1257" i="1"/>
  <c r="L1257" i="1" s="1"/>
  <c r="K1256" i="1"/>
  <c r="I1256" i="1"/>
  <c r="L1256" i="1" s="1"/>
  <c r="K1243" i="1"/>
  <c r="I1243" i="1"/>
  <c r="L1243" i="1" s="1"/>
  <c r="K1242" i="1"/>
  <c r="I1242" i="1"/>
  <c r="L1242" i="1" s="1"/>
  <c r="K1241" i="1"/>
  <c r="I1241" i="1"/>
  <c r="L1241" i="1" s="1"/>
  <c r="K1240" i="1"/>
  <c r="I1240" i="1"/>
  <c r="L1240" i="1" s="1"/>
  <c r="K1231" i="1"/>
  <c r="I1231" i="1"/>
  <c r="L1231" i="1" s="1"/>
  <c r="K1218" i="1"/>
  <c r="I1218" i="1"/>
  <c r="L1218" i="1" s="1"/>
  <c r="K1217" i="1"/>
  <c r="I1217" i="1"/>
  <c r="L1217" i="1" s="1"/>
  <c r="K1216" i="1"/>
  <c r="I1216" i="1"/>
  <c r="L1216" i="1" s="1"/>
  <c r="K1215" i="1"/>
  <c r="I1215" i="1"/>
  <c r="L1215" i="1" s="1"/>
  <c r="K1214" i="1"/>
  <c r="I1214" i="1"/>
  <c r="L1214" i="1" s="1"/>
  <c r="K1213" i="1"/>
  <c r="I1213" i="1"/>
  <c r="L1213" i="1" s="1"/>
  <c r="K1212" i="1"/>
  <c r="I1212" i="1"/>
  <c r="L1212" i="1" s="1"/>
  <c r="K1211" i="1"/>
  <c r="I1211" i="1"/>
  <c r="L1211" i="1" s="1"/>
  <c r="K1210" i="1"/>
  <c r="I1210" i="1"/>
  <c r="L1210" i="1" s="1"/>
  <c r="K1209" i="1"/>
  <c r="I1209" i="1"/>
  <c r="L1209" i="1" s="1"/>
  <c r="K1208" i="1"/>
  <c r="I1208" i="1"/>
  <c r="L1208" i="1" s="1"/>
  <c r="K1207" i="1"/>
  <c r="I1207" i="1"/>
  <c r="L1207" i="1" s="1"/>
  <c r="K1206" i="1"/>
  <c r="I1206" i="1"/>
  <c r="L1206" i="1" s="1"/>
  <c r="K1205" i="1"/>
  <c r="I1205" i="1"/>
  <c r="L1205" i="1" s="1"/>
  <c r="K1204" i="1"/>
  <c r="I1204" i="1"/>
  <c r="L1204" i="1" s="1"/>
  <c r="K1203" i="1"/>
  <c r="I1203" i="1"/>
  <c r="L1203" i="1" s="1"/>
  <c r="K1202" i="1"/>
  <c r="I1202" i="1"/>
  <c r="L1202" i="1" s="1"/>
  <c r="K1201" i="1"/>
  <c r="I1201" i="1"/>
  <c r="L1201" i="1" s="1"/>
  <c r="K1200" i="1"/>
  <c r="I1200" i="1"/>
  <c r="L1200" i="1" s="1"/>
  <c r="K1199" i="1"/>
  <c r="I1199" i="1"/>
  <c r="L1199" i="1" s="1"/>
  <c r="K1198" i="1"/>
  <c r="I1198" i="1"/>
  <c r="L1198" i="1" s="1"/>
  <c r="K1197" i="1"/>
  <c r="I1197" i="1"/>
  <c r="L1197" i="1" s="1"/>
  <c r="K1196" i="1"/>
  <c r="I1196" i="1"/>
  <c r="L1196" i="1" s="1"/>
  <c r="K1195" i="1"/>
  <c r="I1195" i="1"/>
  <c r="L1195" i="1" s="1"/>
  <c r="K1194" i="1"/>
  <c r="I1194" i="1"/>
  <c r="L1194" i="1" s="1"/>
  <c r="K1193" i="1"/>
  <c r="I1193" i="1"/>
  <c r="L1193" i="1" s="1"/>
  <c r="K1184" i="1"/>
  <c r="I1184" i="1"/>
  <c r="L1184" i="1" s="1"/>
  <c r="K1171" i="1"/>
  <c r="I1171" i="1"/>
  <c r="L1171" i="1" s="1"/>
  <c r="K1170" i="1"/>
  <c r="I1170" i="1"/>
  <c r="L1170" i="1" s="1"/>
  <c r="K1169" i="1"/>
  <c r="I1169" i="1"/>
  <c r="L1169" i="1" s="1"/>
  <c r="K1168" i="1"/>
  <c r="I1168" i="1"/>
  <c r="L1168" i="1" s="1"/>
  <c r="K1155" i="1"/>
  <c r="I1155" i="1"/>
  <c r="L1155" i="1" s="1"/>
  <c r="K1146" i="1"/>
  <c r="I1146" i="1"/>
  <c r="L1146" i="1" s="1"/>
  <c r="K1137" i="1"/>
  <c r="I1137" i="1"/>
  <c r="L1137" i="1" s="1"/>
  <c r="K1136" i="1"/>
  <c r="I1136" i="1"/>
  <c r="L1136" i="1" s="1"/>
  <c r="K1126" i="1"/>
  <c r="I1126" i="1"/>
  <c r="L1126" i="1" s="1"/>
  <c r="K1125" i="1"/>
  <c r="I1125" i="1"/>
  <c r="L1125" i="1" s="1"/>
  <c r="K1115" i="1"/>
  <c r="I1115" i="1"/>
  <c r="L1115" i="1" s="1"/>
  <c r="K1106" i="1"/>
  <c r="I1106" i="1"/>
  <c r="L1106" i="1" s="1"/>
  <c r="K1097" i="1"/>
  <c r="I1097" i="1"/>
  <c r="L1097" i="1" s="1"/>
  <c r="K1088" i="1"/>
  <c r="I1088" i="1"/>
  <c r="L1088" i="1" s="1"/>
  <c r="K1079" i="1"/>
  <c r="I1079" i="1"/>
  <c r="L1079" i="1" s="1"/>
  <c r="K1078" i="1"/>
  <c r="I1078" i="1"/>
  <c r="L1078" i="1" s="1"/>
  <c r="K1069" i="1"/>
  <c r="I1069" i="1"/>
  <c r="L1069" i="1" s="1"/>
  <c r="K1068" i="1"/>
  <c r="I1068" i="1"/>
  <c r="L1068" i="1" s="1"/>
  <c r="K1059" i="1"/>
  <c r="I1059" i="1"/>
  <c r="L1059" i="1" s="1"/>
  <c r="K1050" i="1"/>
  <c r="I1050" i="1"/>
  <c r="L1050" i="1" s="1"/>
  <c r="K1041" i="1"/>
  <c r="I1041" i="1"/>
  <c r="L1041" i="1" s="1"/>
  <c r="K1032" i="1"/>
  <c r="I1032" i="1"/>
  <c r="L1032" i="1" s="1"/>
  <c r="K1031" i="1"/>
  <c r="I1031" i="1"/>
  <c r="L1031" i="1" s="1"/>
  <c r="K1021" i="1"/>
  <c r="I1021" i="1"/>
  <c r="L1021" i="1" s="1"/>
  <c r="K1020" i="1"/>
  <c r="I1020" i="1"/>
  <c r="L1020" i="1" s="1"/>
  <c r="K1019" i="1"/>
  <c r="I1019" i="1"/>
  <c r="L1019" i="1" s="1"/>
  <c r="K1018" i="1"/>
  <c r="I1018" i="1"/>
  <c r="L1018" i="1" s="1"/>
  <c r="K1017" i="1"/>
  <c r="I1017" i="1"/>
  <c r="L1017" i="1" s="1"/>
  <c r="K1009" i="1"/>
  <c r="I1009" i="1"/>
  <c r="L1009" i="1" s="1"/>
  <c r="K1008" i="1"/>
  <c r="I1008" i="1"/>
  <c r="L1008" i="1" s="1"/>
  <c r="K1007" i="1"/>
  <c r="I1007" i="1"/>
  <c r="L1007" i="1" s="1"/>
  <c r="K998" i="1"/>
  <c r="I998" i="1"/>
  <c r="L998" i="1" s="1"/>
  <c r="K997" i="1"/>
  <c r="I997" i="1"/>
  <c r="L997" i="1" s="1"/>
  <c r="K989" i="1"/>
  <c r="I989" i="1"/>
  <c r="L989" i="1" s="1"/>
  <c r="K988" i="1"/>
  <c r="I988" i="1"/>
  <c r="L988" i="1" s="1"/>
  <c r="K987" i="1"/>
  <c r="I987" i="1"/>
  <c r="L987" i="1" s="1"/>
  <c r="K986" i="1"/>
  <c r="I986" i="1"/>
  <c r="L986" i="1" s="1"/>
  <c r="K978" i="1"/>
  <c r="I978" i="1"/>
  <c r="L978" i="1" s="1"/>
  <c r="K968" i="1"/>
  <c r="I968" i="1"/>
  <c r="L968" i="1" s="1"/>
  <c r="K967" i="1"/>
  <c r="I967" i="1"/>
  <c r="L967" i="1" s="1"/>
  <c r="K959" i="1"/>
  <c r="I959" i="1"/>
  <c r="L959" i="1" s="1"/>
  <c r="K950" i="1"/>
  <c r="I950" i="1"/>
  <c r="L950" i="1" s="1"/>
  <c r="K941" i="1"/>
  <c r="I941" i="1"/>
  <c r="L941" i="1" s="1"/>
  <c r="K932" i="1"/>
  <c r="I932" i="1"/>
  <c r="L932" i="1" s="1"/>
  <c r="K923" i="1"/>
  <c r="I923" i="1"/>
  <c r="L923" i="1" s="1"/>
  <c r="K910" i="1"/>
  <c r="K911" i="1"/>
  <c r="K912" i="1"/>
  <c r="K913" i="1"/>
  <c r="I910" i="1"/>
  <c r="L910" i="1" s="1"/>
  <c r="I911" i="1"/>
  <c r="L911" i="1" s="1"/>
  <c r="I912" i="1"/>
  <c r="L912" i="1" s="1"/>
  <c r="K909" i="1"/>
  <c r="I909" i="1"/>
  <c r="L909" i="1" s="1"/>
  <c r="K896" i="1"/>
  <c r="I896" i="1"/>
  <c r="L896" i="1" s="1"/>
  <c r="K887" i="1"/>
  <c r="I887" i="1"/>
  <c r="L887" i="1" s="1"/>
  <c r="K873" i="1"/>
  <c r="I873" i="1"/>
  <c r="L873" i="1" s="1"/>
  <c r="K865" i="1"/>
  <c r="I865" i="1"/>
  <c r="L865" i="1" s="1"/>
  <c r="K864" i="1"/>
  <c r="I864" i="1"/>
  <c r="L864" i="1" s="1"/>
  <c r="K853" i="1"/>
  <c r="I853" i="1"/>
  <c r="L853" i="1" s="1"/>
  <c r="K843" i="1"/>
  <c r="I843" i="1"/>
  <c r="L843" i="1" s="1"/>
  <c r="K830" i="1"/>
  <c r="K831" i="1"/>
  <c r="I830" i="1"/>
  <c r="L830" i="1" s="1"/>
  <c r="I831" i="1"/>
  <c r="L831" i="1" s="1"/>
  <c r="K829" i="1"/>
  <c r="I829" i="1"/>
  <c r="L829" i="1" s="1"/>
  <c r="K818" i="1"/>
  <c r="K819" i="1"/>
  <c r="I818" i="1"/>
  <c r="L818" i="1" s="1"/>
  <c r="I819" i="1"/>
  <c r="L819" i="1" s="1"/>
  <c r="K817" i="1"/>
  <c r="I817" i="1"/>
  <c r="L817" i="1" s="1"/>
  <c r="K808" i="1"/>
  <c r="I808" i="1"/>
  <c r="L808" i="1" s="1"/>
  <c r="K798" i="1"/>
  <c r="I798" i="1"/>
  <c r="L798" i="1" s="1"/>
  <c r="K789" i="1"/>
  <c r="I789" i="1"/>
  <c r="L789" i="1" s="1"/>
  <c r="K788" i="1"/>
  <c r="I788" i="1"/>
  <c r="L788" i="1" s="1"/>
  <c r="K779" i="1"/>
  <c r="I779" i="1"/>
  <c r="L779" i="1" s="1"/>
  <c r="K778" i="1"/>
  <c r="I778" i="1"/>
  <c r="L778" i="1" s="1"/>
  <c r="K767" i="1"/>
  <c r="K768" i="1"/>
  <c r="K769" i="1"/>
  <c r="I767" i="1"/>
  <c r="L767" i="1" s="1"/>
  <c r="I768" i="1"/>
  <c r="L768" i="1" s="1"/>
  <c r="I769" i="1"/>
  <c r="L769" i="1" s="1"/>
  <c r="K766" i="1"/>
  <c r="I766" i="1"/>
  <c r="L766" i="1" s="1"/>
  <c r="K757" i="1"/>
  <c r="I757" i="1"/>
  <c r="L757" i="1" s="1"/>
  <c r="K737" i="1"/>
  <c r="K738" i="1"/>
  <c r="K739" i="1"/>
  <c r="K740" i="1"/>
  <c r="K741" i="1"/>
  <c r="K742" i="1"/>
  <c r="I737" i="1"/>
  <c r="L737" i="1" s="1"/>
  <c r="I738" i="1"/>
  <c r="L738" i="1" s="1"/>
  <c r="I739" i="1"/>
  <c r="L739" i="1" s="1"/>
  <c r="I740" i="1"/>
  <c r="L740" i="1" s="1"/>
  <c r="I741" i="1"/>
  <c r="L741" i="1" s="1"/>
  <c r="I742" i="1"/>
  <c r="L742" i="1" s="1"/>
  <c r="K736" i="1"/>
  <c r="I736" i="1"/>
  <c r="L736" i="1" s="1"/>
  <c r="K727" i="1"/>
  <c r="I727" i="1"/>
  <c r="L727" i="1" s="1"/>
  <c r="K717" i="1"/>
  <c r="I717" i="1"/>
  <c r="L717" i="1" s="1"/>
  <c r="K707" i="1"/>
  <c r="I707" i="1"/>
  <c r="L707" i="1" s="1"/>
  <c r="K706" i="1"/>
  <c r="I706" i="1"/>
  <c r="L706" i="1" s="1"/>
  <c r="K696" i="1"/>
  <c r="I696" i="1"/>
  <c r="L696" i="1" s="1"/>
  <c r="K686" i="1"/>
  <c r="I686" i="1"/>
  <c r="L686" i="1" s="1"/>
  <c r="K675" i="1"/>
  <c r="I675" i="1"/>
  <c r="L675" i="1" s="1"/>
  <c r="K664" i="1"/>
  <c r="I664" i="1"/>
  <c r="L664" i="1" s="1"/>
  <c r="K656" i="1"/>
  <c r="I656" i="1"/>
  <c r="L656" i="1" s="1"/>
  <c r="K640" i="1"/>
  <c r="I640" i="1"/>
  <c r="L640" i="1" s="1"/>
  <c r="I630" i="1"/>
  <c r="I631" i="1"/>
  <c r="K629" i="1"/>
  <c r="I629" i="1"/>
  <c r="L629" i="1" s="1"/>
  <c r="K619" i="1"/>
  <c r="I619" i="1"/>
  <c r="L619" i="1" s="1"/>
  <c r="K618" i="1"/>
  <c r="I618" i="1"/>
  <c r="L618" i="1" s="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I570" i="1"/>
  <c r="L570" i="1" s="1"/>
  <c r="I571" i="1"/>
  <c r="L571" i="1" s="1"/>
  <c r="I572" i="1"/>
  <c r="L572" i="1" s="1"/>
  <c r="I573" i="1"/>
  <c r="L573" i="1" s="1"/>
  <c r="I574" i="1"/>
  <c r="L574" i="1" s="1"/>
  <c r="I575" i="1"/>
  <c r="L575" i="1" s="1"/>
  <c r="I576" i="1"/>
  <c r="L576" i="1" s="1"/>
  <c r="I577" i="1"/>
  <c r="L577" i="1" s="1"/>
  <c r="I578" i="1"/>
  <c r="L578" i="1" s="1"/>
  <c r="I579" i="1"/>
  <c r="L579" i="1" s="1"/>
  <c r="I580" i="1"/>
  <c r="L580" i="1" s="1"/>
  <c r="I581" i="1"/>
  <c r="L581" i="1" s="1"/>
  <c r="I582" i="1"/>
  <c r="L582" i="1" s="1"/>
  <c r="I583" i="1"/>
  <c r="L583" i="1" s="1"/>
  <c r="I584" i="1"/>
  <c r="L584" i="1" s="1"/>
  <c r="I585" i="1"/>
  <c r="L585" i="1" s="1"/>
  <c r="I586" i="1"/>
  <c r="L586" i="1" s="1"/>
  <c r="I587" i="1"/>
  <c r="L587" i="1" s="1"/>
  <c r="I588" i="1"/>
  <c r="L588" i="1" s="1"/>
  <c r="I589" i="1"/>
  <c r="L589" i="1" s="1"/>
  <c r="I590" i="1"/>
  <c r="L590" i="1" s="1"/>
  <c r="I591" i="1"/>
  <c r="L591" i="1" s="1"/>
  <c r="I592" i="1"/>
  <c r="L592" i="1" s="1"/>
  <c r="I593" i="1"/>
  <c r="L593" i="1" s="1"/>
  <c r="I594" i="1"/>
  <c r="L594" i="1" s="1"/>
  <c r="I595" i="1"/>
  <c r="L595" i="1" s="1"/>
  <c r="I596" i="1"/>
  <c r="L596" i="1" s="1"/>
  <c r="I597" i="1"/>
  <c r="L597" i="1" s="1"/>
  <c r="I598" i="1"/>
  <c r="L598" i="1" s="1"/>
  <c r="I599" i="1"/>
  <c r="L599" i="1" s="1"/>
  <c r="I600" i="1"/>
  <c r="L600" i="1" s="1"/>
  <c r="I601" i="1"/>
  <c r="L601" i="1" s="1"/>
  <c r="I602" i="1"/>
  <c r="L602" i="1" s="1"/>
  <c r="I603" i="1"/>
  <c r="L603" i="1" s="1"/>
  <c r="I604" i="1"/>
  <c r="L604" i="1" s="1"/>
  <c r="I605" i="1"/>
  <c r="L605" i="1" s="1"/>
  <c r="I606" i="1"/>
  <c r="L606" i="1" s="1"/>
  <c r="I607" i="1"/>
  <c r="L607" i="1" s="1"/>
  <c r="K569" i="1"/>
  <c r="I569" i="1"/>
  <c r="L569" i="1" s="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I435" i="1"/>
  <c r="L435" i="1" s="1"/>
  <c r="I436" i="1"/>
  <c r="L436" i="1" s="1"/>
  <c r="I437" i="1"/>
  <c r="L437" i="1" s="1"/>
  <c r="I438" i="1"/>
  <c r="L438" i="1" s="1"/>
  <c r="I439" i="1"/>
  <c r="L439" i="1" s="1"/>
  <c r="I440" i="1"/>
  <c r="L440" i="1" s="1"/>
  <c r="I441" i="1"/>
  <c r="L441" i="1" s="1"/>
  <c r="I442" i="1"/>
  <c r="L442" i="1" s="1"/>
  <c r="I443" i="1"/>
  <c r="L443" i="1" s="1"/>
  <c r="I444" i="1"/>
  <c r="L444" i="1" s="1"/>
  <c r="I445" i="1"/>
  <c r="L445" i="1" s="1"/>
  <c r="I446" i="1"/>
  <c r="L446" i="1" s="1"/>
  <c r="I447" i="1"/>
  <c r="L447" i="1" s="1"/>
  <c r="I448" i="1"/>
  <c r="L448" i="1" s="1"/>
  <c r="I449" i="1"/>
  <c r="L449" i="1" s="1"/>
  <c r="I450" i="1"/>
  <c r="L450" i="1" s="1"/>
  <c r="I451" i="1"/>
  <c r="L451" i="1" s="1"/>
  <c r="I452" i="1"/>
  <c r="L452" i="1" s="1"/>
  <c r="I453" i="1"/>
  <c r="L453" i="1" s="1"/>
  <c r="I454" i="1"/>
  <c r="L454" i="1" s="1"/>
  <c r="I455" i="1"/>
  <c r="L455" i="1" s="1"/>
  <c r="I456" i="1"/>
  <c r="L456" i="1" s="1"/>
  <c r="I457" i="1"/>
  <c r="L457" i="1" s="1"/>
  <c r="I458" i="1"/>
  <c r="L458" i="1" s="1"/>
  <c r="I459" i="1"/>
  <c r="L459" i="1" s="1"/>
  <c r="I460" i="1"/>
  <c r="L460" i="1" s="1"/>
  <c r="I461" i="1"/>
  <c r="L461" i="1" s="1"/>
  <c r="I462" i="1"/>
  <c r="L462" i="1" s="1"/>
  <c r="I463" i="1"/>
  <c r="L463" i="1" s="1"/>
  <c r="I464" i="1"/>
  <c r="L464" i="1" s="1"/>
  <c r="I465" i="1"/>
  <c r="L465" i="1" s="1"/>
  <c r="I466" i="1"/>
  <c r="L466" i="1" s="1"/>
  <c r="I467" i="1"/>
  <c r="L467" i="1" s="1"/>
  <c r="I468" i="1"/>
  <c r="L468" i="1" s="1"/>
  <c r="I469" i="1"/>
  <c r="L469" i="1" s="1"/>
  <c r="I470" i="1"/>
  <c r="L470" i="1" s="1"/>
  <c r="I471" i="1"/>
  <c r="L471" i="1" s="1"/>
  <c r="I472" i="1"/>
  <c r="L472" i="1" s="1"/>
  <c r="I473" i="1"/>
  <c r="L473" i="1" s="1"/>
  <c r="I474" i="1"/>
  <c r="L474" i="1" s="1"/>
  <c r="I475" i="1"/>
  <c r="L475" i="1" s="1"/>
  <c r="I476" i="1"/>
  <c r="L476" i="1" s="1"/>
  <c r="I477" i="1"/>
  <c r="L477" i="1" s="1"/>
  <c r="I478" i="1"/>
  <c r="L478" i="1" s="1"/>
  <c r="I479" i="1"/>
  <c r="L479" i="1" s="1"/>
  <c r="I480" i="1"/>
  <c r="L480" i="1" s="1"/>
  <c r="I481" i="1"/>
  <c r="L481" i="1" s="1"/>
  <c r="I482" i="1"/>
  <c r="L482" i="1" s="1"/>
  <c r="I483" i="1"/>
  <c r="L483" i="1" s="1"/>
  <c r="I484" i="1"/>
  <c r="L484" i="1" s="1"/>
  <c r="I485" i="1"/>
  <c r="L485" i="1" s="1"/>
  <c r="I486" i="1"/>
  <c r="L486" i="1" s="1"/>
  <c r="I487" i="1"/>
  <c r="L487" i="1" s="1"/>
  <c r="I488" i="1"/>
  <c r="L488" i="1" s="1"/>
  <c r="I489" i="1"/>
  <c r="L489" i="1" s="1"/>
  <c r="I490" i="1"/>
  <c r="L490" i="1" s="1"/>
  <c r="I491" i="1"/>
  <c r="L491" i="1" s="1"/>
  <c r="I492" i="1"/>
  <c r="L492" i="1" s="1"/>
  <c r="I493" i="1"/>
  <c r="L493" i="1" s="1"/>
  <c r="I494" i="1"/>
  <c r="L494" i="1" s="1"/>
  <c r="I495" i="1"/>
  <c r="L495" i="1" s="1"/>
  <c r="I496" i="1"/>
  <c r="L496" i="1" s="1"/>
  <c r="I497" i="1"/>
  <c r="L497" i="1" s="1"/>
  <c r="I498" i="1"/>
  <c r="L498" i="1" s="1"/>
  <c r="I499" i="1"/>
  <c r="L499" i="1" s="1"/>
  <c r="I500" i="1"/>
  <c r="L500" i="1" s="1"/>
  <c r="I501" i="1"/>
  <c r="L501" i="1" s="1"/>
  <c r="I502" i="1"/>
  <c r="L502" i="1" s="1"/>
  <c r="I503" i="1"/>
  <c r="L503" i="1" s="1"/>
  <c r="I504" i="1"/>
  <c r="L504" i="1" s="1"/>
  <c r="I505" i="1"/>
  <c r="L505" i="1" s="1"/>
  <c r="I506" i="1"/>
  <c r="L506" i="1" s="1"/>
  <c r="I507" i="1"/>
  <c r="L507" i="1" s="1"/>
  <c r="I508" i="1"/>
  <c r="L508" i="1" s="1"/>
  <c r="I509" i="1"/>
  <c r="L509" i="1" s="1"/>
  <c r="I510" i="1"/>
  <c r="L510" i="1" s="1"/>
  <c r="I511" i="1"/>
  <c r="L511" i="1" s="1"/>
  <c r="I512" i="1"/>
  <c r="L512" i="1" s="1"/>
  <c r="I513" i="1"/>
  <c r="L513" i="1" s="1"/>
  <c r="I514" i="1"/>
  <c r="L514" i="1" s="1"/>
  <c r="I515" i="1"/>
  <c r="L515" i="1" s="1"/>
  <c r="I516" i="1"/>
  <c r="L516" i="1" s="1"/>
  <c r="I517" i="1"/>
  <c r="L517" i="1" s="1"/>
  <c r="I518" i="1"/>
  <c r="L518" i="1" s="1"/>
  <c r="I519" i="1"/>
  <c r="L519" i="1" s="1"/>
  <c r="I520" i="1"/>
  <c r="L520" i="1" s="1"/>
  <c r="I521" i="1"/>
  <c r="L521" i="1" s="1"/>
  <c r="I522" i="1"/>
  <c r="L522" i="1" s="1"/>
  <c r="I523" i="1"/>
  <c r="L523" i="1" s="1"/>
  <c r="I524" i="1"/>
  <c r="L524" i="1" s="1"/>
  <c r="I525" i="1"/>
  <c r="L525" i="1" s="1"/>
  <c r="I526" i="1"/>
  <c r="L526" i="1" s="1"/>
  <c r="I527" i="1"/>
  <c r="L527" i="1" s="1"/>
  <c r="I528" i="1"/>
  <c r="L528" i="1" s="1"/>
  <c r="I529" i="1"/>
  <c r="L529" i="1" s="1"/>
  <c r="I530" i="1"/>
  <c r="L530" i="1" s="1"/>
  <c r="I531" i="1"/>
  <c r="L531" i="1" s="1"/>
  <c r="I532" i="1"/>
  <c r="L532" i="1" s="1"/>
  <c r="I533" i="1"/>
  <c r="L533" i="1" s="1"/>
  <c r="I534" i="1"/>
  <c r="L534" i="1" s="1"/>
  <c r="I535" i="1"/>
  <c r="L535" i="1" s="1"/>
  <c r="I536" i="1"/>
  <c r="L536" i="1" s="1"/>
  <c r="I537" i="1"/>
  <c r="L537" i="1" s="1"/>
  <c r="I538" i="1"/>
  <c r="L538" i="1" s="1"/>
  <c r="I539" i="1"/>
  <c r="L539" i="1" s="1"/>
  <c r="I540" i="1"/>
  <c r="L540" i="1" s="1"/>
  <c r="I541" i="1"/>
  <c r="L541" i="1" s="1"/>
  <c r="I542" i="1"/>
  <c r="L542" i="1" s="1"/>
  <c r="I543" i="1"/>
  <c r="L543" i="1" s="1"/>
  <c r="I544" i="1"/>
  <c r="L544" i="1" s="1"/>
  <c r="I545" i="1"/>
  <c r="L545" i="1" s="1"/>
  <c r="I546" i="1"/>
  <c r="L546" i="1" s="1"/>
  <c r="I547" i="1"/>
  <c r="L547" i="1" s="1"/>
  <c r="I548" i="1"/>
  <c r="L548" i="1" s="1"/>
  <c r="I549" i="1"/>
  <c r="L549" i="1" s="1"/>
  <c r="I550" i="1"/>
  <c r="L550" i="1" s="1"/>
  <c r="I551" i="1"/>
  <c r="L551" i="1" s="1"/>
  <c r="I552" i="1"/>
  <c r="L552" i="1" s="1"/>
  <c r="I553" i="1"/>
  <c r="L553" i="1" s="1"/>
  <c r="I554" i="1"/>
  <c r="L554" i="1" s="1"/>
  <c r="I555" i="1"/>
  <c r="L555" i="1" s="1"/>
  <c r="I556" i="1"/>
  <c r="L556" i="1" s="1"/>
  <c r="I557" i="1"/>
  <c r="L557" i="1" s="1"/>
  <c r="I558" i="1"/>
  <c r="L558" i="1" s="1"/>
  <c r="I559" i="1"/>
  <c r="L559" i="1" s="1"/>
  <c r="I560" i="1"/>
  <c r="L560" i="1" s="1"/>
  <c r="K434" i="1"/>
  <c r="I434" i="1"/>
  <c r="L434" i="1" s="1"/>
  <c r="K423" i="1"/>
  <c r="I423" i="1"/>
  <c r="L423" i="1" s="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I386" i="1"/>
  <c r="L386" i="1" s="1"/>
  <c r="I387" i="1"/>
  <c r="L387" i="1" s="1"/>
  <c r="I388" i="1"/>
  <c r="L388" i="1" s="1"/>
  <c r="I389" i="1"/>
  <c r="L389" i="1" s="1"/>
  <c r="I390" i="1"/>
  <c r="L390" i="1" s="1"/>
  <c r="I391" i="1"/>
  <c r="L391" i="1" s="1"/>
  <c r="I392" i="1"/>
  <c r="L392" i="1" s="1"/>
  <c r="I393" i="1"/>
  <c r="L393" i="1" s="1"/>
  <c r="I394" i="1"/>
  <c r="L394" i="1" s="1"/>
  <c r="I395" i="1"/>
  <c r="L395" i="1" s="1"/>
  <c r="I396" i="1"/>
  <c r="L396" i="1" s="1"/>
  <c r="I397" i="1"/>
  <c r="L397" i="1" s="1"/>
  <c r="I398" i="1"/>
  <c r="L398" i="1" s="1"/>
  <c r="I399" i="1"/>
  <c r="L399" i="1" s="1"/>
  <c r="I400" i="1"/>
  <c r="L400" i="1" s="1"/>
  <c r="I401" i="1"/>
  <c r="L401" i="1" s="1"/>
  <c r="I402" i="1"/>
  <c r="L402" i="1" s="1"/>
  <c r="I403" i="1"/>
  <c r="L403" i="1" s="1"/>
  <c r="I404" i="1"/>
  <c r="L404" i="1" s="1"/>
  <c r="I405" i="1"/>
  <c r="L405" i="1" s="1"/>
  <c r="I406" i="1"/>
  <c r="L406" i="1" s="1"/>
  <c r="I407" i="1"/>
  <c r="L407" i="1" s="1"/>
  <c r="I408" i="1"/>
  <c r="L408" i="1" s="1"/>
  <c r="I409" i="1"/>
  <c r="L409" i="1" s="1"/>
  <c r="I410" i="1"/>
  <c r="L410" i="1" s="1"/>
  <c r="I411" i="1"/>
  <c r="L411" i="1" s="1"/>
  <c r="I412" i="1"/>
  <c r="L412" i="1" s="1"/>
  <c r="I413" i="1"/>
  <c r="L413" i="1" s="1"/>
  <c r="I414" i="1"/>
  <c r="L414" i="1" s="1"/>
  <c r="I415" i="1"/>
  <c r="L415" i="1" s="1"/>
  <c r="K385" i="1"/>
  <c r="I385" i="1"/>
  <c r="L385" i="1" s="1"/>
  <c r="K367" i="1"/>
  <c r="K368" i="1"/>
  <c r="K369" i="1"/>
  <c r="K370" i="1"/>
  <c r="K371" i="1"/>
  <c r="K372" i="1"/>
  <c r="K373" i="1"/>
  <c r="K374" i="1"/>
  <c r="K375" i="1"/>
  <c r="K376" i="1"/>
  <c r="I367" i="1"/>
  <c r="L367" i="1" s="1"/>
  <c r="I368" i="1"/>
  <c r="L368" i="1" s="1"/>
  <c r="I369" i="1"/>
  <c r="L369" i="1" s="1"/>
  <c r="I370" i="1"/>
  <c r="L370" i="1" s="1"/>
  <c r="I371" i="1"/>
  <c r="L371" i="1" s="1"/>
  <c r="I372" i="1"/>
  <c r="L372" i="1" s="1"/>
  <c r="I373" i="1"/>
  <c r="L373" i="1" s="1"/>
  <c r="I374" i="1"/>
  <c r="L374" i="1" s="1"/>
  <c r="I375" i="1"/>
  <c r="L375" i="1" s="1"/>
  <c r="I376" i="1"/>
  <c r="L376" i="1" s="1"/>
  <c r="K366" i="1"/>
  <c r="I366" i="1"/>
  <c r="L366" i="1" s="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I309" i="1"/>
  <c r="L309" i="1" s="1"/>
  <c r="I310" i="1"/>
  <c r="L310" i="1" s="1"/>
  <c r="I311" i="1"/>
  <c r="L311" i="1" s="1"/>
  <c r="I312" i="1"/>
  <c r="L312" i="1" s="1"/>
  <c r="I313" i="1"/>
  <c r="L313" i="1" s="1"/>
  <c r="I314" i="1"/>
  <c r="L314" i="1" s="1"/>
  <c r="I315" i="1"/>
  <c r="L315" i="1" s="1"/>
  <c r="I316" i="1"/>
  <c r="L316" i="1" s="1"/>
  <c r="I317" i="1"/>
  <c r="L317" i="1" s="1"/>
  <c r="I318" i="1"/>
  <c r="L318" i="1" s="1"/>
  <c r="I319" i="1"/>
  <c r="L319" i="1" s="1"/>
  <c r="I320" i="1"/>
  <c r="L320" i="1" s="1"/>
  <c r="I321" i="1"/>
  <c r="L321" i="1" s="1"/>
  <c r="I322" i="1"/>
  <c r="L322" i="1" s="1"/>
  <c r="I323" i="1"/>
  <c r="L323" i="1" s="1"/>
  <c r="I324" i="1"/>
  <c r="L324" i="1" s="1"/>
  <c r="I325" i="1"/>
  <c r="L325" i="1" s="1"/>
  <c r="I326" i="1"/>
  <c r="L326" i="1" s="1"/>
  <c r="I327" i="1"/>
  <c r="L327" i="1" s="1"/>
  <c r="I328" i="1"/>
  <c r="L328" i="1" s="1"/>
  <c r="I329" i="1"/>
  <c r="L329" i="1" s="1"/>
  <c r="I330" i="1"/>
  <c r="L330" i="1" s="1"/>
  <c r="I331" i="1"/>
  <c r="L331" i="1" s="1"/>
  <c r="I332" i="1"/>
  <c r="L332" i="1" s="1"/>
  <c r="I333" i="1"/>
  <c r="L333" i="1" s="1"/>
  <c r="I334" i="1"/>
  <c r="L334" i="1" s="1"/>
  <c r="I335" i="1"/>
  <c r="L335" i="1" s="1"/>
  <c r="I336" i="1"/>
  <c r="L336" i="1" s="1"/>
  <c r="I337" i="1"/>
  <c r="L337" i="1" s="1"/>
  <c r="I338" i="1"/>
  <c r="L338" i="1" s="1"/>
  <c r="I339" i="1"/>
  <c r="L339" i="1" s="1"/>
  <c r="I340" i="1"/>
  <c r="L340" i="1" s="1"/>
  <c r="I341" i="1"/>
  <c r="L341" i="1" s="1"/>
  <c r="I342" i="1"/>
  <c r="L342" i="1" s="1"/>
  <c r="I343" i="1"/>
  <c r="L343" i="1" s="1"/>
  <c r="I344" i="1"/>
  <c r="L344" i="1" s="1"/>
  <c r="I345" i="1"/>
  <c r="L345" i="1" s="1"/>
  <c r="K308" i="1"/>
  <c r="I308" i="1"/>
  <c r="L308" i="1" s="1"/>
  <c r="K280" i="1"/>
  <c r="K281" i="1"/>
  <c r="K282" i="1"/>
  <c r="K283" i="1"/>
  <c r="K284" i="1"/>
  <c r="K285" i="1"/>
  <c r="K286" i="1"/>
  <c r="K287" i="1"/>
  <c r="K288" i="1"/>
  <c r="K289" i="1"/>
  <c r="K290" i="1"/>
  <c r="K291" i="1"/>
  <c r="K292" i="1"/>
  <c r="K293" i="1"/>
  <c r="K294" i="1"/>
  <c r="K295" i="1"/>
  <c r="K296" i="1"/>
  <c r="K297" i="1"/>
  <c r="K298" i="1"/>
  <c r="I280" i="1"/>
  <c r="L280" i="1" s="1"/>
  <c r="I281" i="1"/>
  <c r="L281" i="1" s="1"/>
  <c r="I282" i="1"/>
  <c r="L282" i="1" s="1"/>
  <c r="I283" i="1"/>
  <c r="L283" i="1" s="1"/>
  <c r="I284" i="1"/>
  <c r="L284" i="1" s="1"/>
  <c r="I285" i="1"/>
  <c r="L285" i="1" s="1"/>
  <c r="I286" i="1"/>
  <c r="L286" i="1" s="1"/>
  <c r="I287" i="1"/>
  <c r="L287" i="1" s="1"/>
  <c r="I288" i="1"/>
  <c r="L288" i="1" s="1"/>
  <c r="I289" i="1"/>
  <c r="L289" i="1" s="1"/>
  <c r="I290" i="1"/>
  <c r="L290" i="1" s="1"/>
  <c r="I291" i="1"/>
  <c r="L291" i="1" s="1"/>
  <c r="I292" i="1"/>
  <c r="L292" i="1" s="1"/>
  <c r="I293" i="1"/>
  <c r="L293" i="1" s="1"/>
  <c r="I294" i="1"/>
  <c r="L294" i="1" s="1"/>
  <c r="I295" i="1"/>
  <c r="L295" i="1" s="1"/>
  <c r="I296" i="1"/>
  <c r="L296" i="1" s="1"/>
  <c r="I297" i="1"/>
  <c r="L297" i="1" s="1"/>
  <c r="I298" i="1"/>
  <c r="L298" i="1" s="1"/>
  <c r="K279" i="1"/>
  <c r="I279" i="1"/>
  <c r="L279" i="1" s="1"/>
  <c r="L256" i="1"/>
  <c r="K252" i="1"/>
  <c r="L250" i="1"/>
  <c r="K250" i="1"/>
  <c r="I251" i="1"/>
  <c r="I252" i="1"/>
  <c r="L252" i="1" s="1"/>
  <c r="I253" i="1"/>
  <c r="I254" i="1"/>
  <c r="I255" i="1"/>
  <c r="I250" i="1"/>
  <c r="I247" i="1"/>
  <c r="I248" i="1"/>
  <c r="I249" i="1"/>
  <c r="I243" i="1"/>
  <c r="I244" i="1"/>
  <c r="I245" i="1"/>
  <c r="I246" i="1"/>
  <c r="I242" i="1"/>
  <c r="I239" i="1"/>
  <c r="I238" i="1"/>
  <c r="K234" i="1"/>
  <c r="I234" i="1"/>
  <c r="L234" i="1" s="1"/>
  <c r="I229" i="1"/>
  <c r="L229" i="1" s="1"/>
  <c r="L230" i="1" s="1"/>
  <c r="K229" i="1"/>
  <c r="K212" i="1"/>
  <c r="K213" i="1"/>
  <c r="K214" i="1"/>
  <c r="K215" i="1"/>
  <c r="K216" i="1"/>
  <c r="K217" i="1"/>
  <c r="K218" i="1"/>
  <c r="K219" i="1"/>
  <c r="K220" i="1"/>
  <c r="K221" i="1"/>
  <c r="K222" i="1"/>
  <c r="K223" i="1"/>
  <c r="K224" i="1"/>
  <c r="I212" i="1"/>
  <c r="L212" i="1" s="1"/>
  <c r="I213" i="1"/>
  <c r="L213" i="1" s="1"/>
  <c r="I214" i="1"/>
  <c r="L214" i="1" s="1"/>
  <c r="I215" i="1"/>
  <c r="L215" i="1" s="1"/>
  <c r="I216" i="1"/>
  <c r="L216" i="1" s="1"/>
  <c r="I217" i="1"/>
  <c r="L217" i="1" s="1"/>
  <c r="I218" i="1"/>
  <c r="L218" i="1" s="1"/>
  <c r="I219" i="1"/>
  <c r="L219" i="1" s="1"/>
  <c r="I220" i="1"/>
  <c r="L220" i="1" s="1"/>
  <c r="I221" i="1"/>
  <c r="L221" i="1" s="1"/>
  <c r="I222" i="1"/>
  <c r="L222" i="1" s="1"/>
  <c r="I223" i="1"/>
  <c r="L223" i="1" s="1"/>
  <c r="I224" i="1"/>
  <c r="L224" i="1" s="1"/>
  <c r="K211" i="1"/>
  <c r="I211" i="1"/>
  <c r="L211" i="1" s="1"/>
  <c r="K182" i="1"/>
  <c r="K183" i="1"/>
  <c r="K184" i="1"/>
  <c r="K185" i="1"/>
  <c r="K186" i="1"/>
  <c r="K187" i="1"/>
  <c r="K188" i="1"/>
  <c r="K189" i="1"/>
  <c r="K190" i="1"/>
  <c r="K191" i="1"/>
  <c r="K192" i="1"/>
  <c r="K193" i="1"/>
  <c r="K194" i="1"/>
  <c r="K195" i="1"/>
  <c r="K196" i="1"/>
  <c r="K197" i="1"/>
  <c r="K198" i="1"/>
  <c r="K199" i="1"/>
  <c r="K200" i="1"/>
  <c r="K201" i="1"/>
  <c r="K202" i="1"/>
  <c r="I182" i="1"/>
  <c r="L182" i="1" s="1"/>
  <c r="I183" i="1"/>
  <c r="L183" i="1" s="1"/>
  <c r="I184" i="1"/>
  <c r="L184" i="1" s="1"/>
  <c r="I185" i="1"/>
  <c r="L185" i="1" s="1"/>
  <c r="I186" i="1"/>
  <c r="L186" i="1" s="1"/>
  <c r="I187" i="1"/>
  <c r="L187" i="1" s="1"/>
  <c r="I188" i="1"/>
  <c r="L188" i="1" s="1"/>
  <c r="I189" i="1"/>
  <c r="L189" i="1" s="1"/>
  <c r="I190" i="1"/>
  <c r="L190" i="1" s="1"/>
  <c r="I191" i="1"/>
  <c r="L191" i="1" s="1"/>
  <c r="I192" i="1"/>
  <c r="L192" i="1" s="1"/>
  <c r="I193" i="1"/>
  <c r="L193" i="1" s="1"/>
  <c r="I194" i="1"/>
  <c r="L194" i="1" s="1"/>
  <c r="I195" i="1"/>
  <c r="L195" i="1" s="1"/>
  <c r="I196" i="1"/>
  <c r="L196" i="1" s="1"/>
  <c r="I197" i="1"/>
  <c r="L197" i="1" s="1"/>
  <c r="I198" i="1"/>
  <c r="L198" i="1" s="1"/>
  <c r="I199" i="1"/>
  <c r="L199" i="1" s="1"/>
  <c r="I200" i="1"/>
  <c r="L200" i="1" s="1"/>
  <c r="I201" i="1"/>
  <c r="L201" i="1" s="1"/>
  <c r="I202" i="1"/>
  <c r="L202" i="1" s="1"/>
  <c r="K181" i="1"/>
  <c r="I181" i="1"/>
  <c r="L181" i="1" s="1"/>
  <c r="I167" i="1"/>
  <c r="I168" i="1"/>
  <c r="I169" i="1"/>
  <c r="I170" i="1"/>
  <c r="I171" i="1"/>
  <c r="I172" i="1"/>
  <c r="I173" i="1"/>
  <c r="K167" i="1"/>
  <c r="K168" i="1"/>
  <c r="K169" i="1"/>
  <c r="K170" i="1"/>
  <c r="K171" i="1"/>
  <c r="K172" i="1"/>
  <c r="K173" i="1"/>
  <c r="L167" i="1"/>
  <c r="L168" i="1"/>
  <c r="L169" i="1"/>
  <c r="L170" i="1"/>
  <c r="L171" i="1"/>
  <c r="L172" i="1"/>
  <c r="L173" i="1"/>
  <c r="K166" i="1"/>
  <c r="I166" i="1"/>
  <c r="L166" i="1" s="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K34" i="1"/>
  <c r="K20" i="1"/>
  <c r="K21" i="1"/>
  <c r="K22" i="1"/>
  <c r="K23" i="1"/>
  <c r="K24" i="1"/>
  <c r="K25" i="1"/>
  <c r="K26" i="1"/>
  <c r="K27" i="1"/>
  <c r="K28" i="1"/>
  <c r="K29" i="1"/>
  <c r="K30" i="1"/>
  <c r="K31" i="1"/>
  <c r="K32" i="1"/>
  <c r="K33" i="1"/>
  <c r="I31" i="1"/>
  <c r="L31" i="1" s="1"/>
  <c r="I32" i="1"/>
  <c r="L32" i="1" s="1"/>
  <c r="I33" i="1"/>
  <c r="L33" i="1" s="1"/>
  <c r="I34" i="1"/>
  <c r="L34" i="1" s="1"/>
  <c r="I20" i="1"/>
  <c r="L20" i="1" s="1"/>
  <c r="I21" i="1"/>
  <c r="L21" i="1" s="1"/>
  <c r="I22" i="1"/>
  <c r="L22" i="1" s="1"/>
  <c r="I23" i="1"/>
  <c r="L23" i="1" s="1"/>
  <c r="I24" i="1"/>
  <c r="L24" i="1" s="1"/>
  <c r="I25" i="1"/>
  <c r="L25" i="1" s="1"/>
  <c r="I26" i="1"/>
  <c r="L26" i="1" s="1"/>
  <c r="I27" i="1"/>
  <c r="L27" i="1" s="1"/>
  <c r="I28" i="1"/>
  <c r="L28" i="1" s="1"/>
  <c r="I29" i="1"/>
  <c r="L29" i="1" s="1"/>
  <c r="I30" i="1"/>
  <c r="L30" i="1" s="1"/>
  <c r="K19" i="1"/>
  <c r="I19" i="1"/>
  <c r="L19" i="1" s="1"/>
  <c r="K13" i="1"/>
  <c r="K14" i="1"/>
  <c r="K6" i="1"/>
  <c r="K7" i="1"/>
  <c r="K8" i="1"/>
  <c r="K9" i="1"/>
  <c r="K10" i="1"/>
  <c r="K11" i="1"/>
  <c r="K12" i="1"/>
  <c r="K15" i="1"/>
  <c r="K16" i="1"/>
  <c r="K17" i="1"/>
  <c r="K18" i="1"/>
  <c r="I6" i="1"/>
  <c r="L6" i="1" s="1"/>
  <c r="I7" i="1"/>
  <c r="L7" i="1" s="1"/>
  <c r="I8" i="1"/>
  <c r="L8" i="1" s="1"/>
  <c r="I9" i="1"/>
  <c r="L9" i="1" s="1"/>
  <c r="I10" i="1"/>
  <c r="L10" i="1" s="1"/>
  <c r="I11" i="1"/>
  <c r="L11" i="1" s="1"/>
  <c r="I12" i="1"/>
  <c r="L12" i="1" s="1"/>
  <c r="I13" i="1"/>
  <c r="L13" i="1" s="1"/>
  <c r="I14" i="1"/>
  <c r="L14" i="1" s="1"/>
  <c r="I15" i="1"/>
  <c r="L15" i="1" s="1"/>
  <c r="I16" i="1"/>
  <c r="L16" i="1" s="1"/>
  <c r="I17" i="1"/>
  <c r="L17" i="1" s="1"/>
  <c r="I18" i="1"/>
  <c r="L18" i="1" s="1"/>
  <c r="K5" i="1"/>
  <c r="I5" i="1"/>
  <c r="L5" i="1" s="1"/>
  <c r="I230" i="1" l="1"/>
  <c r="L1359" i="1" l="1"/>
  <c r="I1359" i="1" l="1"/>
  <c r="I1344" i="1" l="1"/>
  <c r="L1344" i="1"/>
  <c r="I1325" i="1"/>
  <c r="L1325" i="1" l="1"/>
  <c r="L1314" i="1"/>
  <c r="L1232" i="1"/>
  <c r="I1185" i="1"/>
  <c r="L1219" i="1" l="1"/>
  <c r="I1219" i="1"/>
  <c r="I1244" i="1"/>
  <c r="I1304" i="1"/>
  <c r="L1304" i="1"/>
  <c r="I1314" i="1"/>
  <c r="I1232" i="1"/>
  <c r="L1185" i="1"/>
  <c r="L1156" i="1"/>
  <c r="I608" i="1"/>
  <c r="L608" i="1" s="1"/>
  <c r="L1244" i="1" l="1"/>
  <c r="L1172" i="1"/>
  <c r="I1172" i="1"/>
  <c r="I1156" i="1"/>
  <c r="I1147" i="1"/>
  <c r="I1116" i="1"/>
  <c r="I1138" i="1" l="1"/>
  <c r="I1127" i="1"/>
  <c r="L1147" i="1"/>
  <c r="L1138" i="1"/>
  <c r="L1127" i="1"/>
  <c r="L1116" i="1"/>
  <c r="L1107" i="1"/>
  <c r="I1098" i="1"/>
  <c r="I1107" i="1" l="1"/>
  <c r="L1098" i="1"/>
  <c r="I1089" i="1"/>
  <c r="L1089" i="1"/>
  <c r="I1060" i="1" l="1"/>
  <c r="L1051" i="1"/>
  <c r="L1070" i="1" l="1"/>
  <c r="I1070" i="1"/>
  <c r="L1080" i="1"/>
  <c r="I1080" i="1"/>
  <c r="L1060" i="1"/>
  <c r="I1051" i="1"/>
  <c r="L979" i="1"/>
  <c r="I960" i="1"/>
  <c r="L951" i="1"/>
  <c r="L969" i="1" l="1"/>
  <c r="I969" i="1"/>
  <c r="L990" i="1"/>
  <c r="I990" i="1"/>
  <c r="L999" i="1"/>
  <c r="I999" i="1"/>
  <c r="I1042" i="1"/>
  <c r="L1022" i="1"/>
  <c r="I1010" i="1"/>
  <c r="I1022" i="1"/>
  <c r="I1033" i="1"/>
  <c r="L1042" i="1"/>
  <c r="L1033" i="1"/>
  <c r="L1010" i="1"/>
  <c r="I951" i="1"/>
  <c r="I979" i="1"/>
  <c r="L960" i="1"/>
  <c r="I942" i="1"/>
  <c r="I933" i="1"/>
  <c r="I924" i="1"/>
  <c r="L942" i="1" l="1"/>
  <c r="L933" i="1"/>
  <c r="L924" i="1"/>
  <c r="I913" i="1"/>
  <c r="L913" i="1" s="1"/>
  <c r="I897" i="1"/>
  <c r="I888" i="1"/>
  <c r="I914" i="1" l="1"/>
  <c r="L897" i="1"/>
  <c r="L888" i="1"/>
  <c r="I874" i="1"/>
  <c r="L874" i="1"/>
  <c r="L866" i="1" l="1"/>
  <c r="I866" i="1"/>
  <c r="L914" i="1"/>
  <c r="I854" i="1"/>
  <c r="I844" i="1"/>
  <c r="I809" i="1"/>
  <c r="I799" i="1"/>
  <c r="L854" i="1" l="1"/>
  <c r="L844" i="1"/>
  <c r="I820" i="1"/>
  <c r="L832" i="1"/>
  <c r="I832" i="1"/>
  <c r="L820" i="1"/>
  <c r="L809" i="1"/>
  <c r="L799" i="1"/>
  <c r="I790" i="1"/>
  <c r="I758" i="1"/>
  <c r="I770" i="1" l="1"/>
  <c r="L780" i="1"/>
  <c r="I780" i="1"/>
  <c r="L790" i="1"/>
  <c r="L758" i="1"/>
  <c r="L728" i="1"/>
  <c r="I718" i="1"/>
  <c r="I697" i="1"/>
  <c r="I743" i="1" l="1"/>
  <c r="L770" i="1"/>
  <c r="I728" i="1"/>
  <c r="I708" i="1"/>
  <c r="L718" i="1"/>
  <c r="L708" i="1"/>
  <c r="L697" i="1"/>
  <c r="I687" i="1"/>
  <c r="L676" i="1"/>
  <c r="I665" i="1"/>
  <c r="I657" i="1"/>
  <c r="L641" i="1"/>
  <c r="L743" i="1" l="1"/>
  <c r="L687" i="1"/>
  <c r="I676" i="1"/>
  <c r="L665" i="1"/>
  <c r="L657" i="1"/>
  <c r="I641" i="1"/>
  <c r="I609" i="1"/>
  <c r="I561" i="1"/>
  <c r="I632" i="1" l="1"/>
  <c r="L632" i="1"/>
  <c r="L620" i="1"/>
  <c r="I620" i="1"/>
  <c r="L609" i="1"/>
  <c r="L561" i="1"/>
  <c r="I241" i="1"/>
  <c r="I240" i="1"/>
  <c r="I346" i="1" l="1"/>
  <c r="I416" i="1"/>
  <c r="L416" i="1"/>
  <c r="I377" i="1"/>
  <c r="L346" i="1"/>
  <c r="L299" i="1"/>
  <c r="I299" i="1"/>
  <c r="L225" i="1"/>
  <c r="I225" i="1"/>
  <c r="I256" i="1"/>
  <c r="L377" i="1"/>
  <c r="I174" i="1" l="1"/>
  <c r="I159" i="1"/>
  <c r="I203" i="1"/>
  <c r="L203" i="1"/>
  <c r="L174" i="1"/>
  <c r="L159" i="1"/>
  <c r="L424" i="1" l="1"/>
  <c r="I424" i="1"/>
</calcChain>
</file>

<file path=xl/sharedStrings.xml><?xml version="1.0" encoding="utf-8"?>
<sst xmlns="http://schemas.openxmlformats.org/spreadsheetml/2006/main" count="4804" uniqueCount="1187">
  <si>
    <t>24 miesiące</t>
  </si>
  <si>
    <t>Lp.</t>
  </si>
  <si>
    <t>Opis przedmiotu zamówienia</t>
  </si>
  <si>
    <t>Nazwa handlowa, producent</t>
  </si>
  <si>
    <t>Postać</t>
  </si>
  <si>
    <t>Dawka</t>
  </si>
  <si>
    <t>Ilość opakowań</t>
  </si>
  <si>
    <t>Wielkość opakowania</t>
  </si>
  <si>
    <t>Cena  jedn. netto</t>
  </si>
  <si>
    <t>Wartość netto                           6 x 8</t>
  </si>
  <si>
    <t>VAT  w %</t>
  </si>
  <si>
    <t>Cena  jedn. brutto</t>
  </si>
  <si>
    <t>Wartość brutto  
(Wartość netto                           + podatek VAT)</t>
  </si>
  <si>
    <t>-1-</t>
  </si>
  <si>
    <t>-2-</t>
  </si>
  <si>
    <t>-3-</t>
  </si>
  <si>
    <t>-4-</t>
  </si>
  <si>
    <t>-5-</t>
  </si>
  <si>
    <t>-6-</t>
  </si>
  <si>
    <t>-7-</t>
  </si>
  <si>
    <t>-8-</t>
  </si>
  <si>
    <t>-9-</t>
  </si>
  <si>
    <t>-10-</t>
  </si>
  <si>
    <t>-11-</t>
  </si>
  <si>
    <t>-12-</t>
  </si>
  <si>
    <t>RAZEM:</t>
  </si>
  <si>
    <t>X</t>
  </si>
  <si>
    <t>Zadanie nr 1</t>
  </si>
  <si>
    <t>inj.</t>
  </si>
  <si>
    <t>Zadanie nr 2</t>
  </si>
  <si>
    <t>Zadanie nr 3</t>
  </si>
  <si>
    <t>Zadanie nr 4</t>
  </si>
  <si>
    <t>tabl. powl.</t>
  </si>
  <si>
    <t>150 mg</t>
  </si>
  <si>
    <t>60 tabl.</t>
  </si>
  <si>
    <t>20 mg</t>
  </si>
  <si>
    <t>50 mg</t>
  </si>
  <si>
    <t>CPV: 33 65 14 00-2 Środki antywirusowe do użytku ogólnoustrojowego</t>
  </si>
  <si>
    <t>1 fiol.</t>
  </si>
  <si>
    <t>CPV: 33 65 23 00-8 Środki immunosupresyjne</t>
  </si>
  <si>
    <t>1 amp.-strzyk.</t>
  </si>
  <si>
    <t>CPV: 33 66 21 00-9 Środki oftalmologiczne</t>
  </si>
  <si>
    <t>200 mg</t>
  </si>
  <si>
    <t>30 tabl.</t>
  </si>
  <si>
    <t>4 mg</t>
  </si>
  <si>
    <t>100 mg</t>
  </si>
  <si>
    <t>0,5 mg</t>
  </si>
  <si>
    <t>CPV: 33 69 00 00-3 Różne produkty lecznicze</t>
  </si>
  <si>
    <t>Różne produkty lecznicze</t>
  </si>
  <si>
    <t>Acetylcysteinum</t>
  </si>
  <si>
    <t xml:space="preserve">tabl. </t>
  </si>
  <si>
    <t>20 tabl.</t>
  </si>
  <si>
    <t>tabl. musujące</t>
  </si>
  <si>
    <t>Filgrastimum</t>
  </si>
  <si>
    <t>0,3 mg/0,5 ml</t>
  </si>
  <si>
    <t>0,48 mg/0,5 ml</t>
  </si>
  <si>
    <t>Aciclovirum</t>
  </si>
  <si>
    <t>250 mg</t>
  </si>
  <si>
    <t>5 fiol.</t>
  </si>
  <si>
    <t>Leki przeciwinfekcyjne do użytku ogólnoustrojowego i miejscowego</t>
  </si>
  <si>
    <t>krem</t>
  </si>
  <si>
    <t>tuba 5 g</t>
  </si>
  <si>
    <t>Acidum folicum</t>
  </si>
  <si>
    <t>tabl.</t>
  </si>
  <si>
    <t>5 mg</t>
  </si>
  <si>
    <t>15 mg</t>
  </si>
  <si>
    <t>Leki stosowane w leczeniu chorób układu nerwowego</t>
  </si>
  <si>
    <t>CPV: 33 66 10 00-1 Produkty lecznicze dla układu nerwowego</t>
  </si>
  <si>
    <t>Escitalopramum</t>
  </si>
  <si>
    <t>10 mg</t>
  </si>
  <si>
    <t>28 tabl.</t>
  </si>
  <si>
    <t>Dextrometorfanum</t>
  </si>
  <si>
    <t>Alteplasum</t>
  </si>
  <si>
    <t>1 fiol. + rozp.</t>
  </si>
  <si>
    <t>nd</t>
  </si>
  <si>
    <t>1 sztuka</t>
  </si>
  <si>
    <t>preparat złożony</t>
  </si>
  <si>
    <t>Leki o działaniu immunosupresyjnym stosowane po przeszczepieniu narządów</t>
  </si>
  <si>
    <t>Tacrolimus</t>
  </si>
  <si>
    <t>Advagraf*</t>
  </si>
  <si>
    <t>kapsułki twarde o przedłużonym uwalnianiu</t>
  </si>
  <si>
    <t>30 kaps.</t>
  </si>
  <si>
    <t>1 mg</t>
  </si>
  <si>
    <t>Mycophenolate mofetil</t>
  </si>
  <si>
    <t>kaps.</t>
  </si>
  <si>
    <t>100 kaps.</t>
  </si>
  <si>
    <t>500 mg</t>
  </si>
  <si>
    <t>50 tabl.</t>
  </si>
  <si>
    <t>Acidum mycophenolicum</t>
  </si>
  <si>
    <t>Myfortic*</t>
  </si>
  <si>
    <t>tabl. dojelitowe</t>
  </si>
  <si>
    <t>180 mg</t>
  </si>
  <si>
    <t>120 tabl.</t>
  </si>
  <si>
    <t>360 mg</t>
  </si>
  <si>
    <t>Prograf*</t>
  </si>
  <si>
    <t>kapsułki twarde</t>
  </si>
  <si>
    <t>Everolimus</t>
  </si>
  <si>
    <t>Certican*</t>
  </si>
  <si>
    <t>0,25 mg</t>
  </si>
  <si>
    <t>0,75 mg</t>
  </si>
  <si>
    <t>Sirolimus</t>
  </si>
  <si>
    <t>Rapamune*</t>
  </si>
  <si>
    <t>Ciclosporinum</t>
  </si>
  <si>
    <t>Cyclaid*</t>
  </si>
  <si>
    <t>25 mg</t>
  </si>
  <si>
    <t>50 kaps.</t>
  </si>
  <si>
    <t>Sandimmun*</t>
  </si>
  <si>
    <t>50 mg/1 ml</t>
  </si>
  <si>
    <t>10 amp.</t>
  </si>
  <si>
    <t>*Wymogiem Zamawiającego jest zaoferowanie produktów leczniczych o wskazanych nazwach handlowych. Preparaty te są przeznaczone na kontynuację terapii immunosupresyjnych pacjentów po przeszczepieniu nerki, będących pod opieką ośrodka transplanatacyjnego. Charakterystyki produktów leczniczych wyraźnie wskazują na możliwość odrzucenia przeszczepionego narządu po zamianie leku na odpowiednik.</t>
  </si>
  <si>
    <t>Zadanie nr 5</t>
  </si>
  <si>
    <t>Methylprednisoloni aceponas</t>
  </si>
  <si>
    <t>krem na skórę</t>
  </si>
  <si>
    <t>1 mg/g (0,1%)</t>
  </si>
  <si>
    <t>tuba 15 g</t>
  </si>
  <si>
    <t>Maść doodbytnicza stosowana w leczeniu hemoroidów zawierająca wyciąg suchy z kory kasztanowca i lidokainę (Hippocastani corticis extractum siccum + Lidocainum)</t>
  </si>
  <si>
    <t>maść doodbytnicza</t>
  </si>
  <si>
    <t>62,5 mg + 5 mg/g</t>
  </si>
  <si>
    <t>tuba 30 g</t>
  </si>
  <si>
    <t>Zadanie nr 6</t>
  </si>
  <si>
    <t>Aethylum chloratum</t>
  </si>
  <si>
    <t>aerozol</t>
  </si>
  <si>
    <t>pojemnik 70 g</t>
  </si>
  <si>
    <t>Ambroxolum</t>
  </si>
  <si>
    <t>15 mg/2 ml</t>
  </si>
  <si>
    <t>Pentoxifyllinum</t>
  </si>
  <si>
    <t>tabl. draż.</t>
  </si>
  <si>
    <t>Amlodipinum</t>
  </si>
  <si>
    <t>Krople do uszu w postaci atomizera, zawierające składniki rozpuszczające zalegającą woskowinę i usuwające zanieczyszczenia - rejestracja: wyrób medyczny</t>
  </si>
  <si>
    <t>krople do uszu - atomizer</t>
  </si>
  <si>
    <t>butelka 15 ml</t>
  </si>
  <si>
    <t>Krem na skórę zawierający w swoim składzie alantoinę i dexpantenol w dawce 20 mg + 50 mg/g kremu</t>
  </si>
  <si>
    <t>20 mg + 50 mg/g</t>
  </si>
  <si>
    <t>tuba 35 g</t>
  </si>
  <si>
    <t>Tabletki drażowane o działaniu przeczyszczającym zawierające w składzie sproszkowany sok z liści aloesu oraz wyciąg suchy z kory kruszyny</t>
  </si>
  <si>
    <t>35 mg + 42 mg</t>
  </si>
  <si>
    <t>Zadanie nr 7</t>
  </si>
  <si>
    <t>Povidone-Iodine</t>
  </si>
  <si>
    <t>roztwór</t>
  </si>
  <si>
    <t>1 litr</t>
  </si>
  <si>
    <t>Methyldopum</t>
  </si>
  <si>
    <t>Kalium chloridum</t>
  </si>
  <si>
    <t>kaps. o przedł. uwaln.</t>
  </si>
  <si>
    <t>315 mg K+</t>
  </si>
  <si>
    <t>Quetiapinum</t>
  </si>
  <si>
    <t>Lignocainum</t>
  </si>
  <si>
    <t>aerozol na skórę</t>
  </si>
  <si>
    <t>pojemnik 38 g        = 650 dawek</t>
  </si>
  <si>
    <t>Glyceroli trinitras</t>
  </si>
  <si>
    <t>aerozol podjęzykowy</t>
  </si>
  <si>
    <t>0,4 mg/dawkę</t>
  </si>
  <si>
    <t>11 g =                           200 dawek</t>
  </si>
  <si>
    <t>Tabletki o przedłużonym uwalnianiu zawierające w składzie co najmniej: 100 mg jonów żelaza II-wartościowego i 60 mg wit. C</t>
  </si>
  <si>
    <t>tabl. o przedł. uwaln.</t>
  </si>
  <si>
    <t>100 mg + 60 mg</t>
  </si>
  <si>
    <t>Carvedilolum</t>
  </si>
  <si>
    <t>6,25 mg</t>
  </si>
  <si>
    <t>12,5 mg</t>
  </si>
  <si>
    <t>Kalii canrenoas</t>
  </si>
  <si>
    <t>200 mg/10 ml</t>
  </si>
  <si>
    <t>Zadanie nr 8</t>
  </si>
  <si>
    <t>Leki do użytku okulistycznego</t>
  </si>
  <si>
    <t>Brimonidinum</t>
  </si>
  <si>
    <t>krople oczne</t>
  </si>
  <si>
    <t>5 ml</t>
  </si>
  <si>
    <t>Aluminii acetas tartras</t>
  </si>
  <si>
    <t>1 g</t>
  </si>
  <si>
    <t>6 tabl.</t>
  </si>
  <si>
    <t>Zadanie nr 9</t>
  </si>
  <si>
    <t>Dożylne leki przeciwgrzybicze o działaniu ogólnoustrojowym</t>
  </si>
  <si>
    <t>CPV: 33 65 12 00-0 Środki przeciwgrzybiczne do użytku ogólnoustrojowego</t>
  </si>
  <si>
    <t>Proszek do sporządzania dyspersji do infuzji zawierający amfoterycynę B wbudowaną w błonę liposomów</t>
  </si>
  <si>
    <t>1 fiol.+ filtr membranowy</t>
  </si>
  <si>
    <t>Produkty do żywienia pozajelitowego i znieczulające ogólnie wraz z dzierżawą kompatybilnych pomp do żywienia pozajelitowego i lini do podaży</t>
  </si>
  <si>
    <t>Część A: Dostawa produktów do żywienia pozajelitowego, znieczulających ogólnie i pozostałych leków</t>
  </si>
  <si>
    <t xml:space="preserve">Ilość </t>
  </si>
  <si>
    <t>Jednostka miary opakowania</t>
  </si>
  <si>
    <t>Wartość netto            6 x 8</t>
  </si>
  <si>
    <t>VAT          w %</t>
  </si>
  <si>
    <t>Emulsja do infuzji, biała, jednorodna, zawierająca w swoim składzie oczyszczony olej sojowy, trójglicerydy o średniej długości łańcucha, oczyszczony olej z oliwek oraz olej rybny, posiadający wskazania do stosowania u noworodków, niemowląt, dzieci i dorosłych</t>
  </si>
  <si>
    <t>200 mg/1 ml</t>
  </si>
  <si>
    <t>100 ml</t>
  </si>
  <si>
    <t>Kompleks witamin rozpuszczalnych w tłuszczach, przeznaczony do żywienia pozajelitowego niemowląt i dzieci do 11 roku życia</t>
  </si>
  <si>
    <t>10 amp.            a 10 ml</t>
  </si>
  <si>
    <t>Kompleks witamin rozpuszczalnych w tłuszczach, przeznaczony do żywienia pozajelitowego osób dorosłych i dzieci od 11 roku życia</t>
  </si>
  <si>
    <t>10 amp.                   a 10 ml</t>
  </si>
  <si>
    <t>Kompleks witamin rozpuszczalnych w wodzie, przeznaczony do żywienia pozajelitowego</t>
  </si>
  <si>
    <t>Koncentrat pierwiastków śladowych przeznaczony do żywienia pozajelitowego u osób dorosłych, zawierający Fe 3+</t>
  </si>
  <si>
    <t>20 amp.            a 10 ml</t>
  </si>
  <si>
    <t>Koncentrat pierwiastków śladowych, przeznaczony do żywienia pozajelitowego wcześniaków, noworodków i dzieci</t>
  </si>
  <si>
    <t>10 fiol.              a 10 ml</t>
  </si>
  <si>
    <t>Propofolum 1% w postaci emulsji MCT/LCT</t>
  </si>
  <si>
    <t>0,2 g/20 ml</t>
  </si>
  <si>
    <t>5 amp.</t>
  </si>
  <si>
    <t>Propofolum 2% w postaci emulsji MCT/LCT</t>
  </si>
  <si>
    <t>1 g/50 ml</t>
  </si>
  <si>
    <t>Roztwór aminokwasów przeznaczony do żywienia pozajelitowego wcześniaków, noworodków i dzieci</t>
  </si>
  <si>
    <t>100 g/litr</t>
  </si>
  <si>
    <t>Roztwór 18 L-aminokwasów, bez dodatku glukozy i elektrolitów, przeznaczony do żywienia pozajelitowego</t>
  </si>
  <si>
    <t>500 ml</t>
  </si>
  <si>
    <t>Kalium chloratum w postaci 15% roztworu konfekcjonowany w ampułki z portem bezigłowym typu luer-lock</t>
  </si>
  <si>
    <t>10 ml                              x 20 amp.                        plastikowych</t>
  </si>
  <si>
    <t>20 ml                              x 20 amp. plastikowych</t>
  </si>
  <si>
    <t>Preparat zawierający pierwiastki śladowe, zawierający selen 79 mcg/10 ml; miedź 380 mcg/10 ml oraz mangan 55 mcg/10 ml</t>
  </si>
  <si>
    <t>20 fiol.</t>
  </si>
  <si>
    <t>Piperacillinum/Tazobactamum</t>
  </si>
  <si>
    <t>2,25 g</t>
  </si>
  <si>
    <t xml:space="preserve">10 fiol.                 </t>
  </si>
  <si>
    <t>Razem część A:</t>
  </si>
  <si>
    <t xml:space="preserve">                         Część B: Dzierżawa 8 pomp do żywienia pozajelitowego przez okres 24 miesięcy       CPV: 33 19 41 10-0 Pompy infuzyjne             CPV: PA02-0 Dzierżawa</t>
  </si>
  <si>
    <t xml:space="preserve">Ilość pomp </t>
  </si>
  <si>
    <t>Koszt dzierżawy netto 1 pompy przez 1 miesiąc</t>
  </si>
  <si>
    <t>Koszt dzierżawy netto 8 pomp przez 24 m-ce</t>
  </si>
  <si>
    <t>Koszt dzierżawy brutto 1 pompy przez 1 miesiąc</t>
  </si>
  <si>
    <t>Koszt dzierżawy brutto 8 pomp przez 24 m-ce</t>
  </si>
  <si>
    <t>Pompa do żywienia pozajelitowego, przeznaczona do podawania różnych preparatów odżywiania dożylnego; prędkość podaży w zakresie 10-600 ml/godz.; objętość podaży do 9999 ml; dokładność podaży +/-5%; waga pompy do 550 g; żywotność akumulatora do 40 godz. przy prędkości 125 ml/godz.</t>
  </si>
  <si>
    <t>Razem część B:</t>
  </si>
  <si>
    <t>Część C: dostawa lini do podaży do pompy opisanej w części B               CPV: 33 19 41 20-3 Artykuły do infuzji</t>
  </si>
  <si>
    <t>Część D: Dostawa diet do żywienia dojelitowego i pozajelitowego</t>
  </si>
  <si>
    <t>Kompletna dieta do żywienia dojelitowego, przeznaczona dla pacjentów chorych na cukrzycę, o niskiej zawartości węglowodanów (skrobia i fruktoza) max. do 10 g/100 ml, o dużej zawartości błonnika, zawierająca białka mleka (4,65 g/100 ml), omega-3 kwasy tłuszczowe, normokaloryczna 1 kcal/ml</t>
  </si>
  <si>
    <t>płyn</t>
  </si>
  <si>
    <t>1000 ml</t>
  </si>
  <si>
    <t>Kompletna dieta do żywienia dojelitowego, przeznaczona dla pacjentów chorych na cukrzycę, o niskiej zawartości węglowodanów max. 13,1 g/100 ml, bogatobiałkowa - 20% energii, o dużej zawartości błonnika - 2,3 g/100 ml i jednonienasyconych kwasów tłuszczowych, zawierająca białka mleka, omega-3 kwasy, wysokokaloryczna 1,5 kcal/ml</t>
  </si>
  <si>
    <t>Kompletna dieta do żywienia dojelitowego, przeznaczona dla pacjentów chorych na cukrzycę, o niskiej zawartości węglowodanów (skrobia i fruktoza) 13,1 g/100 ml, o dużej zawartości błonnika - 2 g/100 ml, zawierająca białka mleka, omega-3 kwasy (olej rybi EPA, DHA), wysokokaloryczna 1,5 kcal/ml, o osmolarności do 360 nOsmol/l, w butelkach o objętości 200 ml, do wyboru smaki: pralina i owoce leśne, podczas zamawiania możliwość wskazania smaku drinka spośród oferowanych przez Producenta</t>
  </si>
  <si>
    <t>200 ml</t>
  </si>
  <si>
    <t>Kompletna dieta do żywienia dojelitowego, normokaloryczna 1,2 kcal/ml, bogatobiałkowa 6 g/100 ml, zawierająca białko kazeinowe, omega-3 kwasy, bogatoresztkowa 2 g/100 ml, o osmolarności 350 mOsmol/l</t>
  </si>
  <si>
    <t>Kompletna dieta do żywienia dojelitowego, standardowa, zawierająca białko kazeinowe i serwatkowe, wysokokaloryczna, 1,5 kcal/ml, o zawartości białka 5,6 g/100 ml, o osmolarności do 405 mOsmol/l, w butelkach o poj. 200 ml, do wyboru smaki: wanilia, truskawka, czekolada, owoce leśne, neutralny. Możliwość dokładnego wskazania smaku podczas zamawiania, spośród smaków oferowanych przez Producenta</t>
  </si>
  <si>
    <t>Kompletna dieta do żywienia dojelitowego, wysokokaloryczna 1,5 kcal/ml, bogatobiałkowa 7,5 g/100 ml, zawierająca białko kazeinowe i serwatkowe, tłuszcze MCT/LCT i omega-3 kwasy, bezresztkowa, o osmolarności 300 mOsmol/l</t>
  </si>
  <si>
    <t>Niekompletna dieta wysokoenergetyczna w postaci napoju, 1,5 kcal/ml, przeznaczona głównie dla osób z zaburzeniami wchłaniania tłuszczów, bezresztkowa, białko 4 g/100 ml, beztłuszczowa, smak wiśniowy</t>
  </si>
  <si>
    <t>Kompletna dieta do żywienia dojelitowego, standardowa, zawierająca białko kazeinowe i sojowe, tłuszcze LCT, omega-3 kwasy, normokaloryczna 1 kcal/ml, bezresztkowa o osmolarności 220 mOsmol/l, smak neutralny, w worku zabezpieczonym samozasklepiająca się membraną</t>
  </si>
  <si>
    <t>Kompletna dieta do żywienia dojelitowego, standardowa, o wysokiej zawartości błonnika - 1,5 g/100 ml, zawierająca białko kazeinowe i sojowe, tłuszcze LCT i kwasy omega-3, normokaloryczna, 1 kcal/ml, izoosmotyczna o osmolarności 285 mOsmol/l, w worku zabezpieczonym samozasklepiającą się membraną</t>
  </si>
  <si>
    <t>Worek 3-komorowy: aminokwasy w tym tauryna, elektrolity, glukoza, olej sojowy, olej z oliwek, MCT, olej rybi 4,5 g z kwasami omega-3, azot 3,41 g, nie zawierający kwasu glutaminowego, wartość energetyczna niebiałkowa 530 kcal, całkowita 600 kcal, podaż drogą żył centralnych lub obwodowych, poj. 850 ml</t>
  </si>
  <si>
    <t>1 worek</t>
  </si>
  <si>
    <t>Kompletna dieta do żywienia dojelitowego, bogatobiałkowa - min. 27% energii białkowej, zawierająca białka mleka, wysokokaloryczna 1,5 kcal/ml, ubogoresztkowa, o osmolarności do 390 mOsmol/l, smaki do wyboru: czekolada, poziomka, orzech; w butelkach 200 ml. Podczas zamawiania możliwość dokładnego wskazania smaku spośród oferowanych przez producenta</t>
  </si>
  <si>
    <t>Worek 2-komorowy do żywienia pozajelitowego, beztłuszczowy, zawierający aminokwasy, glukozę i elektrolity, objętość po aktywacji 1500 ml, wartość energetyczna 1000 kcal/litr, aminokwasy 50 g/litr, azot 8 g/litr</t>
  </si>
  <si>
    <t>1 worek                                    1500 ml</t>
  </si>
  <si>
    <t>Kompletna dieta do żywienia dojelitowego, bogatobiałkowa - 22% energii białkowej, zawierająca białko kazeinowe i hydrlizat białka pszenicy, z glutaminą i argininą, ponad 50% tłuszczy MCT oraz kwasy omega-3, bezresztkowa, normokaloryczna 1 kcal,ml, osmolarność 270 mOsmol/l, w worku zabezpieczonym samozasklepiającą się membraną</t>
  </si>
  <si>
    <t>Kompletna dieta do żywienia dojelitowego, oligopeptydowa, zawierająca hydrolizat serwatki, ponad 50% tłuszczy MCT oraz kwasy omega-3, normokaloryczna 1 kcal/ml, bezresztkowa, osmolarność do 300 mOsmol/l, w worku zabezpieczonym samozasklepiającą się membraną</t>
  </si>
  <si>
    <t>Razem część C:</t>
  </si>
  <si>
    <t>Wartość składowej zadania</t>
  </si>
  <si>
    <t>Wartość netto</t>
  </si>
  <si>
    <t>Wartość brutto</t>
  </si>
  <si>
    <t>Łączna wartość produktów leczniczych zaoferowanych w części A</t>
  </si>
  <si>
    <t>Łączna wartość dzierżawy pomp z części B</t>
  </si>
  <si>
    <t>Łączna wartość dostawy lini podażowych z części C</t>
  </si>
  <si>
    <t>Łączna wartość diet dojelitowych zaoferowanych w części D</t>
  </si>
  <si>
    <t>Łączna wartość zadania</t>
  </si>
  <si>
    <t>Wymogiem Zamawiającego jest złożenie w części B i C oferty na produkty wprowadzone do obrotu zgodnie z przepisami Ustawy o wyrobach medycznych</t>
  </si>
  <si>
    <t>Łączna wartość zadania 4 (suma części A - D)</t>
  </si>
  <si>
    <t>Zadanie nr 10</t>
  </si>
  <si>
    <t>tabl. powl. dojelitowe</t>
  </si>
  <si>
    <t>Acidum acetylsalicylicum</t>
  </si>
  <si>
    <t>75 mg</t>
  </si>
  <si>
    <t>300 mg</t>
  </si>
  <si>
    <t>10 tabl.</t>
  </si>
  <si>
    <t>Acenocumarolum</t>
  </si>
  <si>
    <t>Adrenalinum</t>
  </si>
  <si>
    <t>1 mg/1 ml</t>
  </si>
  <si>
    <t>300 mcg/0,3 ml</t>
  </si>
  <si>
    <t>Norepinephrinum</t>
  </si>
  <si>
    <t>4 mg/4 ml</t>
  </si>
  <si>
    <t>Cetirizinum</t>
  </si>
  <si>
    <t>Amitriptilinum</t>
  </si>
  <si>
    <t>Carbamazepinum</t>
  </si>
  <si>
    <t xml:space="preserve">tabl.  </t>
  </si>
  <si>
    <t>Amoxicillinum</t>
  </si>
  <si>
    <t>tabl./tabl.rozp.w jamie ustnej/kaps.</t>
  </si>
  <si>
    <t>750 mg</t>
  </si>
  <si>
    <t>1000 mg</t>
  </si>
  <si>
    <t>16 tabl.</t>
  </si>
  <si>
    <t>Ampicillinum</t>
  </si>
  <si>
    <t>2 g</t>
  </si>
  <si>
    <t xml:space="preserve">1 fiol.  </t>
  </si>
  <si>
    <t>Anatoksyna tężcowa adsorbowana na wodorotlenku glinu</t>
  </si>
  <si>
    <t>40 j.m./0,5 ml</t>
  </si>
  <si>
    <t>1 amp.</t>
  </si>
  <si>
    <t>Zadanie nr 11</t>
  </si>
  <si>
    <t>Ludzka antytrombina III</t>
  </si>
  <si>
    <t>Leki o działaniu przeciwzakrzepowym</t>
  </si>
  <si>
    <t>500 j.m.</t>
  </si>
  <si>
    <t>1000 j.m.</t>
  </si>
  <si>
    <t>CPV: 33 62 11 00-0 Środki obniżające krzepliwość krwi</t>
  </si>
  <si>
    <t>Roztwór tetraboranu sodowego w glicerynie</t>
  </si>
  <si>
    <t>butelka 10 g</t>
  </si>
  <si>
    <t>CPV: 33 69 25 10-5 Preparaty odżywiania dojelitowego</t>
  </si>
  <si>
    <t>Dodatki do żywienia dojelitowego</t>
  </si>
  <si>
    <t>Preparat przeznaczony do postępowania dietetycznego w przypadku trudno gojących się ran i odleżyn, zawierający L-argininę, hydrolizat kolagenu, cynk w postaci chelatu oraz witaminy A oraz C</t>
  </si>
  <si>
    <t>proszek</t>
  </si>
  <si>
    <t>12,5 g</t>
  </si>
  <si>
    <t>14 saszetek</t>
  </si>
  <si>
    <t>Żywność kompletna pod względem odżywczym, zawierająca m.in. Kwasy omega-3, L-argininę oraz beta 1,3/1,6 glukan, działanie immunostymulujące, przeznaczona dla pacjentów w stanach niedozywienia i okresie okołooperacyjnym</t>
  </si>
  <si>
    <t>780 g</t>
  </si>
  <si>
    <t>1 torebka</t>
  </si>
  <si>
    <t xml:space="preserve">Żywność specjalnego przeznaczenia medycznego, wysokobiałkowa, wysokoenergetyczna, bezresztkowa, zawierająca trzy rodzaje białka: białka serwatki, kazeinian wapnia, izolat białka serwatki; </t>
  </si>
  <si>
    <t>72 g</t>
  </si>
  <si>
    <t>6 saszetek</t>
  </si>
  <si>
    <t>Sulfathiazolum argentum</t>
  </si>
  <si>
    <t>tuba 40 g</t>
  </si>
  <si>
    <t>2,5 mg/0,5 ml</t>
  </si>
  <si>
    <t>10 amp.-strzyk.</t>
  </si>
  <si>
    <t>Artemisol - mieszanina nalewki piołunowo-wrotyczowej z kwasem octowym</t>
  </si>
  <si>
    <t>płyn na skórę</t>
  </si>
  <si>
    <t>butelka 100 g</t>
  </si>
  <si>
    <t>Aqua pro injectione</t>
  </si>
  <si>
    <t>amp. 5 ml</t>
  </si>
  <si>
    <t>amp. 10 ml</t>
  </si>
  <si>
    <t>100 amp.                          a 5 ml</t>
  </si>
  <si>
    <t>100 amp.                      a 10 ml</t>
  </si>
  <si>
    <t>Fondaparinux</t>
  </si>
  <si>
    <t>Leki stosowane do indukcji porodu</t>
  </si>
  <si>
    <t>CPV: 33 64 00 00-8 Produkty lecznicze dla układu moczowo-płciowego</t>
  </si>
  <si>
    <t>Misoprostolum</t>
  </si>
  <si>
    <t>25 mcg</t>
  </si>
  <si>
    <t>8 tabl.</t>
  </si>
  <si>
    <t>Leki o działaniu przeciwkrwotocznym</t>
  </si>
  <si>
    <t>CPV: 33 62 12 00-1 Środki przeciwkrwotoczne</t>
  </si>
  <si>
    <t>Proszek i rozpuszczalnik do sporządzenia roztworu 500 j.m/20ml zawierający zespół protrombiny ludzkiej (II:400-960, VII: 200-500, IX:400-620, X:440-1200) oraz białka C: 300-900 i S: 240-760. Zawiera AT III. Do szybkiego podania 8 ml/min.</t>
  </si>
  <si>
    <t>500 j./20 ml</t>
  </si>
  <si>
    <t>Diclofenac + misoprostol</t>
  </si>
  <si>
    <t>50 mg + 0,2 mg</t>
  </si>
  <si>
    <t>Mesalazinum</t>
  </si>
  <si>
    <t>tabl. dojelitowa</t>
  </si>
  <si>
    <t>100 tabl.</t>
  </si>
  <si>
    <t>Ferrosi sulfas</t>
  </si>
  <si>
    <t>Wodoroasparaginian magnezu</t>
  </si>
  <si>
    <t>Atorvasterolum</t>
  </si>
  <si>
    <t>40 mg</t>
  </si>
  <si>
    <t>Atropinum sulfuricum</t>
  </si>
  <si>
    <t>0,5 mg/1 ml</t>
  </si>
  <si>
    <t>Ipratropium</t>
  </si>
  <si>
    <t>płyn do inhalacji</t>
  </si>
  <si>
    <t>0,25 mg/ml</t>
  </si>
  <si>
    <t>0,02 mg/dawkę</t>
  </si>
  <si>
    <t>10 ml</t>
  </si>
  <si>
    <t>20 ml</t>
  </si>
  <si>
    <t>Azathioprinum</t>
  </si>
  <si>
    <t>Azithromicinum</t>
  </si>
  <si>
    <t>Baclofenum</t>
  </si>
  <si>
    <t>Mupirocinum</t>
  </si>
  <si>
    <t>maść do nosa</t>
  </si>
  <si>
    <t>tuba 3 g</t>
  </si>
  <si>
    <t>maść na skórę</t>
  </si>
  <si>
    <t>Doustne środki diagnostyczne</t>
  </si>
  <si>
    <t>Barium sulfuricum</t>
  </si>
  <si>
    <t>zawiesina</t>
  </si>
  <si>
    <t>100 g/100 ml</t>
  </si>
  <si>
    <t>butelka 200 ml</t>
  </si>
  <si>
    <t>CPV: 33 69 68 00-3 Nośniki kontrastu rentgenowskiego</t>
  </si>
  <si>
    <t>Budesonidum</t>
  </si>
  <si>
    <t>zawiesina do nebulizacji</t>
  </si>
  <si>
    <t>20 amp.</t>
  </si>
  <si>
    <t>0,25 mg/2 ml</t>
  </si>
  <si>
    <t>0,5 mg/2 ml</t>
  </si>
  <si>
    <t>1 mg/2 ml</t>
  </si>
  <si>
    <t>Fenoterolum + ipratropium</t>
  </si>
  <si>
    <t>50 mcg +                                21 mcg/dawkę</t>
  </si>
  <si>
    <t>200 dawek</t>
  </si>
  <si>
    <t>Betahistinum</t>
  </si>
  <si>
    <t>24 mg</t>
  </si>
  <si>
    <t>Prasugrel</t>
  </si>
  <si>
    <t>Bisoprololum</t>
  </si>
  <si>
    <t>1,25 mg</t>
  </si>
  <si>
    <t>2,5 mg</t>
  </si>
  <si>
    <t>Amikacinum</t>
  </si>
  <si>
    <t>250 mg/2 ml</t>
  </si>
  <si>
    <t xml:space="preserve">1 amp.  </t>
  </si>
  <si>
    <t>500 mg/2 ml</t>
  </si>
  <si>
    <t>Cefuroximum</t>
  </si>
  <si>
    <t>1500 mg</t>
  </si>
  <si>
    <t>Sotalolum</t>
  </si>
  <si>
    <t>80 mg</t>
  </si>
  <si>
    <t>Cefotaximum</t>
  </si>
  <si>
    <t>Ceftriaxonum</t>
  </si>
  <si>
    <t>Antybiotyki dożylne</t>
  </si>
  <si>
    <t>Ceftazidimum</t>
  </si>
  <si>
    <t>Co-trimoxazolum</t>
  </si>
  <si>
    <t>240 mg/5 ml</t>
  </si>
  <si>
    <t>480 mg</t>
  </si>
  <si>
    <t>960 mg</t>
  </si>
  <si>
    <t>Biwalirudinum</t>
  </si>
  <si>
    <t>Boldyna + wyciąg suchy z aloesu</t>
  </si>
  <si>
    <t>1 mg + 23,6 mg</t>
  </si>
  <si>
    <t>Ticagrelorum</t>
  </si>
  <si>
    <t>60 mg</t>
  </si>
  <si>
    <t>56 tabl.</t>
  </si>
  <si>
    <t>90 mg</t>
  </si>
  <si>
    <t>tabl. ulegające rozpadowi w jamie ustnej</t>
  </si>
  <si>
    <t>CPV: 33 65 11 00-9 Środki antybakteryjne do użytku ogólnoustrojowego</t>
  </si>
  <si>
    <t>Zadanie nr 12</t>
  </si>
  <si>
    <t>Zadanie nr 13</t>
  </si>
  <si>
    <t>Zadanie nr 14</t>
  </si>
  <si>
    <t>Zadanie nr 15</t>
  </si>
  <si>
    <t>Zadanie nr 16</t>
  </si>
  <si>
    <t>Zadanie nr 17</t>
  </si>
  <si>
    <t>Zadanie nr 18</t>
  </si>
  <si>
    <t>Zadanie nr 19</t>
  </si>
  <si>
    <t>Zadanie nr 20</t>
  </si>
  <si>
    <t>Zadanie nr 21</t>
  </si>
  <si>
    <t>Bromocriptinum</t>
  </si>
  <si>
    <t>Bupivacainum typu SPINAL HAEVY</t>
  </si>
  <si>
    <t>Bupivacainum hydrochloricum</t>
  </si>
  <si>
    <t>5 fiol. a 20 ml</t>
  </si>
  <si>
    <t>Hyoscini butylbromidum</t>
  </si>
  <si>
    <t>20 mg/1 ml</t>
  </si>
  <si>
    <t>Phenylbutazonum</t>
  </si>
  <si>
    <t>Zadanie nr 22</t>
  </si>
  <si>
    <t>Dożylne preparaty wapnia organicznego</t>
  </si>
  <si>
    <t>CPV: 33 61 70 00-8 Dodatki mineralne</t>
  </si>
  <si>
    <t>Calcium gluconicum</t>
  </si>
  <si>
    <t>1 g/10 ml</t>
  </si>
  <si>
    <t>Calcium chloratum</t>
  </si>
  <si>
    <t>67 mg/ml</t>
  </si>
  <si>
    <t>10 amp. a 10 ml</t>
  </si>
  <si>
    <t>Captoprilum</t>
  </si>
  <si>
    <t>Acidum ascorbicum</t>
  </si>
  <si>
    <t>krople doustne</t>
  </si>
  <si>
    <t>100 mg/ml</t>
  </si>
  <si>
    <t>30 ml</t>
  </si>
  <si>
    <t>Cefazolinum</t>
  </si>
  <si>
    <t>Zadanie nr 23</t>
  </si>
  <si>
    <t>3-komorowy worek do żywienia pozajelitowego noworodków urodzonych przedwcześnie, zawierający m.in. 1,4 g azotu, 40,0 g glukozy, elektrolity, emulsję tłuszczową, wartość kaloryczna całkowita 273 kcal, wartość energetyczna niebiałkowa 235 kcal, obj. 300 ml</t>
  </si>
  <si>
    <t>1 worek                                 a 300 ml</t>
  </si>
  <si>
    <t>3-komorowy worek do żywienia pozajelitowego, zawierający m.in. 7,8 g azotu, 47,7 g glukozy, emulsja tłuszczowa z mieszaniny oleju z oliwek i oleju sojowego, elektrolity, wartość energetyczna całkowita 620 kcal, wartość energetyczna niebiałkowa 420 kcal, obj. 650 ml</t>
  </si>
  <si>
    <t>1 worek                             a 650 ml</t>
  </si>
  <si>
    <t>3-komorowy worek do żywienia pozajelitowego, zawierający m.in. 12,0 g azotu, 73,3 g glukozy, emulsja tłuszczowa z mieszaniny oleju z oliwek i oleju sojowego, elektrolity, wartość energetyczna całkowita 950 kcal, wartość energetyczna niebiałkowa 640 kcal, obj. 1000 ml</t>
  </si>
  <si>
    <t>1 worek                   a 1000 ml</t>
  </si>
  <si>
    <t>3-komorowy worek do żywienia pozajelitowego, zawierający m.in. 18,0 g azotu, 110,0 g glukozy, emulsja tłuszczowa z mieszaniny oleju z oliwek i oleju sojowego, elektrolity, wartość energetyczna całkowita 1420 kcal, wartość energetyczna niebiałkowa 960 kcal, obj. 1500 ml</t>
  </si>
  <si>
    <t>1 worek                                a 1500 ml</t>
  </si>
  <si>
    <t>Zestaw witamin ropzuszczalnych w wodzie i tłuszczach, przeznaczonych jako dodatek do żywienia pozajelitowego oraz suplementacji witaminowej, wytwarzany w postaci proszku do rozpuszczania</t>
  </si>
  <si>
    <t>10 fiol.</t>
  </si>
  <si>
    <t>Worek trójkomorowy przeznaczony do żywienia pozajelitowego, zawierający w poszczególnych komorach aminokwasy z elektrolitami, glukozę z wapniem i emulsję tłuszczową złożoną z oliwy z oliwek i oleju sojowego, przeznaczony do podawania drogą żył centralnych, gotowy do użycia po aktywacji, o następujących parametrach: objętość 1000 ml, kaloryczność 1070 kcal, aminokwasy 56,9 g</t>
  </si>
  <si>
    <t>1 worek                          a 1000 ml</t>
  </si>
  <si>
    <t>Worek trójkomorowy przeznaczony do żywienia pozajelitowego, zawierający w poszczególnych komorach aminokwasy z elektrolitami, glukozę z wapniem i emulsję tłuszczową złożoną z oliwy z oliwek i oleju sojowego, przeznaczony do podawania drogą żył centralnych, gotowy do użycia po aktywacji, o następujących parametrach: objętość 1500 ml, kaloryczność 1600 kcal, aminokwasy 85,4 g</t>
  </si>
  <si>
    <t>1 worek                       a 1500 ml</t>
  </si>
  <si>
    <t xml:space="preserve">Preparaty do żywienia pozajelitowego </t>
  </si>
  <si>
    <t>CPV: 33 69 22 10-2 Preparaty odżywiania pozajelitowego                                                             CPV: 33 61 60 00-1 Witaminy</t>
  </si>
  <si>
    <t>Dinoproston</t>
  </si>
  <si>
    <t>system dopochwowy</t>
  </si>
  <si>
    <t>5 szt.</t>
  </si>
  <si>
    <t>Leki stosowane w indukcji porodu</t>
  </si>
  <si>
    <t>Zadanie nr 24</t>
  </si>
  <si>
    <t>Zadanie nr 25</t>
  </si>
  <si>
    <t>100 ml atomizer</t>
  </si>
  <si>
    <t>250 ml atomizer</t>
  </si>
  <si>
    <t>500 ml butelka</t>
  </si>
  <si>
    <t>1 litr butelka</t>
  </si>
  <si>
    <t>Preparat do dezynfekcji powierzchni nieinwazyjnych wyrobów medycznych, rak i skóry, na bazie alkoholu etylowego 70 g/100 g oraz chlorheksydyny 2 g/100 g, przedłużone do 24 godz. działanie mikrobójcze. Wyrób medyczny ze znakiem CE</t>
  </si>
  <si>
    <t>Środki do dezynfekcji powierzchni wyrobów medycznych, rąk i skóry - wyrób medyczny ze znakiem CE</t>
  </si>
  <si>
    <t>Suxamethonium chloride</t>
  </si>
  <si>
    <t>Zadanie nr 26</t>
  </si>
  <si>
    <t>Dożylne chemioterapeutyki przeciwbakteryjne</t>
  </si>
  <si>
    <t>Ciprofloxacinum</t>
  </si>
  <si>
    <t>200 mg/100 ml</t>
  </si>
  <si>
    <t>1 fiol./                                   flakon/worek</t>
  </si>
  <si>
    <t>400 mg/200 ml</t>
  </si>
  <si>
    <t>Cisatracurium</t>
  </si>
  <si>
    <t>10 mg/5 ml</t>
  </si>
  <si>
    <t>Clemastinum</t>
  </si>
  <si>
    <t>2 mg/2 ml</t>
  </si>
  <si>
    <t>Zadanie nr 27</t>
  </si>
  <si>
    <t>Dożylne antybiotyki</t>
  </si>
  <si>
    <t>Clindamycinum</t>
  </si>
  <si>
    <t>600 mg</t>
  </si>
  <si>
    <t>Clotrimazolum</t>
  </si>
  <si>
    <t>tuba 20 g</t>
  </si>
  <si>
    <t>Colistinum</t>
  </si>
  <si>
    <t>1 mln j.m.</t>
  </si>
  <si>
    <t>Brimonidinum + timololum</t>
  </si>
  <si>
    <t>2 mg+ 5 mg/ml</t>
  </si>
  <si>
    <t>Dexpanthenolum</t>
  </si>
  <si>
    <t>żel do oczu</t>
  </si>
  <si>
    <t>50 mg/g</t>
  </si>
  <si>
    <t>tuba 10 g</t>
  </si>
  <si>
    <t>Fludrocortisonum</t>
  </si>
  <si>
    <t>maść do oczu</t>
  </si>
  <si>
    <t>Zadanie nr 28</t>
  </si>
  <si>
    <t>5 g</t>
  </si>
  <si>
    <t>Zadanie nr 29</t>
  </si>
  <si>
    <t>Ganciclovirum</t>
  </si>
  <si>
    <t>16 kaps.</t>
  </si>
  <si>
    <t>Trimebutinum</t>
  </si>
  <si>
    <t>Dexamethasonum</t>
  </si>
  <si>
    <t>40 tabl.</t>
  </si>
  <si>
    <t>Methylprednisoloni hemisuccinas</t>
  </si>
  <si>
    <t>1 amp./fiol.</t>
  </si>
  <si>
    <t>Duloxetinum</t>
  </si>
  <si>
    <t>30 mg</t>
  </si>
  <si>
    <t>Mianserinum</t>
  </si>
  <si>
    <t>torebka 5 g</t>
  </si>
  <si>
    <t>Dermatol                                                   (Bismuthi subgallas)</t>
  </si>
  <si>
    <t>Calcifediolum</t>
  </si>
  <si>
    <t>0,15 mg/ml</t>
  </si>
  <si>
    <t>Dexamethasonum + framycetinum + polimyxinum B</t>
  </si>
  <si>
    <t>maść</t>
  </si>
  <si>
    <t>0,1%/0,4 ml</t>
  </si>
  <si>
    <t>20 minimsów</t>
  </si>
  <si>
    <t>Dexamethasonum sodium phosphate - krople oczne w postaci minimsów a 0,4 ml, nie zawierające środków konserwujących</t>
  </si>
  <si>
    <t xml:space="preserve">Dexamethasonum  </t>
  </si>
  <si>
    <t>zawiesina                     do oczu</t>
  </si>
  <si>
    <t>Dexamethasoni natrii phosphas</t>
  </si>
  <si>
    <t>8 mg/2 ml</t>
  </si>
  <si>
    <t>4 mg/1 ml</t>
  </si>
  <si>
    <t>Zadanie nr 30</t>
  </si>
  <si>
    <t>Leki dożylne o działaniu przeciwwirusowym</t>
  </si>
  <si>
    <t>Leki dożylne o działaniu sedacyjnym</t>
  </si>
  <si>
    <t>Dexmedethomidinum</t>
  </si>
  <si>
    <t>0,2 mg/2 ml</t>
  </si>
  <si>
    <t>0,4 mg/4 ml</t>
  </si>
  <si>
    <t>1 mg/10 ml</t>
  </si>
  <si>
    <t>25 amp.</t>
  </si>
  <si>
    <t>5 amp./fiol.</t>
  </si>
  <si>
    <t>CPV: 33 66 17 00-8 Pozostałe produkty lecznicze dla układu nerwowego</t>
  </si>
  <si>
    <t>CPV: 33 62 13 00-2 Preparaty przeciw anemii</t>
  </si>
  <si>
    <t>Preparaty żelaza do podawania dożylnego</t>
  </si>
  <si>
    <t>Preparat żelaza przeznaczony do podawania dożylnego u pacjentów z przewlekłą chorobą nerek poddawanych dializie, zawierający izomaltozyd 1000 żelaza III</t>
  </si>
  <si>
    <t>100 mg                                    Fe 3+/2 ml</t>
  </si>
  <si>
    <t>Preparat żelaza przeznaczony do leczenia niedoboru żelaza, zawierający izomaltozyd 1000 żelaza III</t>
  </si>
  <si>
    <t>100 mg                              Fe 3+/1 ml</t>
  </si>
  <si>
    <t>500 mg                              Fe 3+/5 ml</t>
  </si>
  <si>
    <t>Zadanie nr 31</t>
  </si>
  <si>
    <t>Zadanie nr 32</t>
  </si>
  <si>
    <t>Clarithromycinum</t>
  </si>
  <si>
    <t>14 tabl.</t>
  </si>
  <si>
    <t>Dożylne leki przeciwgrzybicze</t>
  </si>
  <si>
    <t>Amphotericinum B</t>
  </si>
  <si>
    <t>Furaginum</t>
  </si>
  <si>
    <t>Furosemidum</t>
  </si>
  <si>
    <t>Gabapentinum</t>
  </si>
  <si>
    <t>Bimatoprostum + timololum</t>
  </si>
  <si>
    <t>0,3 mg                                + 5 mg/ml</t>
  </si>
  <si>
    <t>3 ml</t>
  </si>
  <si>
    <t>Zadanie nr 33</t>
  </si>
  <si>
    <t>Środki radiodiagnostyczne do badania przewodu pokarmowego</t>
  </si>
  <si>
    <t>Meglumini amidotrizoas</t>
  </si>
  <si>
    <t>760 mg/ml</t>
  </si>
  <si>
    <t>Acidum tranexamicum</t>
  </si>
  <si>
    <t>500 mg/5 ml</t>
  </si>
  <si>
    <t>Gencjana 1% roztwór WODNY</t>
  </si>
  <si>
    <t>20 g</t>
  </si>
  <si>
    <t>Gentamicinum</t>
  </si>
  <si>
    <t>40 mg/1 ml</t>
  </si>
  <si>
    <t>80 mg/2 ml</t>
  </si>
  <si>
    <t>Glimepiridum</t>
  </si>
  <si>
    <t>2 mg</t>
  </si>
  <si>
    <t>3 mg</t>
  </si>
  <si>
    <t>Metforminum</t>
  </si>
  <si>
    <t>850 mg</t>
  </si>
  <si>
    <t>tabl. powl. o przedł. uwaln.</t>
  </si>
  <si>
    <t>Glukoza - do oznaczania krzywej cukrowej</t>
  </si>
  <si>
    <t>75 g</t>
  </si>
  <si>
    <t>Glucosum</t>
  </si>
  <si>
    <t>50 amp.                               a 10 ml</t>
  </si>
  <si>
    <t>Haloperidolum</t>
  </si>
  <si>
    <t>5 mg/ml</t>
  </si>
  <si>
    <t>2 mg/ml</t>
  </si>
  <si>
    <t>tabl./                               tabl. powl.</t>
  </si>
  <si>
    <t>400 mg</t>
  </si>
  <si>
    <t>800 mg</t>
  </si>
  <si>
    <t>Ornithini aspartas *Rejestracja: suplement diety</t>
  </si>
  <si>
    <t>Timonacic</t>
  </si>
  <si>
    <t>Heparinum natricum</t>
  </si>
  <si>
    <t>25000 j.m.</t>
  </si>
  <si>
    <t>Hydrochlorothiazidum</t>
  </si>
  <si>
    <t>Hydrocortisonum</t>
  </si>
  <si>
    <t>Hydroxizinum</t>
  </si>
  <si>
    <t>syrop</t>
  </si>
  <si>
    <t>tabl./tabl. powl./tabl. draż.</t>
  </si>
  <si>
    <t>250 j./g</t>
  </si>
  <si>
    <t>Retinoli palmitas *Rejestracja: wyrób medyczny</t>
  </si>
  <si>
    <t>Ibuprofenum</t>
  </si>
  <si>
    <t>syrop/                            zawiesina</t>
  </si>
  <si>
    <t>200 mg/5 ml</t>
  </si>
  <si>
    <t>100 g</t>
  </si>
  <si>
    <t>Zadanie nr 34</t>
  </si>
  <si>
    <t>Dożylne leki o działaniu przeciwbólowym i przeciwzapalnym</t>
  </si>
  <si>
    <t>400 mg/100 ml</t>
  </si>
  <si>
    <t>20 butelek</t>
  </si>
  <si>
    <t>600 mg/100 ml</t>
  </si>
  <si>
    <t>tabl. powl.                                     /tabl. draż.                                  /draż./kaps.</t>
  </si>
  <si>
    <t>tabl. powl.                                     /tabl. draż./kaps.</t>
  </si>
  <si>
    <t>2000 j.m.</t>
  </si>
  <si>
    <t>60 kaps.</t>
  </si>
  <si>
    <t>Fosfomycinum</t>
  </si>
  <si>
    <t>Zawiesina doustna zawierająca żelazo, przeznaczona dla noworodków w tym urodzonych przedwcześnie, wolny od środków konserwujących, aromatów i sztucznych barwników *Rejestracja: żywność medyczna</t>
  </si>
  <si>
    <t>zawiesina doustna</t>
  </si>
  <si>
    <t>10 mg Fe/ml</t>
  </si>
  <si>
    <t>50 ml</t>
  </si>
  <si>
    <t>Clonidinum</t>
  </si>
  <si>
    <t>0,075 mg</t>
  </si>
  <si>
    <t>Collagenasum</t>
  </si>
  <si>
    <t>maść                        na skórę</t>
  </si>
  <si>
    <t>1,2 j.m./g</t>
  </si>
  <si>
    <t>Empagliflozin</t>
  </si>
  <si>
    <t>Colecalciferolum</t>
  </si>
  <si>
    <t>krople doustne, roztwór</t>
  </si>
  <si>
    <t>20000 j.m./ml</t>
  </si>
  <si>
    <t>Colecalciferolum w postaci roztworu olejowego złozonego z trójglicerydów nasyconych kwasów tłuszczowych o średniej długości łańcucha</t>
  </si>
  <si>
    <t>500 mcg/ml</t>
  </si>
  <si>
    <t>Krople doustne przeznaczone dla niemowląt i dzieci do 14 r.ż. zawierające kompleks witamin</t>
  </si>
  <si>
    <t>Potassium chloride</t>
  </si>
  <si>
    <t>391 mg K+</t>
  </si>
  <si>
    <t xml:space="preserve">syrop </t>
  </si>
  <si>
    <t>782 mg K+</t>
  </si>
  <si>
    <t>150 ml</t>
  </si>
  <si>
    <t>Kalium chloratum</t>
  </si>
  <si>
    <t>10 fiol. a 20 ml</t>
  </si>
  <si>
    <t>Kalium hypermanganicum</t>
  </si>
  <si>
    <t>Phytomenadionum</t>
  </si>
  <si>
    <t>10 mg/1 ml</t>
  </si>
  <si>
    <t>Clozapinum</t>
  </si>
  <si>
    <t>Lacidipinum</t>
  </si>
  <si>
    <t>Lactulosum</t>
  </si>
  <si>
    <t>7,5 g/15 ml</t>
  </si>
  <si>
    <t>krople dla dzieci</t>
  </si>
  <si>
    <t>100 mg/                              12 kropli</t>
  </si>
  <si>
    <t>8 ml</t>
  </si>
  <si>
    <t>Laktoferyna                                                      *Rejestracja: suplement diety</t>
  </si>
  <si>
    <t>Latanoprostum</t>
  </si>
  <si>
    <t>2,5 ml</t>
  </si>
  <si>
    <t>Zadanie nr 35</t>
  </si>
  <si>
    <t>Dożylne chemioterapeutyki o działaniu przeciwbakteryjnym</t>
  </si>
  <si>
    <t>Levofloxacinum</t>
  </si>
  <si>
    <t>500 mg/100 ml</t>
  </si>
  <si>
    <t>1 fiolka                                       /flakon/butelka</t>
  </si>
  <si>
    <t>Levodropropizinum</t>
  </si>
  <si>
    <t>60 mg/10 ml</t>
  </si>
  <si>
    <t>120 ml</t>
  </si>
  <si>
    <t>10 amp. a 2 ml</t>
  </si>
  <si>
    <t>żel typu A</t>
  </si>
  <si>
    <t>żel typu U</t>
  </si>
  <si>
    <t>Lignocainum + noradrenalinum</t>
  </si>
  <si>
    <t>20 mg + 0,025 mg/ml</t>
  </si>
  <si>
    <t>Linezolidum</t>
  </si>
  <si>
    <t>600 mg/300 ml</t>
  </si>
  <si>
    <t>1 fiolka                                       /flakon/butelka                                /worek</t>
  </si>
  <si>
    <t>Linomag lub równoważny (Lini oleum virginale)</t>
  </si>
  <si>
    <t>butelka 70 g</t>
  </si>
  <si>
    <t>żel na skórę</t>
  </si>
  <si>
    <t>1000 IU/g</t>
  </si>
  <si>
    <t>Loperamidum</t>
  </si>
  <si>
    <t>Loteprednolum</t>
  </si>
  <si>
    <t>Progesteronum</t>
  </si>
  <si>
    <t>tabl. dopochwowe</t>
  </si>
  <si>
    <t>tabl. podjęzykowe</t>
  </si>
  <si>
    <t>Pregabalinum * produkt leczniczy z rejestracją do stosowania w bólach neuropatycznych pochodzenia obwodowego i ośrodkowego, padaczce i uogólnionych zaburzeniach lękowych</t>
  </si>
  <si>
    <t>14 kaps.</t>
  </si>
  <si>
    <t>Zadanie nr 36</t>
  </si>
  <si>
    <t>Dożylne preparaty magnezu</t>
  </si>
  <si>
    <t>5 amp. a 10 ml</t>
  </si>
  <si>
    <t>Magnesium sulfuricum *</t>
  </si>
  <si>
    <t>* ze względu na problemy z dostępnością produktu Zamawiający dopuszcza możliwość zaoferowania produktu posiadającego czasowe dopuszczenie do obrotu. W takim przypadku do oferty należy dołączyć kopię aktualnego dopuszczenia wydanego przez MZ</t>
  </si>
  <si>
    <t>Diclofenacum</t>
  </si>
  <si>
    <t>Zadanie nr 37</t>
  </si>
  <si>
    <t>Bupivacainum typu SPINAL HAEVY w postaci ampułek zapakowanych sterylnie</t>
  </si>
  <si>
    <t>Remifentanylum</t>
  </si>
  <si>
    <t>Zadanie nr 38</t>
  </si>
  <si>
    <t>Środki o działaniu miejscowo znieczulającym</t>
  </si>
  <si>
    <t>Bupivacainum + adrenalinum</t>
  </si>
  <si>
    <t>5 mg + 0,005 mg/ml</t>
  </si>
  <si>
    <t>Sildenafilum</t>
  </si>
  <si>
    <t>4 tabl.</t>
  </si>
  <si>
    <t>Methylprednisolonum</t>
  </si>
  <si>
    <t>16 mg</t>
  </si>
  <si>
    <t>Megestrolum</t>
  </si>
  <si>
    <t>40 mg/ml</t>
  </si>
  <si>
    <t>240 ml</t>
  </si>
  <si>
    <t>Metronidazolum</t>
  </si>
  <si>
    <t>Zadanie nr 39</t>
  </si>
  <si>
    <t>Dożylne leki o działaniu przeciwbakteryjnym</t>
  </si>
  <si>
    <t>1 flakon 100 ml</t>
  </si>
  <si>
    <t>Zadanie nr 40</t>
  </si>
  <si>
    <t>Leki stosowane w okulistyce</t>
  </si>
  <si>
    <t>Carbacholum</t>
  </si>
  <si>
    <t>inj. wewnątrzgałkowa</t>
  </si>
  <si>
    <t>12 fiol. a 1,5 ml</t>
  </si>
  <si>
    <t>Fosfomycinum trometamolum</t>
  </si>
  <si>
    <t>granulat doustny</t>
  </si>
  <si>
    <t>3 g</t>
  </si>
  <si>
    <t>1 saszetka</t>
  </si>
  <si>
    <t>Argentum nitricum</t>
  </si>
  <si>
    <t>5 mg/0,5 ml</t>
  </si>
  <si>
    <t>50 pipetek</t>
  </si>
  <si>
    <t>Piracetamum</t>
  </si>
  <si>
    <t>1200 mg</t>
  </si>
  <si>
    <t>12 g/60 ml</t>
  </si>
  <si>
    <t>1 flakon 60 ml</t>
  </si>
  <si>
    <t>Meronem - meropenemum*</t>
  </si>
  <si>
    <t>Zadanie nr 41</t>
  </si>
  <si>
    <t>Meropenemum</t>
  </si>
  <si>
    <t>Zadanie nr 42</t>
  </si>
  <si>
    <t>Zadanie nr 43</t>
  </si>
  <si>
    <t>Dożylne leki przeciwbólowe</t>
  </si>
  <si>
    <t>Metamizolum natrium</t>
  </si>
  <si>
    <t>1 g/2 ml</t>
  </si>
  <si>
    <t>2,5 g/5 ml</t>
  </si>
  <si>
    <t>Uwaga! Zamawiający dopuszcza możliwość zaoferowania produktu konfekcjonowanego po 5 amp. z odpowiednim przeliczeniem ilości.</t>
  </si>
  <si>
    <t>Metoprololum</t>
  </si>
  <si>
    <t>5 mg/5 ml</t>
  </si>
  <si>
    <t>23,75 mg</t>
  </si>
  <si>
    <t>47,5 mg</t>
  </si>
  <si>
    <t>95 mg</t>
  </si>
  <si>
    <t>Metoclopramidum</t>
  </si>
  <si>
    <t>10 mg/2 ml</t>
  </si>
  <si>
    <t>Dexamethasonum + tobramycinum</t>
  </si>
  <si>
    <t>3 mg + 1 mg/ml</t>
  </si>
  <si>
    <t>Zadanie nr 44</t>
  </si>
  <si>
    <t>Micafunginum</t>
  </si>
  <si>
    <t>Tolperisonum</t>
  </si>
  <si>
    <t>Diclofenacum natrium</t>
  </si>
  <si>
    <t>Naloxonum</t>
  </si>
  <si>
    <t>0,4 mg/1 ml</t>
  </si>
  <si>
    <t>Nasivin Baby SOFT - oxymetazolinum*</t>
  </si>
  <si>
    <t>krople do nosa</t>
  </si>
  <si>
    <t>Natrium bicarbonicum</t>
  </si>
  <si>
    <t>8,4%/20 ml</t>
  </si>
  <si>
    <t>Natrium chloratum</t>
  </si>
  <si>
    <t>0,9%/5 ml</t>
  </si>
  <si>
    <t>100 amp.</t>
  </si>
  <si>
    <t>0,9%/10 ml</t>
  </si>
  <si>
    <t>10%/10 ml</t>
  </si>
  <si>
    <t>Nebivololum</t>
  </si>
  <si>
    <t>Neomycinum</t>
  </si>
  <si>
    <t>Zadanie nr 45</t>
  </si>
  <si>
    <t>Epoetin beta</t>
  </si>
  <si>
    <t>500 j.</t>
  </si>
  <si>
    <t>2000 j.</t>
  </si>
  <si>
    <t>3000 j.</t>
  </si>
  <si>
    <t>4000 j.</t>
  </si>
  <si>
    <t>6 amp.-strzyk.</t>
  </si>
  <si>
    <t>Leki stosowane w leczeniu objawowej niedokrwistości spowodowanej przewlekłą chorobą nerek</t>
  </si>
  <si>
    <t>Nicotinum</t>
  </si>
  <si>
    <t>plastry transdermalne</t>
  </si>
  <si>
    <t>21 mg/24 h</t>
  </si>
  <si>
    <t>7 plastrów</t>
  </si>
  <si>
    <t>Galantaminum</t>
  </si>
  <si>
    <t>2,5 mg/ml</t>
  </si>
  <si>
    <t>10 amp.a 1 ml</t>
  </si>
  <si>
    <t>Dorzolamidum</t>
  </si>
  <si>
    <t>Eplerenonum</t>
  </si>
  <si>
    <t>Zadanie nr 46</t>
  </si>
  <si>
    <t>Dożylne leki podtrzymujące krążenie</t>
  </si>
  <si>
    <t>Noradrenalinum*</t>
  </si>
  <si>
    <r>
      <t>*Uwaga! Wymogiem Zamawiającego jest złożenie oferty na produkty lecznicze nie zawierające pirosiarczynu sodowego, które można przechowywać w temp. pokojowej do 25</t>
    </r>
    <r>
      <rPr>
        <b/>
        <sz val="9"/>
        <color theme="1"/>
        <rFont val="Calibri"/>
        <family val="2"/>
        <charset val="238"/>
      </rPr>
      <t>°</t>
    </r>
    <r>
      <rPr>
        <b/>
        <sz val="9.9"/>
        <color theme="1"/>
        <rFont val="Calibri"/>
        <family val="2"/>
        <charset val="238"/>
      </rPr>
      <t>C</t>
    </r>
  </si>
  <si>
    <t>NORMOSAN FIX - lub równoważny (preparat ziołowy)</t>
  </si>
  <si>
    <t>torebki do zaparzania</t>
  </si>
  <si>
    <t>20 torebek</t>
  </si>
  <si>
    <t>Clobetazolum</t>
  </si>
  <si>
    <t>Zadanie nr 47</t>
  </si>
  <si>
    <t>Dożylne leki o działaniu przeciwkrwotocznym</t>
  </si>
  <si>
    <t>Eptacog alfa aktywowany - czynnik krzepnięcia VIIa</t>
  </si>
  <si>
    <t>aparat</t>
  </si>
  <si>
    <t>100 KIU=2 mg</t>
  </si>
  <si>
    <t>50 KIU=1 mg</t>
  </si>
  <si>
    <t>Przyrząd do podawania leku opisanego w poz. 2,3                                                 *wyrób medyczny</t>
  </si>
  <si>
    <t>Nystatinum</t>
  </si>
  <si>
    <t>100000 j./ml</t>
  </si>
  <si>
    <t>5,8 g</t>
  </si>
  <si>
    <t>100000 j.</t>
  </si>
  <si>
    <t>500000 j.</t>
  </si>
  <si>
    <t>Zadanie nr 48</t>
  </si>
  <si>
    <t>Preparaty przeciwbakteryjne na bazie oktenidyny</t>
  </si>
  <si>
    <t>Preparat do dekontaminacji ran w postaci żelu, zawierający oktenidynę, działanie przeciwbakteryjne, przeciwgrzybicze i nawilżające, pakowany w tuby o poj. 20 ml                                                                Rejestracja: wyrób medyczny</t>
  </si>
  <si>
    <t>żel na rany</t>
  </si>
  <si>
    <t>tuba 20 ml</t>
  </si>
  <si>
    <t>Roztwór do irygacji ran i przemywania ran, zawierający oktenidynę                                                           Rejestracja: wyrób medyczny</t>
  </si>
  <si>
    <t>roztwór do przemywania ran</t>
  </si>
  <si>
    <t>butelka 350 ml</t>
  </si>
  <si>
    <t>Roztwór antyseptyczny zawierający oktenidynę i fenoksyetanol, działanie bakteriobójcze, grzybobójcze i wirusobójcze, do stosowania na skórę Rejestracja: produkt leczniczy</t>
  </si>
  <si>
    <t>butelka atomizer 50 ml</t>
  </si>
  <si>
    <t>butelka atomizer 250 ml</t>
  </si>
  <si>
    <t>butelka 1 litr</t>
  </si>
  <si>
    <t>Jałowy hipertoniczny roztwór chlorku sodu o stężeniu 5%</t>
  </si>
  <si>
    <t>20 minimsów                              a 0,5 ml</t>
  </si>
  <si>
    <t>Timololum</t>
  </si>
  <si>
    <t>Oleum Ricini</t>
  </si>
  <si>
    <t>płyn doustny</t>
  </si>
  <si>
    <t>Tamsulosinum</t>
  </si>
  <si>
    <t>0,4 mg</t>
  </si>
  <si>
    <t>Amiodaronum</t>
  </si>
  <si>
    <t>Formoterolum</t>
  </si>
  <si>
    <t>kaps. do inhalacji</t>
  </si>
  <si>
    <t>0,012 mg</t>
  </si>
  <si>
    <t>Oxytocinum</t>
  </si>
  <si>
    <t>5 j./1 ml</t>
  </si>
  <si>
    <t>Pantoprazolum</t>
  </si>
  <si>
    <t>Carbetocinum</t>
  </si>
  <si>
    <t>0,1 mg/1 ml</t>
  </si>
  <si>
    <t>Papaverinum</t>
  </si>
  <si>
    <t>40 mg/2 ml</t>
  </si>
  <si>
    <t>Paracetamolum</t>
  </si>
  <si>
    <t>czopki</t>
  </si>
  <si>
    <t>10 czopków</t>
  </si>
  <si>
    <t>Zadanie nr 49</t>
  </si>
  <si>
    <t>Dożylne leki przeciwbólowe i przeciwgorączkowe</t>
  </si>
  <si>
    <t>500 mg/50 ml</t>
  </si>
  <si>
    <t>1 g/100 ml</t>
  </si>
  <si>
    <t>1 fiol./flakon</t>
  </si>
  <si>
    <t>4 amp./fiol.</t>
  </si>
  <si>
    <t>Penicillinum crystallisatum</t>
  </si>
  <si>
    <t>3 mln j.</t>
  </si>
  <si>
    <t>5 mln j.</t>
  </si>
  <si>
    <t>Zadanie nr 50</t>
  </si>
  <si>
    <t>Immunoglobuliny dożylne</t>
  </si>
  <si>
    <t>Immunoglobulina ludzka do podania dożylnego
1 ml roztworu zawiera 50 mg białka osocza ludzkiego, w tym co najmniej 95% immunoglobuliny:
• immunoglobulina M (IgM) 6 mg
• immunoglobulina A (IgA) 6 mg
• immunoglobulina G (IgG) 38 mg</t>
  </si>
  <si>
    <t>500 mg/10 ml</t>
  </si>
  <si>
    <t>Glyceryl trinitrate</t>
  </si>
  <si>
    <t>10 mg/10 ml</t>
  </si>
  <si>
    <t>Antazolinum</t>
  </si>
  <si>
    <t>100 mg/2 ml</t>
  </si>
  <si>
    <t>Pilocarpinum</t>
  </si>
  <si>
    <t>2 x 5 ml</t>
  </si>
  <si>
    <t>Hydrocortisonum + natamycinum + neomycinum</t>
  </si>
  <si>
    <t xml:space="preserve">krem   </t>
  </si>
  <si>
    <t>Felodipinum</t>
  </si>
  <si>
    <t>Propafenonum</t>
  </si>
  <si>
    <t>100 mg/5 ml</t>
  </si>
  <si>
    <t>300 mg/15 ml</t>
  </si>
  <si>
    <t>Acidum acetylsalicylicum * preparat do stosowania w stanach przeziębienia i grypy</t>
  </si>
  <si>
    <t>Omeprazolum</t>
  </si>
  <si>
    <t>kaps. dojelitowe</t>
  </si>
  <si>
    <t>28 kaps.</t>
  </si>
  <si>
    <t>Telmisartanum</t>
  </si>
  <si>
    <t>Zadanie nr 51</t>
  </si>
  <si>
    <t>Neostigminum</t>
  </si>
  <si>
    <t>Tramadolum</t>
  </si>
  <si>
    <t>20 kaps.</t>
  </si>
  <si>
    <t>Tramadolum + paracetamolum</t>
  </si>
  <si>
    <t>37,5 mg                                    + 325 mg</t>
  </si>
  <si>
    <t>Dabigatran etexilate</t>
  </si>
  <si>
    <t>110 mg</t>
  </si>
  <si>
    <t>180 kaps.</t>
  </si>
  <si>
    <t>Opipramolum</t>
  </si>
  <si>
    <t>Alprostadilum</t>
  </si>
  <si>
    <t>Protaminum sulfuricum</t>
  </si>
  <si>
    <t>50 mg/5 ml</t>
  </si>
  <si>
    <t>Acidum ursodeoxycholicum</t>
  </si>
  <si>
    <t>Metamizolum</t>
  </si>
  <si>
    <t>500 mg/1 ml</t>
  </si>
  <si>
    <t>Diphenoxylatum</t>
  </si>
  <si>
    <t>Dinoprostonum</t>
  </si>
  <si>
    <t>żel</t>
  </si>
  <si>
    <t>0,5 mg/3 g</t>
  </si>
  <si>
    <t>Lercanidipinum</t>
  </si>
  <si>
    <t>Citicolinum</t>
  </si>
  <si>
    <t>granulat doustny (roztwór)</t>
  </si>
  <si>
    <t>10 torebek</t>
  </si>
  <si>
    <t>Zadanie nr 52</t>
  </si>
  <si>
    <t>płyn do przemywyania ran</t>
  </si>
  <si>
    <t>350 ml</t>
  </si>
  <si>
    <t>Propranololum</t>
  </si>
  <si>
    <t>Rifampicinum</t>
  </si>
  <si>
    <t>Rocuronium</t>
  </si>
  <si>
    <t>100 mg/10 ml</t>
  </si>
  <si>
    <t>Rosuvastatinum</t>
  </si>
  <si>
    <t>Ropivacainum</t>
  </si>
  <si>
    <t>inj. zewnątrzoponowa</t>
  </si>
  <si>
    <t>inj. podpajęczynówkowa</t>
  </si>
  <si>
    <t>20 mg/10 ml</t>
  </si>
  <si>
    <t>50 mg/10 ml</t>
  </si>
  <si>
    <t>Spiramycinum</t>
  </si>
  <si>
    <t>Risperidonum</t>
  </si>
  <si>
    <t>70 mg/20 ml</t>
  </si>
  <si>
    <t>Cholini salicylas</t>
  </si>
  <si>
    <t>żel stomatologiczny</t>
  </si>
  <si>
    <t>87,1 mg/g</t>
  </si>
  <si>
    <t>Salbutamolum</t>
  </si>
  <si>
    <t>Octreotidum</t>
  </si>
  <si>
    <t>Hyoscinum</t>
  </si>
  <si>
    <t>6 czopków</t>
  </si>
  <si>
    <t>Chlorhexidinum</t>
  </si>
  <si>
    <t>tabl. do ssania</t>
  </si>
  <si>
    <t>Silymarinum</t>
  </si>
  <si>
    <t>kaps./tabl.</t>
  </si>
  <si>
    <t>70 mg</t>
  </si>
  <si>
    <t>Simvasterolum</t>
  </si>
  <si>
    <t>Diosmectyd</t>
  </si>
  <si>
    <t>3,76 g</t>
  </si>
  <si>
    <t>30 saszetek</t>
  </si>
  <si>
    <t>Bezbiałkowy dializat z krwi cieląt</t>
  </si>
  <si>
    <t>pasta stomatologiczna</t>
  </si>
  <si>
    <t>2,125 mg/g</t>
  </si>
  <si>
    <t>Methylprednisoloni acetas</t>
  </si>
  <si>
    <t>125 mg</t>
  </si>
  <si>
    <t>Somatostatinum</t>
  </si>
  <si>
    <t>Zadanie nr 53</t>
  </si>
  <si>
    <t>Środki kontrastowe poprawiające echogeniczność krwi</t>
  </si>
  <si>
    <t>Sześciofluorek siarki w postaci mikropęcherzyków</t>
  </si>
  <si>
    <t>8 mcl = 45 mcg</t>
  </si>
  <si>
    <t>1 zestaw</t>
  </si>
  <si>
    <t>Tetryzolinum</t>
  </si>
  <si>
    <t>0,5 mg/ml</t>
  </si>
  <si>
    <t>Verapamilum</t>
  </si>
  <si>
    <t>120 mg</t>
  </si>
  <si>
    <t>Sulfacetamidum natrium</t>
  </si>
  <si>
    <t>12 minimsów</t>
  </si>
  <si>
    <t>Sulfacetamidum natrium z dodatkiem HEC</t>
  </si>
  <si>
    <t>Sulfasalazinum</t>
  </si>
  <si>
    <t>tabl. dojelitowe EN</t>
  </si>
  <si>
    <t>Czopki glicerynowe dla dorosłych</t>
  </si>
  <si>
    <t>Cloxacillinum</t>
  </si>
  <si>
    <t>Oseltamivirum</t>
  </si>
  <si>
    <t>Termcool - żel na oparzenia lub równoważny Rejestracja: wyrób medyczny</t>
  </si>
  <si>
    <t>Theophyllinum</t>
  </si>
  <si>
    <t>Zadanie nr 54</t>
  </si>
  <si>
    <t>Dożylne leki znieczulające ogólnie</t>
  </si>
  <si>
    <t>Thiopentalum</t>
  </si>
  <si>
    <t>Amilorid + hydrochlorotiazid</t>
  </si>
  <si>
    <t>5 mg + 50 mg</t>
  </si>
  <si>
    <t>Tiapridum</t>
  </si>
  <si>
    <t>Tobramycinum</t>
  </si>
  <si>
    <t>Thiethylperazinum</t>
  </si>
  <si>
    <t>6,5 mg</t>
  </si>
  <si>
    <t>Tormentillae compositum unguentum</t>
  </si>
  <si>
    <t>Zadanie nr 55</t>
  </si>
  <si>
    <t>Aprotyninum</t>
  </si>
  <si>
    <t>500000 KIU/                      50 ml</t>
  </si>
  <si>
    <t>1 fiol. a 50 ml</t>
  </si>
  <si>
    <t>Torasemidum</t>
  </si>
  <si>
    <t>20 mg/4 ml</t>
  </si>
  <si>
    <t>480 mg/5 ml</t>
  </si>
  <si>
    <t>Itraconazolum</t>
  </si>
  <si>
    <t xml:space="preserve">kaps.  </t>
  </si>
  <si>
    <t>Tropicamidum</t>
  </si>
  <si>
    <t>tabl./kaps.</t>
  </si>
  <si>
    <t>Tygecyclinum</t>
  </si>
  <si>
    <t>Ampicillinum + sulbactamum</t>
  </si>
  <si>
    <t>1,5 g</t>
  </si>
  <si>
    <t>Urosept</t>
  </si>
  <si>
    <t>Valganciclovirum</t>
  </si>
  <si>
    <t>450 mg</t>
  </si>
  <si>
    <t>Valsartanum</t>
  </si>
  <si>
    <t>160 mg</t>
  </si>
  <si>
    <t>Zadanie nr 56</t>
  </si>
  <si>
    <t>Zadanie nr 57</t>
  </si>
  <si>
    <t>Antybiotyki dożylne i doustne</t>
  </si>
  <si>
    <t>0,5 g</t>
  </si>
  <si>
    <t>Vancomycinum</t>
  </si>
  <si>
    <t>Vancomycinum * z możliwością podania drogą dożylną i doustną (przy zakażeniach Clostridioides)</t>
  </si>
  <si>
    <t>0,1 mg/dawkę</t>
  </si>
  <si>
    <t>2,5 mg/2,5 ml</t>
  </si>
  <si>
    <t>0,1 mg</t>
  </si>
  <si>
    <t>Levetiracetamum</t>
  </si>
  <si>
    <t>100 mg/1 ml</t>
  </si>
  <si>
    <t>butelka 300 ml</t>
  </si>
  <si>
    <t>Acidum polyacrylicum</t>
  </si>
  <si>
    <t>2 mg/g</t>
  </si>
  <si>
    <t>Moxifloxacinum</t>
  </si>
  <si>
    <t>Dożylne środki kontrastowe</t>
  </si>
  <si>
    <t>Iodixanolum 320</t>
  </si>
  <si>
    <t>32,6 g jodu</t>
  </si>
  <si>
    <t>65,2 g jodu</t>
  </si>
  <si>
    <t>Zadanie nr 58</t>
  </si>
  <si>
    <t>Zadanie nr 59</t>
  </si>
  <si>
    <t>Witaminy dożylne</t>
  </si>
  <si>
    <t>Thiamini hydrochloridum</t>
  </si>
  <si>
    <t>Retinolum</t>
  </si>
  <si>
    <t>krople</t>
  </si>
  <si>
    <t>50000 j./ml</t>
  </si>
  <si>
    <t>Vitaminum B compositum</t>
  </si>
  <si>
    <t>Cyanocobalaminum</t>
  </si>
  <si>
    <t>Tocopherolum</t>
  </si>
  <si>
    <t>300 mg/1 ml</t>
  </si>
  <si>
    <t>Kalium iodatum + natrium iodatum</t>
  </si>
  <si>
    <t>3 mg + 3 mg/ml</t>
  </si>
  <si>
    <t>Warfarinum</t>
  </si>
  <si>
    <t>Hydrogenium peroxydatum</t>
  </si>
  <si>
    <t>Bromfenacum</t>
  </si>
  <si>
    <t>0,9 mg/ml</t>
  </si>
  <si>
    <t>Zofenoprilum</t>
  </si>
  <si>
    <t>7,5 mg</t>
  </si>
  <si>
    <t>Sertralinum</t>
  </si>
  <si>
    <t>Diclofenacum + lidocainum</t>
  </si>
  <si>
    <t>75 mg + 20 mg/2 ml</t>
  </si>
  <si>
    <t>3 amp.</t>
  </si>
  <si>
    <t xml:space="preserve"> Fludrocortisonum + gramicidinum + neomycinum</t>
  </si>
  <si>
    <t>Digoxinum</t>
  </si>
  <si>
    <t>Diltiazemum</t>
  </si>
  <si>
    <t>Betamethasoni dipropionas + betamethasoni natrii phosphas</t>
  </si>
  <si>
    <t>zawiesina do wstrzykiwań</t>
  </si>
  <si>
    <t>6,43 mg + 2,63 mg/ml</t>
  </si>
  <si>
    <t>Acetazolamidum</t>
  </si>
  <si>
    <t>Dopaminum</t>
  </si>
  <si>
    <t>Doxazosinum</t>
  </si>
  <si>
    <t>Doxycyclinum</t>
  </si>
  <si>
    <t>10 amp./fiol.</t>
  </si>
  <si>
    <t>10 kaps.</t>
  </si>
  <si>
    <t>Dydrogesteronum</t>
  </si>
  <si>
    <t>Zadanie nr 60</t>
  </si>
  <si>
    <t>Anidulafunginum</t>
  </si>
  <si>
    <t>Mometasonum</t>
  </si>
  <si>
    <t>Apixabanum</t>
  </si>
  <si>
    <t>Saccharomyces boulardii</t>
  </si>
  <si>
    <t>Ephedrinum</t>
  </si>
  <si>
    <t>25 mg/1 ml</t>
  </si>
  <si>
    <t>Erdosteinum</t>
  </si>
  <si>
    <t>Simethiconum</t>
  </si>
  <si>
    <t>Levotyroxinum</t>
  </si>
  <si>
    <t>50 mcg</t>
  </si>
  <si>
    <t>100 mcg</t>
  </si>
  <si>
    <t>Famotidinum</t>
  </si>
  <si>
    <t>Chlorpromazinum</t>
  </si>
  <si>
    <t>25 mg/5 ml</t>
  </si>
  <si>
    <t>50 mg/2 ml</t>
  </si>
  <si>
    <t>Bromhexinum</t>
  </si>
  <si>
    <t>8 mg</t>
  </si>
  <si>
    <t>20 mg/5 ml</t>
  </si>
  <si>
    <t>Fluconazolum</t>
  </si>
  <si>
    <t>7 kaps.</t>
  </si>
  <si>
    <t>Macrogolum</t>
  </si>
  <si>
    <t>proszek doustny (zawiesina)</t>
  </si>
  <si>
    <t>10 g</t>
  </si>
  <si>
    <t>74 g</t>
  </si>
  <si>
    <t>48 torebek</t>
  </si>
  <si>
    <t>Dapagliflozinum</t>
  </si>
  <si>
    <t>Zadanie nr 61</t>
  </si>
  <si>
    <t>Roztwory soli fizjologicznej do infuzji</t>
  </si>
  <si>
    <t>100 ml, opakowanie stojące z dwoma portami</t>
  </si>
  <si>
    <t>250 ml, opakowanie stojące z dwoma portami</t>
  </si>
  <si>
    <t>500 ml, opakowanie stojące z dwoma portami</t>
  </si>
  <si>
    <t>1000 ml, opakowanie stojące z dwoma portami</t>
  </si>
  <si>
    <t>Zadanie nr 62</t>
  </si>
  <si>
    <t>Dożylne płyny infuzyjne bezwapniowe</t>
  </si>
  <si>
    <t>Dożylny płyn infuzyjny bezwapniowy, zawierający w swoim składzie Na, K, Mg, Cl, octany</t>
  </si>
  <si>
    <t>500 ml, opakowanie stojące z dwoma portami lub worek</t>
  </si>
  <si>
    <t>Zadanie nr 63</t>
  </si>
  <si>
    <t>Alprazolamum</t>
  </si>
  <si>
    <t>Buprenorphinum</t>
  </si>
  <si>
    <t>0,3 mg/1 ml</t>
  </si>
  <si>
    <t>TTS</t>
  </si>
  <si>
    <t>35 mcg/h</t>
  </si>
  <si>
    <t>52,5 mcg/h</t>
  </si>
  <si>
    <t>70 mcg/h</t>
  </si>
  <si>
    <t>5 plastrów</t>
  </si>
  <si>
    <t>Clonazepamum</t>
  </si>
  <si>
    <t>Zadanie nr 64</t>
  </si>
  <si>
    <t>Midazolamum</t>
  </si>
  <si>
    <t>Fentanylum</t>
  </si>
  <si>
    <t>100 mcg/h</t>
  </si>
  <si>
    <t>Estazolamum</t>
  </si>
  <si>
    <t>Ketaminum</t>
  </si>
  <si>
    <t>Lorazepamum</t>
  </si>
  <si>
    <t>Phenobarbitalum</t>
  </si>
  <si>
    <t>Methadonum</t>
  </si>
  <si>
    <t>butelka 100 ml*</t>
  </si>
  <si>
    <t>*Zamawiający nie wyraża zgody na zaoferowanie syropu Methadon w innej objętości. Wymogiem Zamawiającego jest zaoferowanie poj. 100 ml</t>
  </si>
  <si>
    <t>Nalbuphinum</t>
  </si>
  <si>
    <t>20 mg/2 ml</t>
  </si>
  <si>
    <t>Zolpidemum</t>
  </si>
  <si>
    <t>Diazepamum</t>
  </si>
  <si>
    <t>50 amp.</t>
  </si>
  <si>
    <t xml:space="preserve">5 mg </t>
  </si>
  <si>
    <t>Oxycodonum</t>
  </si>
  <si>
    <t>Środki psychotropowe i odurzające</t>
  </si>
  <si>
    <t>Zadanie nr 65</t>
  </si>
  <si>
    <t>Albumina ludzka</t>
  </si>
  <si>
    <t>1 fiol. a 10 ml</t>
  </si>
  <si>
    <t>Zadanie nr 66</t>
  </si>
  <si>
    <t>1000 mg/5 ml</t>
  </si>
  <si>
    <t>175 ml</t>
  </si>
  <si>
    <t>4 fiol.</t>
  </si>
  <si>
    <t>Leki o działaniu immunosupresyjnym</t>
  </si>
  <si>
    <t>Substancje do receptury</t>
  </si>
  <si>
    <t>Acidum boricum</t>
  </si>
  <si>
    <t>substancja do receptury</t>
  </si>
  <si>
    <t>n/d</t>
  </si>
  <si>
    <t>250 g</t>
  </si>
  <si>
    <t>Acidum salicylicum</t>
  </si>
  <si>
    <t>50 g</t>
  </si>
  <si>
    <t>Benzocainum</t>
  </si>
  <si>
    <t>Argenti nitras</t>
  </si>
  <si>
    <t>Calcii gluconas</t>
  </si>
  <si>
    <t>Calcii carbonas praecipitatus</t>
  </si>
  <si>
    <t>500 g</t>
  </si>
  <si>
    <t>Chlorhexidini digluconatis sol. 20%</t>
  </si>
  <si>
    <t>Ephedrini hydrochloridum</t>
  </si>
  <si>
    <t>Ethanolum FP VI 96%</t>
  </si>
  <si>
    <t>800 g</t>
  </si>
  <si>
    <t>Eucerinum</t>
  </si>
  <si>
    <t>1 kg</t>
  </si>
  <si>
    <t>Gentamicini sulfas</t>
  </si>
  <si>
    <t>Glycerolum 85%</t>
  </si>
  <si>
    <t>Homatropini hydrobromidum</t>
  </si>
  <si>
    <t>Hydrogenium peroxydatum 30%</t>
  </si>
  <si>
    <t>Iodum</t>
  </si>
  <si>
    <t>Natrii chloridum</t>
  </si>
  <si>
    <t>Natrii hydrogenocarbonas</t>
  </si>
  <si>
    <t>Natrii citras</t>
  </si>
  <si>
    <t>Dinatrii phosphas dodecahydricum</t>
  </si>
  <si>
    <t>Natrii dihydrogenophosphas dihydricum</t>
  </si>
  <si>
    <t>Oleum cacao</t>
  </si>
  <si>
    <t>100g</t>
  </si>
  <si>
    <t>Paraffinum liqiudum</t>
  </si>
  <si>
    <t>Lactosum monohydricum</t>
  </si>
  <si>
    <t>Dimeticonum</t>
  </si>
  <si>
    <t>250 ml</t>
  </si>
  <si>
    <t>Talcum</t>
  </si>
  <si>
    <t>Oleum Menthae piperitae</t>
  </si>
  <si>
    <t>25 ml</t>
  </si>
  <si>
    <t>Urea</t>
  </si>
  <si>
    <t xml:space="preserve">250 g </t>
  </si>
  <si>
    <t>Vaselinum album</t>
  </si>
  <si>
    <t>Vaselinum hydrophilicum</t>
  </si>
  <si>
    <t>Tritici amylum</t>
  </si>
  <si>
    <t>Zinci oxidum</t>
  </si>
  <si>
    <t>Codeini phosphas</t>
  </si>
  <si>
    <t>Lidocaini hydrochloridum</t>
  </si>
  <si>
    <t>Tetracaini hydrochloridum</t>
  </si>
  <si>
    <t>Kalii iodidum</t>
  </si>
  <si>
    <t>Lanolinum</t>
  </si>
  <si>
    <t>Borax</t>
  </si>
  <si>
    <t>Levomentholum</t>
  </si>
  <si>
    <t>25 g</t>
  </si>
  <si>
    <t>Carbo activatus</t>
  </si>
  <si>
    <t>Lekobaza</t>
  </si>
  <si>
    <t>Unguentum cholesteroli</t>
  </si>
  <si>
    <t>Opłatki skrobiowe 2</t>
  </si>
  <si>
    <t>250 kompletów</t>
  </si>
  <si>
    <t>Opłatki skrobiowe 5</t>
  </si>
  <si>
    <t>Opłatki skrobiowe 6</t>
  </si>
  <si>
    <t>Zadanie nr 67</t>
  </si>
  <si>
    <t>Zadanie nr 68</t>
  </si>
  <si>
    <t>Zadanie nr 69</t>
  </si>
  <si>
    <t>Immunoglobuliny do podawania dożylnego</t>
  </si>
  <si>
    <t>10% gotowa do podania dożylnego immunoglobulina ludzka normalna, zawierająca co najmniej 98% IgG, maksymalna zawartość IgA 140 mcg/ml</t>
  </si>
  <si>
    <t>5 g/50 ml</t>
  </si>
  <si>
    <t>350/500 ml</t>
  </si>
  <si>
    <t>Iohexolum 350/500 ml</t>
  </si>
  <si>
    <t>1 flakon 500 ml</t>
  </si>
  <si>
    <t>Preparaty do odżywiania dojelitowego</t>
  </si>
  <si>
    <t>Dieta normokaloryczna, ubogoresztkowa, kompletna pod względem odżywczym. Jedynym źródłem białka jest białko kazeinowe. 16% energii pochodzi z  białka, 30% energii pochodzi z tłuszczy a 54% energii pochodzi z węglowodanów. Zawierająca 20% tłuszczy MCT. Zawiera EPA+DHA w ilości 46mg/100ml. Osmolarność:  239 mOsm/l. Produkt przeznaczony do podawania doustnego lub przez zgłębnik. Opakowanie  butelka SmartFlex 500 ml.</t>
  </si>
  <si>
    <t>Dieta normokaloryczna, ubogoresztkowa, kompletna pod względem odżywczym. Jedynym źródłem białka jest białko kazeinowe. 16% energii pochodzi z  białka, 30% energii pochodzi z tłuszczy a 54% energii pochodzi z węglowodanów. Zawierająca 20% tłuszczy MCT. Zawiera EPA+DHA w ilości 46mg/100ml Osmolarność:  239 mOsm/l. Produkt przeznaczony do podawania doustnego lub przez zgłębnik. Opakowanie  butelka SmartFlex 1000 ml.</t>
  </si>
  <si>
    <t>Dieta wysokoenergetyczna (1,3 kcal/1ml), wysokobiałkowa (6,7 g/100 ml), ubogoresztkowa, kompletna pod względem odżywczym. Jedynym źródłem białka jest białko kazeinowe. 21% energii pochodzi z  białka, 30 % energii pochodzi z tłuszczy, a 49% energii pochodzi z węglowodanów. Zawierająca tłuszcze MCT 20%. Osmolarność  283 mOsm/l. Produkt przeznaczony do podawania doustnego lub przez zgłębnik. Opakowanie butelka SmartFlex 500 ml.</t>
  </si>
  <si>
    <t xml:space="preserve">płyn   </t>
  </si>
  <si>
    <t>Dieta normokaloryczna z dodatkiem błonnika (50% rozpuszczalny 50% nierozpuszczalny), kompletna pod względem odżywczym. Jedynym źródłem białka jest kazeina. 15% energii pochodzi z  białka, 30% energii pochodzi z tłuszczy a 52% energii pochodzi z węglowodanów.  Zawierająca 20% tłuszczy MCT. Osmolarność  266 mOsm/l. Produkt przeznaczony do podawania doustnego lub przez zgłębnik. Opakowanie  butelka SmartFlex 1000 ml</t>
  </si>
  <si>
    <t>Dieta normokaloryczna z dodatkiem błonnika (50% rozpuszczalny 50% nierozpuszczalny), kompletna pod względem odżywczym. Jedynym źródłem białka jest kazeina. 15% energii pochodzi z  białka, 30% energii pochodzi z tłuszczy a 52% energii pochodzi z węglowodanów.  Zawierająca 20% tłuszczy MCT. Osmolarność  266 mOsm/l. Produkt przeznaczony do podawania doustnego lub przez zgłębnik. Opakowanie  butelka SmartFlex 500 ml.</t>
  </si>
  <si>
    <t>Płynna dieta peptydowa kompletna pod względem odżywczym, wysokoenergetyczna (1,5 kcal/ml) i wysokobiałkowa (47g/500ml), bogata w kwasy tłuszczowe omega-3. 50% tłuszczów w postaci MCT. 25% energii pochodzi z  białka, 38% energii pochodzi z tłuszczy a 37% energii pochodzi z węglowodanów. Stosunek omega-6:omega-3 wynosi 1,8:1. Do podawania doustnie lub przez zgłębnik. Osmolarność 425 mOsm/l. Opakowanie butelka SmartFlex 500 ml.</t>
  </si>
  <si>
    <t>Płynna dieta peptydowa pod względem odżywczym, normokaloryczna (1 kcal/ml), wysokobiałkowa 46g/500ml (37% energii z białka). 50 % tłuszczów w postaci MCT. Niska zawartość węglowodanów (29% energii). Do podawania przez zgłębnik. Osmolarność 278 mOsm/l. Opakowanie butelka SmartFlex 500 ml.</t>
  </si>
  <si>
    <t>Żywność specjalnego przeznaczenia medycznego. Kompletna pod względem odżywczym, normokaloryczna dieta (1,07 kcal / ml) ze specjalnym profilem węglowodanów, z dodatkiem rozpuszczalnego błonnika PHGG (100% błonnika). Źródłem białka jest kazeina. Do podawania przez zgłębnik. Osmolarność 320 mOsm / l. Opakowanie jednostkowe: butelka Smartflex 500 ml</t>
  </si>
  <si>
    <t>Dieta kompletna pod względem odżywczym, wysokoenergetyczna (1,5 kcal/ml), wysokobiałkowa (25% energii z białka; 48g białka/500 ml), z dodatkiem rozpuszczalnego błonnika PHGG (częściowo hydrolizowana guma guar). 19% tłuszczów w postaci MCT. Do podawania doustnie lub przez zgłębnik. Osmolarność 335 mOsm/l. Opakowanie butelka SmartFlex 500 ml.</t>
  </si>
  <si>
    <t>Hydroxycobalaminum - odtrutka na cyjanki</t>
  </si>
  <si>
    <t>Dożylne roztwory albuminy</t>
  </si>
  <si>
    <t>CPV: 33 69 25 00-2 Płyny dożylne</t>
  </si>
  <si>
    <t>CPV: 33 65 15 20-9 Immunoglobuliny</t>
  </si>
  <si>
    <t>CPV: 33 65 12 00-0 Środki przeciwgrzybicze do użytku ogólnoustrojowego</t>
  </si>
  <si>
    <t>CPV: 33 61 60 00-1 Witaminy</t>
  </si>
  <si>
    <t>CPV: 33 69 60 00-5 Odczynniki i środki kontrastowe</t>
  </si>
  <si>
    <t>CPV: 33 63 22 00-1 Środki rozluźniające mięśnie</t>
  </si>
  <si>
    <t>Leki dożylne blokujące przewodnictwo nerwowo-mięśniowe</t>
  </si>
  <si>
    <t>Polihexanidinum + undecylenamidopropyl betainum</t>
  </si>
  <si>
    <t>CPV: 33 63 16 00-8 Środki antyseptyczne i dezynfekcyjne</t>
  </si>
  <si>
    <t>Leki zwiększające krzepliwość krwi - antagoniści heparyny</t>
  </si>
  <si>
    <t>Leki przywracające przewodnictwo nerwowo-mięśniowe</t>
  </si>
  <si>
    <t>CPV: 33 66 12 00-3 Środki przeciwbólowe</t>
  </si>
  <si>
    <t>CPV: 33 62 20 00-6 Produkty lecznicze dla układu sercowo-naczyniowego</t>
  </si>
  <si>
    <t>Dożylne antybiotyki o szerokim spektrum działania</t>
  </si>
  <si>
    <t>CPV: 33 66 11 00-2 Środki znieczulające</t>
  </si>
  <si>
    <t>CPV: 33 65 12 00-0 Środki przeciwwirusowe do użytku ogólnoustrojowego</t>
  </si>
  <si>
    <t>Antidota - leki stosowane w zatruciach cyjankami</t>
  </si>
  <si>
    <t>Leki przeciwbakteryjne do stosowania doustnego i dożylnego</t>
  </si>
  <si>
    <t>Zadanie nr 70</t>
  </si>
  <si>
    <t>Zadanie nr 71</t>
  </si>
  <si>
    <t>Zadanie nr 72</t>
  </si>
  <si>
    <t>Cholecalciferolum *Rejestracja: produkt leczniczy lub suplement diety</t>
  </si>
  <si>
    <t>Wymogi rejestracyjny: poz. 53 - suplement diety; 59 - produkt leczniczy lub suplement diety; 60 - żywność medyczne (dietetyczny środek spożywczy specjalnego przeznaczenia medycznego); 70 - suplement diety</t>
  </si>
  <si>
    <t>Linia przeznaczona do podaży preparatów odzywiania pozajelitowego, kompatybilna z pompą do podaży opisaną w częścią B                                                                        Rejestracja: wyrób medyczny</t>
  </si>
  <si>
    <t>Wymogi rejestracyjne: poz. 15 i 16 - wyroby medyczne; 17-28 - dietetyczne środki spożywcze specjalnego przeznaczenia medycznego; 30 - dietetyczny środek spożywczy specjalnego przeznaczenia medycznego; 32-34 - dietetyczne środki spożywcze specjalnego przeznaczenia medycznego</t>
  </si>
  <si>
    <t>Rinopanteina**                                                        Rejestracja: wyrób medyczny</t>
  </si>
  <si>
    <t>Wymogi rejestracyjne: poz. 1-4 - wyroby medyczne</t>
  </si>
  <si>
    <t>Wymogi rejestracyjne: poz. 1, 2 - wyroby medyczne</t>
  </si>
  <si>
    <t>Wymogi rejestracyjne: poz. 1 -9 - dietetyczne środki spożywcze specjalnego przeznaczenia medycznego</t>
  </si>
  <si>
    <r>
      <t>Wymogi rejestracyjne: poz.</t>
    </r>
    <r>
      <rPr>
        <b/>
        <sz val="9"/>
        <color rgb="FFFF0000"/>
        <rFont val="Calibri"/>
        <family val="2"/>
        <charset val="238"/>
        <scheme val="minor"/>
      </rPr>
      <t xml:space="preserve"> 4</t>
    </r>
    <r>
      <rPr>
        <b/>
        <sz val="9"/>
        <color theme="1"/>
        <rFont val="Calibri"/>
        <family val="2"/>
        <charset val="238"/>
        <scheme val="minor"/>
      </rPr>
      <t>, 18, 29, 35 - wyroby medyczne</t>
    </r>
  </si>
  <si>
    <t>Zadanie nr 73</t>
  </si>
  <si>
    <t>CPV: 33 67 00 00-7 Środki lecznicze dla układu oddechowego</t>
  </si>
  <si>
    <t>Surfaktanty płucne na potrzeby Kliniki Patologii Noworodka</t>
  </si>
  <si>
    <t>Poractant alfa</t>
  </si>
  <si>
    <t>zawiesina dotchawicza</t>
  </si>
  <si>
    <t>120 mg/1,5 ml</t>
  </si>
  <si>
    <t>2 fiol.</t>
  </si>
  <si>
    <t>Środki do dekontaminacji skóry</t>
  </si>
  <si>
    <t>Wymogi rejestracyjne: poz. 1 - wyrób medyczny</t>
  </si>
  <si>
    <t>*</t>
  </si>
  <si>
    <t>Warunek zamawiajacego: poz. 1-3 – żywność medyczna</t>
  </si>
  <si>
    <t>Wykonawca zobowiązany jest do wskazania stawki VAT  dla kompletnego żywienia medycznego aktualnej na dzień składania ofert</t>
  </si>
  <si>
    <t xml:space="preserve">                                                                        Leki działające miejscowo do użytku zewnętrznego</t>
  </si>
  <si>
    <t>* Wykonawca zobowiązany jest do wskazania stawki VAT  dla kompletnego żywienia medycznego aktualnej na dzień składania ofert</t>
  </si>
  <si>
    <r>
      <rPr>
        <b/>
        <sz val="9"/>
        <color rgb="FFFF0000"/>
        <rFont val="Calibri"/>
        <family val="2"/>
        <charset val="238"/>
        <scheme val="minor"/>
      </rPr>
      <t>*Uwaga! Wymogiem Zamawiającego jest zaoferowanie produktu Nasivin baby SOFT stosowanego wyłącznie w Klinice Patologii Noworodka</t>
    </r>
    <r>
      <rPr>
        <b/>
        <sz val="9"/>
        <color theme="1"/>
        <rFont val="Calibri"/>
        <family val="2"/>
        <charset val="238"/>
        <scheme val="minor"/>
      </rPr>
      <t xml:space="preserve">
NASIVIB BABY SOFT – w Klinice Patologii Noworodka stosowany jest od wielu lat. Spośród całej grupy odpowiedników charakteryzuje się najlepszą tolerancją, nie drażni błony śluzowej, nie wywołuje odczynów alergicznych, nie powoduje przesuszenia śluzówki wskutek nadmiernego obkurczenia naczyń krwionośnych. Mając na uwadze mnogość zamienników dostępnych aktualnie na rynku istnieje ryzyko wyboru preparatu, który nie posiada tych cennych właściwości a jego stosowanie będzie związane z wystąpieniem działań niepożądanych, które są szczególnie niepożądane w grupie neonatologicznej. Oznacza to, że dopuszczając nowy produkt nie wiemy jakie będą efekty jego stosowania a należy zaznaczyć, że większość leków i tak stosowana jest w grupie neonatologicznej offf label. Optymalny dobór substancji pomocniczych w produkcie Nasivin Baby Soft (krople izohydryczne, izotoniczne) decyduje o wyjątkowej dobrej tolerancji przez delikatną śluzówkę dziecka.
</t>
    </r>
    <r>
      <rPr>
        <b/>
        <sz val="9"/>
        <color rgb="FFFF0000"/>
        <rFont val="Calibri"/>
        <family val="2"/>
        <charset val="238"/>
        <scheme val="minor"/>
      </rPr>
      <t>**Uwaga! Wymogiem Zamawiającego jest zaoferowanie produktu Hysan stosowanego wyłącznie w Klinice Patologii Noworodka</t>
    </r>
    <r>
      <rPr>
        <b/>
        <sz val="9"/>
        <color theme="1"/>
        <rFont val="Calibri"/>
        <family val="2"/>
        <charset val="238"/>
        <scheme val="minor"/>
      </rPr>
      <t xml:space="preserve">
HYSAN - w Klinice Patologii Noworodka maść do nosa stosowana jest od wielu lat. Spośród całej grupy odpowiedników charakteryzuje się najlepszą tolerancją, nie drażni błony śluzowej, nie wywołuje odczynów alergicznych, nie powoduje przesuszenia śluzówki wskutek obciążenia śluzówki składnikami podłoża maści. Mając na uwadze mnogość zamienników dostępnych aktualnie na rynku istnieje ryzyko wyboru preparatu, który nie posiada tych cennych właściwości a jego stosowanie będzie związane z wystąpieniem działań niepożądanych, które są szczególnie niepożądane w grupie neonatologicznej. Oznacza to, że dopuszczając nowy produkt nie wiemy jakie będą efekty jego stosowania a należy zaznaczyć, że większość leków i tak stosowana jest w grupie neonatologicznej offf label. Optymalny dobór podłoża maściowego w produkcie Hysan decyduje o wyjątkowej dobrej tolerancji przez delikatną śluzówkę dziecka.
</t>
    </r>
  </si>
  <si>
    <r>
      <t xml:space="preserve">*Uwaga! Wymogiem Zamawiającego jest złożenie oferty na preparat oryginalny MERONEM stosowany wyłącznie w Klinice Patologii Noworodka                                                </t>
    </r>
    <r>
      <rPr>
        <b/>
        <sz val="9"/>
        <color theme="1"/>
        <rFont val="Calibri"/>
        <family val="2"/>
        <charset val="238"/>
        <scheme val="minor"/>
      </rPr>
      <t>MERONEM – jako produkt oryginalny jest najdłużej dostępny na rynku i bezpieczeństwo stosowania u noworodków i niemowląt jest już w pełni poznane i ustalone. Poziom oczyszczenia i dobór substancji pomocniczych oraz mnogość badań klinicznych potwierdzają bardzo dobrą tolerancję leku w tej grupie wiekowej. Zastąpienie go odpowiednikiem ,który jest krótko na rynku lub dopiero co został wprowadzony skutkuje stosowaniem leku, którego skuteczność i bezpieczeństwo stosowania w tej specyficznej grupie wiekowej nie zostało ani ustalone ani potwierdzone. Mając na uwadze konieczność zapewnienia przede wszystkim bezpieczeństwa terapii małym pacjentom istnieje konieczność stosowania produktu oryginalnego, posiadającego wystarczającą ilość badań nad stosowaniem w grupie wcześniaków i noworodków.</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</si>
</sst>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164" formatCode="#,##0.00\ &quot;zł&quot;"/>
    <numFmt numFmtId="165" formatCode="0.0%"/>
    <numFmt numFmtId="166" formatCode="0.000%"/>
    <numFmt numFmtId="167" formatCode="#,##0.00\ _z_ł"/>
  </numFmts>
  <fonts count="27">
    <font>
      <sz val="11"/>
      <color theme="1"/>
      <name val="Calibri"/>
      <family val="2"/>
      <charset val="238"/>
      <scheme val="minor"/>
    </font>
    <font>
      <sz val="10"/>
      <name val="Arial"/>
      <family val="2"/>
      <charset val="238"/>
    </font>
    <font>
      <sz val="8"/>
      <name val="Arial"/>
      <family val="2"/>
      <charset val="238"/>
    </font>
    <font>
      <b/>
      <sz val="8"/>
      <name val="Arial"/>
      <family val="2"/>
      <charset val="238"/>
    </font>
    <font>
      <b/>
      <sz val="10"/>
      <name val="Arial"/>
      <family val="2"/>
      <charset val="238"/>
    </font>
    <font>
      <sz val="10"/>
      <name val="Arial"/>
      <family val="2"/>
      <charset val="238"/>
    </font>
    <font>
      <sz val="7"/>
      <name val="Arial"/>
      <family val="2"/>
      <charset val="238"/>
    </font>
    <font>
      <sz val="8"/>
      <color theme="1"/>
      <name val="Czcionka tekstu podstawowego"/>
      <family val="2"/>
      <charset val="238"/>
    </font>
    <font>
      <sz val="8"/>
      <color theme="1"/>
      <name val="Arial"/>
      <family val="2"/>
      <charset val="238"/>
    </font>
    <font>
      <b/>
      <sz val="8"/>
      <color theme="1"/>
      <name val="Arial"/>
      <family val="2"/>
      <charset val="238"/>
    </font>
    <font>
      <b/>
      <sz val="11"/>
      <color theme="1"/>
      <name val="Czcionka tekstu podstawowego"/>
      <charset val="238"/>
    </font>
    <font>
      <b/>
      <sz val="8"/>
      <color theme="1"/>
      <name val="Czcionka tekstu podstawowego"/>
      <charset val="238"/>
    </font>
    <font>
      <b/>
      <sz val="9"/>
      <color theme="1"/>
      <name val="Calibri"/>
      <family val="2"/>
      <charset val="238"/>
      <scheme val="minor"/>
    </font>
    <font>
      <b/>
      <sz val="10"/>
      <color theme="1"/>
      <name val="Calibri"/>
      <family val="2"/>
      <charset val="238"/>
      <scheme val="minor"/>
    </font>
    <font>
      <b/>
      <sz val="9"/>
      <color theme="1"/>
      <name val="Calibri"/>
      <family val="2"/>
      <charset val="238"/>
    </font>
    <font>
      <b/>
      <sz val="9.9"/>
      <color theme="1"/>
      <name val="Calibri"/>
      <family val="2"/>
      <charset val="238"/>
    </font>
    <font>
      <sz val="8"/>
      <color theme="1"/>
      <name val="Calibri"/>
      <family val="2"/>
      <charset val="238"/>
      <scheme val="minor"/>
    </font>
    <font>
      <sz val="11"/>
      <color theme="1"/>
      <name val="Calibri"/>
      <family val="2"/>
      <charset val="238"/>
      <scheme val="minor"/>
    </font>
    <font>
      <b/>
      <sz val="9"/>
      <color rgb="FFFF0000"/>
      <name val="Calibri"/>
      <family val="2"/>
      <charset val="238"/>
      <scheme val="minor"/>
    </font>
    <font>
      <b/>
      <sz val="8"/>
      <color rgb="FFFF0000"/>
      <name val="Arial"/>
      <family val="2"/>
      <charset val="238"/>
    </font>
    <font>
      <sz val="11"/>
      <color rgb="FFFF0000"/>
      <name val="Calibri"/>
      <family val="2"/>
      <charset val="238"/>
      <scheme val="minor"/>
    </font>
    <font>
      <b/>
      <sz val="10.5"/>
      <color rgb="FFFF0000"/>
      <name val="Times New Roman"/>
      <family val="1"/>
      <charset val="238"/>
    </font>
    <font>
      <b/>
      <sz val="8"/>
      <color rgb="FF0070C0"/>
      <name val="Arial"/>
      <family val="2"/>
      <charset val="238"/>
    </font>
    <font>
      <b/>
      <sz val="11"/>
      <color rgb="FF0070C0"/>
      <name val="Calibri"/>
      <family val="2"/>
      <charset val="238"/>
      <scheme val="minor"/>
    </font>
    <font>
      <b/>
      <sz val="10"/>
      <color rgb="FF0070C0"/>
      <name val="Calibri"/>
      <family val="2"/>
      <charset val="238"/>
      <scheme val="minor"/>
    </font>
    <font>
      <sz val="8"/>
      <name val="Arial CE"/>
      <family val="2"/>
      <charset val="238"/>
    </font>
    <font>
      <sz val="7.5"/>
      <name val="Arial"/>
      <family val="2"/>
      <charset val="238"/>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xf numFmtId="0" fontId="5" fillId="0" borderId="0"/>
    <xf numFmtId="0" fontId="5" fillId="0" borderId="0"/>
    <xf numFmtId="0" fontId="5" fillId="0" borderId="0"/>
    <xf numFmtId="0" fontId="1" fillId="0" borderId="0"/>
  </cellStyleXfs>
  <cellXfs count="255">
    <xf numFmtId="0" fontId="0" fillId="0" borderId="0" xfId="0"/>
    <xf numFmtId="0" fontId="2" fillId="0" borderId="0" xfId="1" applyFont="1" applyFill="1" applyAlignment="1">
      <alignment horizontal="center" vertical="center"/>
    </xf>
    <xf numFmtId="0" fontId="3" fillId="0" borderId="0" xfId="1" applyFont="1" applyFill="1" applyAlignment="1">
      <alignment horizontal="left" vertical="center" wrapText="1"/>
    </xf>
    <xf numFmtId="0" fontId="2" fillId="0" borderId="0" xfId="1" applyFont="1" applyFill="1" applyAlignment="1">
      <alignment horizontal="center" vertical="center" wrapText="1"/>
    </xf>
    <xf numFmtId="0" fontId="3" fillId="0" borderId="0" xfId="1" applyFont="1" applyFill="1" applyAlignment="1">
      <alignment horizontal="center" vertical="center" wrapText="1"/>
    </xf>
    <xf numFmtId="164" fontId="2" fillId="0" borderId="0" xfId="1" applyNumberFormat="1" applyFont="1" applyFill="1" applyBorder="1" applyAlignment="1">
      <alignment horizontal="center" vertical="center" wrapText="1"/>
    </xf>
    <xf numFmtId="0" fontId="2" fillId="0" borderId="0" xfId="1" applyFont="1" applyFill="1" applyAlignment="1">
      <alignment horizontal="left" vertical="center"/>
    </xf>
    <xf numFmtId="0" fontId="1" fillId="0" borderId="0" xfId="1"/>
    <xf numFmtId="0" fontId="6" fillId="3" borderId="5" xfId="1" applyFont="1" applyFill="1" applyBorder="1" applyAlignment="1">
      <alignment horizontal="center" vertical="center" wrapText="1"/>
    </xf>
    <xf numFmtId="0" fontId="5" fillId="0" borderId="0" xfId="2"/>
    <xf numFmtId="0" fontId="3" fillId="0" borderId="5" xfId="3" applyFont="1" applyFill="1" applyBorder="1" applyAlignment="1">
      <alignment horizontal="center" vertical="center"/>
    </xf>
    <xf numFmtId="0" fontId="3" fillId="0" borderId="5" xfId="2" applyFont="1" applyFill="1" applyBorder="1" applyAlignment="1">
      <alignment horizontal="center" vertical="center" wrapText="1"/>
    </xf>
    <xf numFmtId="0" fontId="2" fillId="0" borderId="5" xfId="2" applyFont="1" applyFill="1" applyBorder="1" applyAlignment="1">
      <alignment horizontal="center" vertical="center" wrapText="1"/>
    </xf>
    <xf numFmtId="9" fontId="2" fillId="0" borderId="5" xfId="2" applyNumberFormat="1" applyFont="1" applyFill="1" applyBorder="1" applyAlignment="1">
      <alignment horizontal="center" vertical="center" wrapText="1"/>
    </xf>
    <xf numFmtId="0" fontId="2" fillId="0" borderId="5" xfId="2" applyNumberFormat="1" applyFont="1" applyBorder="1" applyAlignment="1">
      <alignment horizontal="center" vertical="center" wrapText="1"/>
    </xf>
    <xf numFmtId="164" fontId="2" fillId="0" borderId="5" xfId="2" applyNumberFormat="1" applyFont="1" applyBorder="1" applyAlignment="1">
      <alignment horizontal="right" vertical="center"/>
    </xf>
    <xf numFmtId="164" fontId="2" fillId="0" borderId="5" xfId="2" applyNumberFormat="1" applyFont="1" applyBorder="1" applyAlignment="1">
      <alignment vertical="center"/>
    </xf>
    <xf numFmtId="164" fontId="2" fillId="0" borderId="5" xfId="2" applyNumberFormat="1" applyFont="1" applyFill="1" applyBorder="1" applyAlignment="1">
      <alignment vertical="center" wrapText="1"/>
    </xf>
    <xf numFmtId="44" fontId="2" fillId="0" borderId="5" xfId="2" applyNumberFormat="1" applyFont="1" applyBorder="1" applyAlignment="1">
      <alignment horizontal="center" vertical="center"/>
    </xf>
    <xf numFmtId="0" fontId="3" fillId="0" borderId="0" xfId="2" applyFont="1" applyFill="1" applyBorder="1" applyAlignment="1">
      <alignment horizontal="center" vertical="center" wrapText="1"/>
    </xf>
    <xf numFmtId="0" fontId="2" fillId="0" borderId="0" xfId="2" applyFont="1" applyFill="1" applyAlignment="1">
      <alignment horizontal="center" vertical="center" wrapText="1"/>
    </xf>
    <xf numFmtId="0" fontId="3" fillId="0" borderId="6" xfId="2" applyFont="1" applyFill="1" applyBorder="1" applyAlignment="1">
      <alignment horizontal="center" vertical="center" wrapText="1"/>
    </xf>
    <xf numFmtId="164" fontId="3" fillId="0" borderId="5" xfId="2" applyNumberFormat="1" applyFont="1" applyBorder="1" applyAlignment="1">
      <alignment vertical="center"/>
    </xf>
    <xf numFmtId="164" fontId="3" fillId="0" borderId="6" xfId="2" applyNumberFormat="1" applyFont="1" applyFill="1" applyBorder="1" applyAlignment="1">
      <alignment horizontal="center" vertical="center" wrapText="1"/>
    </xf>
    <xf numFmtId="164" fontId="3" fillId="0" borderId="0" xfId="2" applyNumberFormat="1" applyFont="1" applyFill="1" applyBorder="1" applyAlignment="1">
      <alignment horizontal="center" vertical="center" wrapText="1"/>
    </xf>
    <xf numFmtId="164" fontId="2" fillId="0" borderId="0" xfId="2" applyNumberFormat="1" applyFont="1" applyFill="1" applyAlignment="1">
      <alignment vertical="center"/>
    </xf>
    <xf numFmtId="164" fontId="3" fillId="0" borderId="6" xfId="2" applyNumberFormat="1" applyFont="1" applyFill="1" applyBorder="1" applyAlignment="1">
      <alignment horizontal="right" vertical="center" wrapText="1"/>
    </xf>
    <xf numFmtId="0" fontId="0" fillId="0" borderId="0" xfId="0" applyAlignment="1">
      <alignment vertical="center"/>
    </xf>
    <xf numFmtId="0" fontId="7" fillId="0" borderId="5"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left" vertical="center" wrapText="1"/>
    </xf>
    <xf numFmtId="0" fontId="2" fillId="0" borderId="5" xfId="2" applyFont="1" applyFill="1" applyBorder="1" applyAlignment="1">
      <alignment horizontal="left" vertical="center" wrapText="1"/>
    </xf>
    <xf numFmtId="0" fontId="10" fillId="0" borderId="0" xfId="0" applyFont="1" applyAlignment="1">
      <alignment vertical="center"/>
    </xf>
    <xf numFmtId="0" fontId="2" fillId="0" borderId="7" xfId="2" applyFont="1" applyFill="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10" fillId="0" borderId="0" xfId="0" applyFont="1" applyAlignment="1">
      <alignment vertical="center" wrapText="1"/>
    </xf>
    <xf numFmtId="0" fontId="9" fillId="0" borderId="0" xfId="0" applyFont="1" applyAlignment="1">
      <alignment horizontal="center" vertical="center" wrapText="1"/>
    </xf>
    <xf numFmtId="165" fontId="2" fillId="0" borderId="5" xfId="2" applyNumberFormat="1" applyFont="1" applyFill="1" applyBorder="1" applyAlignment="1">
      <alignment horizontal="center" vertical="center" wrapText="1"/>
    </xf>
    <xf numFmtId="0" fontId="2" fillId="0" borderId="0" xfId="5" applyFont="1" applyFill="1" applyAlignment="1">
      <alignment horizontal="center" vertical="center"/>
    </xf>
    <xf numFmtId="0" fontId="2" fillId="0" borderId="0" xfId="5" applyFont="1" applyFill="1" applyAlignment="1">
      <alignment horizontal="center" vertical="center" wrapText="1"/>
    </xf>
    <xf numFmtId="0" fontId="3" fillId="0" borderId="0" xfId="5" applyFont="1" applyFill="1" applyAlignment="1">
      <alignment horizontal="center" vertical="center" wrapText="1"/>
    </xf>
    <xf numFmtId="164" fontId="2" fillId="0" borderId="0" xfId="5" applyNumberFormat="1" applyFont="1" applyFill="1" applyBorder="1" applyAlignment="1">
      <alignment horizontal="center" vertical="center" wrapText="1"/>
    </xf>
    <xf numFmtId="0" fontId="3" fillId="0" borderId="0" xfId="5" applyFont="1" applyFill="1" applyAlignment="1">
      <alignment horizontal="center" vertical="center"/>
    </xf>
    <xf numFmtId="0" fontId="1" fillId="0" borderId="0" xfId="5"/>
    <xf numFmtId="0" fontId="3" fillId="0" borderId="5" xfId="5" applyFont="1" applyFill="1" applyBorder="1" applyAlignment="1">
      <alignment horizontal="center" vertical="center"/>
    </xf>
    <xf numFmtId="0" fontId="2" fillId="0" borderId="5" xfId="5" applyFont="1" applyFill="1" applyBorder="1" applyAlignment="1">
      <alignment horizontal="left" vertical="center" wrapText="1"/>
    </xf>
    <xf numFmtId="0" fontId="2" fillId="0" borderId="5" xfId="5" applyFont="1" applyFill="1" applyBorder="1" applyAlignment="1">
      <alignment horizontal="center" vertical="center" wrapText="1"/>
    </xf>
    <xf numFmtId="9" fontId="2" fillId="0" borderId="5" xfId="5" applyNumberFormat="1" applyFont="1" applyFill="1" applyBorder="1" applyAlignment="1">
      <alignment horizontal="center" vertical="center" wrapText="1"/>
    </xf>
    <xf numFmtId="0" fontId="2" fillId="0" borderId="5" xfId="5" applyNumberFormat="1" applyFont="1" applyBorder="1" applyAlignment="1">
      <alignment horizontal="center" vertical="center" wrapText="1"/>
    </xf>
    <xf numFmtId="164" fontId="2" fillId="0" borderId="5" xfId="5" applyNumberFormat="1" applyFont="1" applyBorder="1" applyAlignment="1">
      <alignment horizontal="right" vertical="center"/>
    </xf>
    <xf numFmtId="164" fontId="3" fillId="0" borderId="0" xfId="5" applyNumberFormat="1" applyFont="1" applyFill="1" applyBorder="1" applyAlignment="1">
      <alignment horizontal="center" vertical="center" wrapText="1"/>
    </xf>
    <xf numFmtId="164" fontId="2" fillId="0" borderId="0" xfId="5" applyNumberFormat="1" applyFont="1" applyFill="1" applyAlignment="1">
      <alignment vertical="center"/>
    </xf>
    <xf numFmtId="0" fontId="3" fillId="0" borderId="0" xfId="5" applyFont="1" applyFill="1" applyBorder="1" applyAlignment="1">
      <alignment horizontal="center" vertical="center" wrapText="1"/>
    </xf>
    <xf numFmtId="164" fontId="3" fillId="0" borderId="6" xfId="5" applyNumberFormat="1" applyFont="1" applyFill="1" applyBorder="1" applyAlignment="1">
      <alignment horizontal="right" vertical="center" wrapText="1"/>
    </xf>
    <xf numFmtId="164" fontId="3" fillId="0" borderId="6" xfId="5" applyNumberFormat="1" applyFont="1" applyFill="1" applyBorder="1" applyAlignment="1">
      <alignment horizontal="center" vertical="center" wrapText="1"/>
    </xf>
    <xf numFmtId="0" fontId="3" fillId="0" borderId="6" xfId="5" applyFont="1" applyFill="1" applyBorder="1" applyAlignment="1">
      <alignment horizontal="center" vertical="center" wrapText="1"/>
    </xf>
    <xf numFmtId="164" fontId="2" fillId="0" borderId="5" xfId="5" applyNumberFormat="1" applyFont="1" applyFill="1" applyBorder="1" applyAlignment="1">
      <alignment vertical="center" wrapText="1"/>
    </xf>
    <xf numFmtId="44" fontId="2" fillId="0" borderId="5" xfId="5" applyNumberFormat="1" applyFont="1" applyBorder="1" applyAlignment="1">
      <alignment horizontal="center" vertical="center"/>
    </xf>
    <xf numFmtId="0" fontId="1" fillId="0" borderId="0" xfId="5" applyBorder="1" applyAlignment="1">
      <alignment horizontal="center" vertical="center" wrapText="1"/>
    </xf>
    <xf numFmtId="164" fontId="3" fillId="0" borderId="0" xfId="5" applyNumberFormat="1" applyFont="1" applyFill="1" applyBorder="1" applyAlignment="1">
      <alignment horizontal="right" vertical="center" wrapText="1"/>
    </xf>
    <xf numFmtId="0" fontId="3" fillId="0" borderId="5" xfId="2" applyFont="1" applyFill="1" applyBorder="1" applyAlignment="1">
      <alignment horizontal="center" vertical="center"/>
    </xf>
    <xf numFmtId="166" fontId="2" fillId="0" borderId="5" xfId="2" applyNumberFormat="1" applyFont="1" applyFill="1" applyBorder="1" applyAlignment="1">
      <alignment horizontal="center" vertical="center" wrapText="1"/>
    </xf>
    <xf numFmtId="10" fontId="2" fillId="0" borderId="5" xfId="2" applyNumberFormat="1" applyFont="1" applyFill="1" applyBorder="1" applyAlignment="1">
      <alignment horizontal="center" vertical="center" wrapText="1"/>
    </xf>
    <xf numFmtId="0" fontId="13" fillId="0" borderId="0" xfId="0" applyFont="1" applyAlignment="1">
      <alignment vertical="center"/>
    </xf>
    <xf numFmtId="0" fontId="2" fillId="2" borderId="7" xfId="1" applyFont="1" applyFill="1" applyBorder="1" applyAlignment="1">
      <alignment horizontal="left" vertical="center" wrapText="1"/>
    </xf>
    <xf numFmtId="0" fontId="16" fillId="0" borderId="5" xfId="0" applyFont="1" applyBorder="1" applyAlignment="1">
      <alignment horizontal="left" vertical="center" wrapText="1"/>
    </xf>
    <xf numFmtId="10" fontId="2" fillId="0" borderId="7" xfId="2" applyNumberFormat="1" applyFont="1" applyFill="1" applyBorder="1" applyAlignment="1">
      <alignment horizontal="center" vertical="center" wrapText="1"/>
    </xf>
    <xf numFmtId="0" fontId="0" fillId="0" borderId="6" xfId="0" applyBorder="1" applyAlignment="1">
      <alignment horizontal="center" vertical="center" wrapText="1"/>
    </xf>
    <xf numFmtId="0" fontId="7" fillId="0" borderId="7" xfId="0" applyFont="1" applyBorder="1" applyAlignment="1">
      <alignment horizontal="left" vertical="center" wrapText="1"/>
    </xf>
    <xf numFmtId="0" fontId="3" fillId="0" borderId="0" xfId="5" applyFont="1" applyFill="1" applyAlignment="1">
      <alignment horizontal="left" vertical="center" wrapText="1"/>
    </xf>
    <xf numFmtId="0" fontId="7" fillId="0" borderId="7" xfId="0" applyFont="1" applyBorder="1" applyAlignment="1">
      <alignment horizontal="left" vertical="center" wrapText="1"/>
    </xf>
    <xf numFmtId="0" fontId="8" fillId="0" borderId="6" xfId="0" applyFont="1" applyBorder="1" applyAlignment="1">
      <alignment horizontal="center" vertical="center" wrapText="1"/>
    </xf>
    <xf numFmtId="0" fontId="17" fillId="0" borderId="0" xfId="0" applyFont="1"/>
    <xf numFmtId="0" fontId="3" fillId="0" borderId="0" xfId="5" applyFont="1" applyFill="1" applyBorder="1" applyAlignment="1">
      <alignment horizontal="left" vertical="center" wrapText="1"/>
    </xf>
    <xf numFmtId="0" fontId="1" fillId="0" borderId="0" xfId="5" applyAlignment="1">
      <alignment horizontal="left" vertical="center" wrapText="1"/>
    </xf>
    <xf numFmtId="165" fontId="8" fillId="0" borderId="5" xfId="0" applyNumberFormat="1" applyFont="1" applyBorder="1" applyAlignment="1">
      <alignment horizontal="center" vertical="center" wrapText="1"/>
    </xf>
    <xf numFmtId="0" fontId="9" fillId="0" borderId="0" xfId="0" applyFont="1" applyAlignment="1">
      <alignment vertical="center"/>
    </xf>
    <xf numFmtId="9" fontId="8" fillId="0" borderId="5" xfId="0" applyNumberFormat="1" applyFont="1" applyBorder="1" applyAlignment="1">
      <alignment horizontal="center" vertical="center" wrapText="1"/>
    </xf>
    <xf numFmtId="164" fontId="3" fillId="0" borderId="0" xfId="2" applyNumberFormat="1" applyFont="1" applyBorder="1" applyAlignment="1">
      <alignment vertical="center"/>
    </xf>
    <xf numFmtId="0" fontId="5" fillId="0" borderId="0" xfId="3"/>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164" fontId="2" fillId="0" borderId="0" xfId="0" applyNumberFormat="1" applyFont="1" applyFill="1" applyBorder="1" applyAlignment="1">
      <alignment horizontal="center" vertical="center" wrapText="1"/>
    </xf>
    <xf numFmtId="0" fontId="3" fillId="0" borderId="0" xfId="0" applyFont="1" applyFill="1" applyAlignment="1">
      <alignment horizontal="center" vertical="center"/>
    </xf>
    <xf numFmtId="164" fontId="3" fillId="0" borderId="0" xfId="3" applyNumberFormat="1" applyFont="1" applyFill="1" applyBorder="1" applyAlignment="1">
      <alignment horizontal="center" vertical="center" wrapText="1"/>
    </xf>
    <xf numFmtId="164" fontId="2" fillId="0" borderId="0" xfId="3" applyNumberFormat="1" applyFont="1" applyFill="1" applyAlignment="1">
      <alignment vertical="center"/>
    </xf>
    <xf numFmtId="0" fontId="3" fillId="0" borderId="5"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2" fillId="0" borderId="5" xfId="0" applyNumberFormat="1" applyFont="1" applyBorder="1" applyAlignment="1">
      <alignment horizontal="center" vertical="center" wrapText="1"/>
    </xf>
    <xf numFmtId="164" fontId="2" fillId="0" borderId="5" xfId="0" applyNumberFormat="1" applyFont="1" applyBorder="1" applyAlignment="1">
      <alignment horizontal="right" vertical="center"/>
    </xf>
    <xf numFmtId="164" fontId="2" fillId="0" borderId="5" xfId="0" applyNumberFormat="1" applyFont="1" applyFill="1" applyBorder="1" applyAlignment="1">
      <alignment horizontal="center" vertical="center" wrapText="1"/>
    </xf>
    <xf numFmtId="44" fontId="2" fillId="0" borderId="5" xfId="0" applyNumberFormat="1" applyFont="1" applyBorder="1" applyAlignment="1">
      <alignment horizontal="center" vertical="center"/>
    </xf>
    <xf numFmtId="0" fontId="2" fillId="0" borderId="7" xfId="0" applyFont="1" applyFill="1" applyBorder="1" applyAlignment="1">
      <alignment vertical="center" wrapText="1"/>
    </xf>
    <xf numFmtId="0" fontId="2" fillId="0" borderId="5" xfId="0" applyFont="1" applyFill="1" applyBorder="1" applyAlignment="1">
      <alignment vertical="center" wrapText="1"/>
    </xf>
    <xf numFmtId="0" fontId="2" fillId="0" borderId="5" xfId="0" applyFont="1" applyBorder="1" applyAlignment="1">
      <alignment vertical="center" wrapText="1"/>
    </xf>
    <xf numFmtId="10" fontId="2" fillId="0" borderId="5"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right" vertical="center" wrapText="1"/>
    </xf>
    <xf numFmtId="164" fontId="3" fillId="0" borderId="6" xfId="0" applyNumberFormat="1" applyFont="1" applyFill="1" applyBorder="1" applyAlignment="1">
      <alignment horizontal="center" vertical="center" wrapText="1"/>
    </xf>
    <xf numFmtId="0" fontId="9" fillId="0" borderId="0" xfId="0" applyFont="1" applyAlignment="1">
      <alignment vertical="center" wrapText="1"/>
    </xf>
    <xf numFmtId="0" fontId="11" fillId="0" borderId="0" xfId="0" applyFont="1" applyAlignment="1">
      <alignment vertical="center" wrapText="1"/>
    </xf>
    <xf numFmtId="0" fontId="2" fillId="0" borderId="0" xfId="0" applyFont="1" applyFill="1"/>
    <xf numFmtId="165" fontId="2" fillId="0" borderId="5" xfId="0" applyNumberFormat="1" applyFont="1" applyFill="1" applyBorder="1" applyAlignment="1">
      <alignment horizontal="center" vertical="center" wrapText="1"/>
    </xf>
    <xf numFmtId="164" fontId="2" fillId="0" borderId="5" xfId="3" applyNumberFormat="1" applyFont="1" applyFill="1" applyBorder="1" applyAlignment="1">
      <alignment vertical="center" wrapText="1"/>
    </xf>
    <xf numFmtId="44" fontId="2" fillId="0" borderId="5" xfId="3" applyNumberFormat="1" applyFont="1" applyBorder="1" applyAlignment="1">
      <alignment horizontal="center" vertical="center"/>
    </xf>
    <xf numFmtId="0" fontId="8" fillId="0" borderId="5" xfId="0" applyFont="1" applyBorder="1" applyAlignment="1">
      <alignment vertical="center" wrapText="1"/>
    </xf>
    <xf numFmtId="0" fontId="12" fillId="0" borderId="0" xfId="0" applyFont="1" applyAlignment="1">
      <alignment vertical="center"/>
    </xf>
    <xf numFmtId="0" fontId="11" fillId="0" borderId="0" xfId="0" applyFont="1" applyAlignment="1">
      <alignment vertical="center" wrapText="1"/>
    </xf>
    <xf numFmtId="0" fontId="7" fillId="2" borderId="5" xfId="0" applyFont="1" applyFill="1" applyBorder="1" applyAlignment="1">
      <alignment horizontal="left" vertical="center" wrapText="1"/>
    </xf>
    <xf numFmtId="0" fontId="2" fillId="2" borderId="5" xfId="2" applyFont="1" applyFill="1" applyBorder="1" applyAlignment="1">
      <alignment horizontal="center" vertical="center" wrapText="1"/>
    </xf>
    <xf numFmtId="9" fontId="2" fillId="2" borderId="5" xfId="2" applyNumberFormat="1" applyFont="1" applyFill="1" applyBorder="1" applyAlignment="1">
      <alignment horizontal="center" vertical="center" wrapText="1"/>
    </xf>
    <xf numFmtId="0" fontId="2" fillId="2" borderId="5" xfId="2" applyNumberFormat="1" applyFont="1" applyFill="1" applyBorder="1" applyAlignment="1">
      <alignment horizontal="center" vertical="center" wrapText="1"/>
    </xf>
    <xf numFmtId="164" fontId="2" fillId="2" borderId="5" xfId="2" applyNumberFormat="1" applyFont="1" applyFill="1" applyBorder="1" applyAlignment="1">
      <alignment horizontal="right" vertical="center"/>
    </xf>
    <xf numFmtId="0" fontId="2" fillId="5" borderId="5" xfId="1" applyFont="1" applyFill="1" applyBorder="1" applyAlignment="1">
      <alignment horizontal="center" vertical="center" wrapText="1"/>
    </xf>
    <xf numFmtId="0" fontId="2" fillId="5" borderId="5" xfId="1" applyFont="1" applyFill="1" applyBorder="1" applyAlignment="1">
      <alignment horizontal="center" vertical="center"/>
    </xf>
    <xf numFmtId="0" fontId="6" fillId="5" borderId="5" xfId="1" applyFont="1" applyFill="1" applyBorder="1" applyAlignment="1">
      <alignment horizontal="center" vertical="center" wrapText="1"/>
    </xf>
    <xf numFmtId="0" fontId="2" fillId="5" borderId="5" xfId="5" applyFont="1" applyFill="1" applyBorder="1" applyAlignment="1">
      <alignment horizontal="center" vertical="center" wrapText="1"/>
    </xf>
    <xf numFmtId="0" fontId="2" fillId="5" borderId="5" xfId="5" applyFont="1" applyFill="1" applyBorder="1" applyAlignment="1">
      <alignment horizontal="center" vertical="center"/>
    </xf>
    <xf numFmtId="0" fontId="6" fillId="5" borderId="5" xfId="5" applyFont="1" applyFill="1" applyBorder="1" applyAlignment="1">
      <alignment horizontal="center" vertical="center" wrapText="1"/>
    </xf>
    <xf numFmtId="0" fontId="3" fillId="2" borderId="5" xfId="2" applyFont="1" applyFill="1" applyBorder="1" applyAlignment="1">
      <alignment horizontal="center" vertical="center"/>
    </xf>
    <xf numFmtId="0" fontId="8" fillId="2" borderId="6"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5" xfId="0" applyFont="1" applyFill="1" applyBorder="1" applyAlignment="1">
      <alignment horizontal="center" vertical="center"/>
    </xf>
    <xf numFmtId="0" fontId="6" fillId="5" borderId="5" xfId="0" applyFont="1" applyFill="1" applyBorder="1" applyAlignment="1">
      <alignment horizontal="center" vertical="center" wrapText="1"/>
    </xf>
    <xf numFmtId="0" fontId="9" fillId="0" borderId="5" xfId="2" applyFont="1" applyFill="1" applyBorder="1" applyAlignment="1">
      <alignment horizontal="center" vertical="center" wrapText="1"/>
    </xf>
    <xf numFmtId="0" fontId="11" fillId="0" borderId="0" xfId="0" applyFont="1" applyAlignment="1">
      <alignment vertical="center" wrapText="1"/>
    </xf>
    <xf numFmtId="0" fontId="2" fillId="6" borderId="5" xfId="2" applyFont="1" applyFill="1" applyBorder="1" applyAlignment="1">
      <alignment horizontal="center" vertical="center" wrapText="1"/>
    </xf>
    <xf numFmtId="0" fontId="2" fillId="6" borderId="5" xfId="5" applyFont="1" applyFill="1" applyBorder="1" applyAlignment="1">
      <alignment horizontal="center" vertical="center" wrapText="1"/>
    </xf>
    <xf numFmtId="0" fontId="2" fillId="6" borderId="5" xfId="0" applyFont="1" applyFill="1" applyBorder="1" applyAlignment="1">
      <alignment horizontal="center" vertical="center" wrapText="1"/>
    </xf>
    <xf numFmtId="0" fontId="3" fillId="5" borderId="5" xfId="1" applyFont="1" applyFill="1" applyBorder="1" applyAlignment="1">
      <alignment horizontal="center" vertical="center" wrapText="1"/>
    </xf>
    <xf numFmtId="0" fontId="3" fillId="5" borderId="5" xfId="5" applyFont="1" applyFill="1" applyBorder="1" applyAlignment="1">
      <alignment horizontal="center" vertical="center" wrapText="1"/>
    </xf>
    <xf numFmtId="0" fontId="3" fillId="5" borderId="5" xfId="0" applyFont="1" applyFill="1" applyBorder="1" applyAlignment="1">
      <alignment horizontal="center" vertical="center" wrapText="1"/>
    </xf>
    <xf numFmtId="0" fontId="12" fillId="0" borderId="0" xfId="0" applyFont="1" applyAlignment="1">
      <alignment vertical="center" wrapText="1"/>
    </xf>
    <xf numFmtId="167" fontId="25" fillId="0" borderId="5" xfId="0" applyNumberFormat="1" applyFont="1" applyFill="1" applyBorder="1" applyAlignment="1">
      <alignment horizontal="right" vertical="center" wrapText="1"/>
    </xf>
    <xf numFmtId="0" fontId="25" fillId="0" borderId="5" xfId="0" applyFont="1" applyFill="1" applyBorder="1" applyAlignment="1">
      <alignment horizontal="center" vertical="center" wrapText="1"/>
    </xf>
    <xf numFmtId="167" fontId="25" fillId="0" borderId="5" xfId="0" applyNumberFormat="1" applyFont="1" applyFill="1" applyBorder="1" applyAlignment="1">
      <alignment horizontal="right" vertical="center"/>
    </xf>
    <xf numFmtId="0" fontId="26" fillId="2" borderId="5" xfId="1" applyFont="1" applyFill="1" applyBorder="1" applyAlignment="1">
      <alignment horizontal="left" vertical="center" wrapText="1"/>
    </xf>
    <xf numFmtId="0" fontId="3" fillId="4" borderId="5" xfId="2"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2" borderId="0" xfId="2" applyFont="1" applyFill="1" applyBorder="1" applyAlignment="1">
      <alignment horizontal="center" vertical="center" wrapText="1"/>
    </xf>
    <xf numFmtId="0" fontId="0" fillId="2" borderId="0" xfId="0" applyFill="1"/>
    <xf numFmtId="0" fontId="3" fillId="7" borderId="5" xfId="2" applyFont="1" applyFill="1" applyBorder="1" applyAlignment="1">
      <alignment horizontal="center" vertical="center" wrapText="1"/>
    </xf>
    <xf numFmtId="0" fontId="19" fillId="7" borderId="5" xfId="5" applyFont="1" applyFill="1" applyBorder="1" applyAlignment="1">
      <alignment horizontal="center" vertical="center" wrapText="1"/>
    </xf>
    <xf numFmtId="9" fontId="2" fillId="7" borderId="5" xfId="5" applyNumberFormat="1" applyFont="1" applyFill="1" applyBorder="1" applyAlignment="1">
      <alignment horizontal="center" vertical="center" wrapText="1"/>
    </xf>
    <xf numFmtId="0" fontId="3" fillId="7" borderId="5" xfId="5" applyFont="1" applyFill="1" applyBorder="1" applyAlignment="1">
      <alignment horizontal="center" vertical="center" wrapText="1"/>
    </xf>
    <xf numFmtId="0" fontId="8" fillId="0" borderId="7" xfId="0" applyFont="1" applyBorder="1" applyAlignment="1">
      <alignment horizontal="left" vertical="center" wrapText="1"/>
    </xf>
    <xf numFmtId="0" fontId="0" fillId="0" borderId="6" xfId="0" applyBorder="1" applyAlignment="1">
      <alignment horizontal="left" vertical="center" wrapText="1"/>
    </xf>
    <xf numFmtId="0" fontId="19" fillId="0" borderId="0" xfId="0" applyFont="1" applyAlignment="1">
      <alignment vertical="center" wrapText="1"/>
    </xf>
    <xf numFmtId="0" fontId="0" fillId="0" borderId="8" xfId="0" applyBorder="1" applyAlignment="1">
      <alignment horizontal="left" vertical="center" wrapText="1"/>
    </xf>
    <xf numFmtId="0" fontId="3" fillId="0" borderId="1" xfId="1" applyFont="1" applyFill="1" applyBorder="1" applyAlignment="1">
      <alignment vertical="center" wrapText="1"/>
    </xf>
    <xf numFmtId="0" fontId="4" fillId="0" borderId="1" xfId="1" applyFont="1" applyBorder="1" applyAlignment="1">
      <alignment vertical="center" wrapText="1"/>
    </xf>
    <xf numFmtId="0" fontId="3" fillId="4" borderId="2" xfId="1" applyFont="1" applyFill="1" applyBorder="1" applyAlignment="1">
      <alignment horizontal="center" vertical="center" wrapText="1"/>
    </xf>
    <xf numFmtId="0" fontId="1" fillId="4" borderId="3" xfId="1" applyFill="1" applyBorder="1" applyAlignment="1">
      <alignment horizontal="center" vertical="center"/>
    </xf>
    <xf numFmtId="0" fontId="1" fillId="4" borderId="4" xfId="1" applyFill="1" applyBorder="1" applyAlignment="1">
      <alignment horizontal="center"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1" xfId="3" applyFont="1" applyFill="1" applyBorder="1" applyAlignment="1">
      <alignment horizontal="left" vertical="center" wrapText="1"/>
    </xf>
    <xf numFmtId="0" fontId="4" fillId="0" borderId="1" xfId="3" applyFont="1" applyBorder="1" applyAlignment="1">
      <alignment vertical="center" wrapText="1"/>
    </xf>
    <xf numFmtId="0" fontId="17" fillId="0" borderId="6" xfId="0" applyFont="1" applyBorder="1" applyAlignment="1">
      <alignment horizontal="left" vertical="center" wrapText="1"/>
    </xf>
    <xf numFmtId="0" fontId="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6" xfId="0" applyFont="1" applyBorder="1" applyAlignment="1">
      <alignment horizontal="left" vertical="top" wrapText="1"/>
    </xf>
    <xf numFmtId="0" fontId="7" fillId="0" borderId="7" xfId="0" applyFont="1" applyBorder="1" applyAlignment="1">
      <alignment horizontal="left" vertical="center" wrapText="1"/>
    </xf>
    <xf numFmtId="0" fontId="17" fillId="0" borderId="8" xfId="0" applyFont="1" applyBorder="1" applyAlignment="1">
      <alignment horizontal="left" vertical="center" wrapText="1"/>
    </xf>
    <xf numFmtId="0" fontId="2" fillId="0" borderId="7" xfId="2" applyFont="1" applyFill="1" applyBorder="1" applyAlignment="1">
      <alignment horizontal="center" vertical="center" wrapText="1"/>
    </xf>
    <xf numFmtId="0" fontId="0" fillId="0" borderId="6" xfId="0" applyBorder="1" applyAlignment="1">
      <alignment horizontal="center" vertical="center" wrapText="1"/>
    </xf>
    <xf numFmtId="10" fontId="2" fillId="0" borderId="7" xfId="2" applyNumberFormat="1" applyFont="1" applyFill="1" applyBorder="1" applyAlignment="1">
      <alignment horizontal="center" vertical="center" wrapText="1"/>
    </xf>
    <xf numFmtId="0" fontId="18" fillId="0" borderId="0" xfId="0" applyFont="1" applyAlignment="1">
      <alignment vertical="center" wrapText="1"/>
    </xf>
    <xf numFmtId="0" fontId="4" fillId="4" borderId="2" xfId="1" applyFont="1" applyFill="1" applyBorder="1" applyAlignment="1">
      <alignment horizontal="center" vertical="center" wrapText="1"/>
    </xf>
    <xf numFmtId="0" fontId="5" fillId="4" borderId="3" xfId="1" applyFont="1" applyFill="1" applyBorder="1" applyAlignment="1">
      <alignment horizontal="center" vertical="center"/>
    </xf>
    <xf numFmtId="0" fontId="5" fillId="4" borderId="4" xfId="1" applyFont="1" applyFill="1" applyBorder="1" applyAlignment="1">
      <alignment horizontal="center" vertical="center"/>
    </xf>
    <xf numFmtId="0" fontId="3" fillId="0" borderId="1" xfId="4"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4" borderId="3" xfId="1" applyFont="1" applyFill="1" applyBorder="1" applyAlignment="1">
      <alignment horizontal="center" vertical="center"/>
    </xf>
    <xf numFmtId="0" fontId="1" fillId="4" borderId="4" xfId="1" applyFont="1" applyFill="1" applyBorder="1" applyAlignment="1">
      <alignment horizontal="center" vertical="center"/>
    </xf>
    <xf numFmtId="0" fontId="3" fillId="0" borderId="2" xfId="5" applyFont="1" applyFill="1" applyBorder="1" applyAlignment="1">
      <alignment horizontal="center" vertical="center" wrapText="1"/>
    </xf>
    <xf numFmtId="0" fontId="1" fillId="0" borderId="3" xfId="5" applyBorder="1" applyAlignment="1">
      <alignment horizontal="center" vertical="center" wrapText="1"/>
    </xf>
    <xf numFmtId="0" fontId="1" fillId="0" borderId="4" xfId="5" applyBorder="1" applyAlignment="1">
      <alignment horizontal="center" vertical="center" wrapText="1"/>
    </xf>
    <xf numFmtId="0" fontId="3" fillId="4" borderId="2" xfId="5" applyFont="1" applyFill="1" applyBorder="1" applyAlignment="1">
      <alignment horizontal="center" vertical="center" wrapText="1"/>
    </xf>
    <xf numFmtId="0" fontId="4" fillId="4" borderId="3" xfId="5" applyFont="1" applyFill="1" applyBorder="1" applyAlignment="1">
      <alignment wrapText="1"/>
    </xf>
    <xf numFmtId="0" fontId="4" fillId="4" borderId="4" xfId="5" applyFont="1" applyFill="1" applyBorder="1" applyAlignment="1">
      <alignment wrapText="1"/>
    </xf>
    <xf numFmtId="0" fontId="2" fillId="5" borderId="2" xfId="5" applyFont="1" applyFill="1" applyBorder="1" applyAlignment="1">
      <alignment horizontal="center" vertical="center" wrapText="1"/>
    </xf>
    <xf numFmtId="0" fontId="1" fillId="5" borderId="3" xfId="5" applyFill="1" applyBorder="1" applyAlignment="1">
      <alignment horizontal="center" vertical="center" wrapText="1"/>
    </xf>
    <xf numFmtId="0" fontId="1" fillId="5" borderId="4" xfId="5" applyFill="1" applyBorder="1" applyAlignment="1">
      <alignment horizontal="center" vertical="center" wrapText="1"/>
    </xf>
    <xf numFmtId="0" fontId="6" fillId="5" borderId="2" xfId="5" applyFont="1" applyFill="1" applyBorder="1" applyAlignment="1">
      <alignment horizontal="center" vertical="center" wrapText="1"/>
    </xf>
    <xf numFmtId="0" fontId="6" fillId="5" borderId="3" xfId="5" applyFont="1" applyFill="1" applyBorder="1" applyAlignment="1">
      <alignment horizontal="center" vertical="center" wrapText="1"/>
    </xf>
    <xf numFmtId="0" fontId="6" fillId="5" borderId="4" xfId="5" applyFont="1" applyFill="1" applyBorder="1" applyAlignment="1">
      <alignment horizontal="center" vertical="center" wrapText="1"/>
    </xf>
    <xf numFmtId="0" fontId="2" fillId="0" borderId="2" xfId="5" applyFont="1" applyFill="1" applyBorder="1" applyAlignment="1">
      <alignment horizontal="left" vertical="center" wrapText="1"/>
    </xf>
    <xf numFmtId="0" fontId="1" fillId="0" borderId="3" xfId="5" applyBorder="1" applyAlignment="1">
      <alignment vertical="center" wrapText="1"/>
    </xf>
    <xf numFmtId="0" fontId="1" fillId="0" borderId="4" xfId="5" applyBorder="1" applyAlignment="1">
      <alignment vertical="center" wrapText="1"/>
    </xf>
    <xf numFmtId="0" fontId="4" fillId="0" borderId="3" xfId="5" applyFont="1" applyBorder="1" applyAlignment="1">
      <alignment wrapText="1"/>
    </xf>
    <xf numFmtId="0" fontId="4" fillId="0" borderId="4" xfId="5" applyFont="1" applyBorder="1" applyAlignment="1">
      <alignment wrapText="1"/>
    </xf>
    <xf numFmtId="0" fontId="3" fillId="2" borderId="2" xfId="5" applyFont="1" applyFill="1" applyBorder="1" applyAlignment="1">
      <alignment horizontal="center" vertical="center" wrapText="1"/>
    </xf>
    <xf numFmtId="0" fontId="1" fillId="2" borderId="3" xfId="5" applyFill="1" applyBorder="1" applyAlignment="1">
      <alignment horizontal="center" vertical="center"/>
    </xf>
    <xf numFmtId="0" fontId="1" fillId="2" borderId="4" xfId="5" applyFill="1" applyBorder="1" applyAlignment="1">
      <alignment horizontal="center" vertical="center"/>
    </xf>
    <xf numFmtId="0" fontId="2" fillId="5" borderId="3" xfId="5" applyFont="1" applyFill="1" applyBorder="1" applyAlignment="1">
      <alignment horizontal="center" vertical="center" wrapText="1"/>
    </xf>
    <xf numFmtId="0" fontId="2" fillId="5" borderId="4" xfId="5" applyFont="1" applyFill="1" applyBorder="1" applyAlignment="1">
      <alignment horizontal="center" vertical="center" wrapText="1"/>
    </xf>
    <xf numFmtId="164" fontId="2" fillId="0" borderId="2" xfId="5" applyNumberFormat="1" applyFont="1" applyFill="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7" xfId="2" applyFont="1" applyFill="1" applyBorder="1" applyAlignment="1">
      <alignment horizontal="left" vertical="center" wrapText="1"/>
    </xf>
    <xf numFmtId="0" fontId="3" fillId="0" borderId="0" xfId="5" applyFont="1" applyFill="1" applyBorder="1" applyAlignment="1">
      <alignment horizontal="left" vertical="center" wrapText="1"/>
    </xf>
    <xf numFmtId="0" fontId="1" fillId="0" borderId="0" xfId="5" applyAlignment="1">
      <alignment horizontal="left" vertical="center" wrapText="1"/>
    </xf>
    <xf numFmtId="0" fontId="3" fillId="0" borderId="0" xfId="5" applyFont="1" applyFill="1" applyAlignment="1">
      <alignment horizontal="left" vertical="center" wrapText="1"/>
    </xf>
    <xf numFmtId="0" fontId="4" fillId="0" borderId="0" xfId="5" applyFont="1" applyAlignment="1">
      <alignment vertical="center" wrapText="1"/>
    </xf>
    <xf numFmtId="164" fontId="1" fillId="0" borderId="3" xfId="5" applyNumberFormat="1" applyBorder="1" applyAlignment="1">
      <alignment vertical="center" wrapText="1"/>
    </xf>
    <xf numFmtId="164" fontId="1" fillId="0" borderId="4" xfId="5" applyNumberFormat="1" applyBorder="1" applyAlignment="1">
      <alignment vertical="center" wrapText="1"/>
    </xf>
    <xf numFmtId="9" fontId="2" fillId="7" borderId="2" xfId="5" applyNumberFormat="1" applyFont="1" applyFill="1" applyBorder="1" applyAlignment="1">
      <alignment horizontal="center" vertical="center" wrapText="1"/>
    </xf>
    <xf numFmtId="0" fontId="1" fillId="7" borderId="4" xfId="5" applyFill="1" applyBorder="1" applyAlignment="1">
      <alignment horizontal="center" vertical="center" wrapText="1"/>
    </xf>
    <xf numFmtId="0" fontId="9" fillId="0" borderId="0" xfId="0" applyFont="1" applyAlignment="1">
      <alignment vertical="center" wrapText="1"/>
    </xf>
    <xf numFmtId="164" fontId="3" fillId="0" borderId="2" xfId="5" applyNumberFormat="1" applyFont="1" applyFill="1" applyBorder="1" applyAlignment="1">
      <alignment horizontal="center" vertical="center" wrapText="1"/>
    </xf>
    <xf numFmtId="164" fontId="4" fillId="0" borderId="3" xfId="5" applyNumberFormat="1" applyFont="1" applyBorder="1" applyAlignment="1">
      <alignment vertical="center" wrapText="1"/>
    </xf>
    <xf numFmtId="164" fontId="4" fillId="0" borderId="4" xfId="5" applyNumberFormat="1" applyFont="1" applyBorder="1" applyAlignment="1">
      <alignment vertical="center" wrapText="1"/>
    </xf>
    <xf numFmtId="0" fontId="2" fillId="0" borderId="8" xfId="2" applyFont="1" applyFill="1" applyBorder="1" applyAlignment="1">
      <alignment horizontal="left" vertical="center" wrapText="1"/>
    </xf>
    <xf numFmtId="0" fontId="2" fillId="0" borderId="6" xfId="2" applyFont="1" applyFill="1" applyBorder="1" applyAlignment="1">
      <alignment horizontal="left" vertical="center" wrapText="1"/>
    </xf>
    <xf numFmtId="0" fontId="2" fillId="0" borderId="8"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3" fillId="0" borderId="0" xfId="4" applyFont="1" applyFill="1" applyBorder="1" applyAlignment="1">
      <alignment horizontal="left" vertical="center" wrapText="1"/>
    </xf>
    <xf numFmtId="0" fontId="10"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4"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0" fillId="0" borderId="8" xfId="0"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0" fillId="0" borderId="0" xfId="0" applyAlignment="1">
      <alignment vertical="center" wrapText="1"/>
    </xf>
    <xf numFmtId="0" fontId="22" fillId="0" borderId="0" xfId="5" applyFont="1" applyFill="1" applyBorder="1" applyAlignment="1">
      <alignment horizontal="left" vertical="center" wrapText="1"/>
    </xf>
    <xf numFmtId="0" fontId="0" fillId="0" borderId="0" xfId="0" applyAlignment="1">
      <alignment horizontal="left" vertical="center" wrapText="1"/>
    </xf>
    <xf numFmtId="0" fontId="2" fillId="0" borderId="7" xfId="5" applyFont="1" applyFill="1" applyBorder="1" applyAlignment="1">
      <alignment horizontal="left" vertical="center" wrapText="1"/>
    </xf>
    <xf numFmtId="0" fontId="4" fillId="4" borderId="3"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0" fillId="0" borderId="6" xfId="0" applyBorder="1" applyAlignment="1">
      <alignment horizontal="left" vertical="top" wrapText="1"/>
    </xf>
    <xf numFmtId="0" fontId="8" fillId="0" borderId="7" xfId="0" applyFont="1" applyBorder="1" applyAlignment="1">
      <alignment horizontal="center" vertical="center" wrapText="1"/>
    </xf>
    <xf numFmtId="0" fontId="8" fillId="0" borderId="0" xfId="0" applyFont="1" applyAlignment="1">
      <alignment horizontal="left" vertical="center" wrapText="1"/>
    </xf>
    <xf numFmtId="0" fontId="21" fillId="0" borderId="0" xfId="0" applyFont="1" applyAlignment="1">
      <alignment horizontal="justify" vertical="center"/>
    </xf>
    <xf numFmtId="0" fontId="20" fillId="0" borderId="0" xfId="0" applyFont="1" applyAlignment="1"/>
    <xf numFmtId="0" fontId="18" fillId="0" borderId="0" xfId="0" applyFont="1" applyAlignment="1">
      <alignment vertical="top" wrapText="1"/>
    </xf>
    <xf numFmtId="0" fontId="24" fillId="0" borderId="0" xfId="0" applyFont="1" applyAlignment="1"/>
    <xf numFmtId="0" fontId="0" fillId="0" borderId="0" xfId="0" applyAlignment="1"/>
    <xf numFmtId="0" fontId="22" fillId="0" borderId="0" xfId="2" applyFont="1" applyFill="1" applyBorder="1" applyAlignment="1">
      <alignment horizontal="left" vertical="center"/>
    </xf>
    <xf numFmtId="0" fontId="23" fillId="0" borderId="0" xfId="0" applyFont="1" applyAlignment="1"/>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6">
    <cellStyle name="Normalny" xfId="0" builtinId="0"/>
    <cellStyle name="Normalny 11 2" xfId="4"/>
    <cellStyle name="Normalny 13" xfId="5"/>
    <cellStyle name="Normalny 14" xfId="3"/>
    <cellStyle name="Normalny 2" xfId="1"/>
    <cellStyle name="Normalny 4" xfId="2"/>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9"/>
  <sheetViews>
    <sheetView tabSelected="1" showWhiteSpace="0" view="pageLayout" topLeftCell="A1351" zoomScaleNormal="100" workbookViewId="0">
      <selection activeCell="K564" sqref="K564"/>
    </sheetView>
  </sheetViews>
  <sheetFormatPr defaultRowHeight="15"/>
  <cols>
    <col min="1" max="1" width="4.5703125" customWidth="1"/>
    <col min="2" max="2" width="19.85546875" style="73" customWidth="1"/>
    <col min="3" max="3" width="8.28515625" customWidth="1"/>
    <col min="4" max="4" width="10.5703125" customWidth="1"/>
    <col min="5" max="5" width="12.28515625" customWidth="1"/>
    <col min="6" max="6" width="8.5703125" customWidth="1"/>
    <col min="7" max="7" width="11.5703125" customWidth="1"/>
    <col min="8" max="8" width="9.42578125" bestFit="1" customWidth="1"/>
    <col min="9" max="9" width="12.7109375" customWidth="1"/>
    <col min="10" max="10" width="5" customWidth="1"/>
    <col min="11" max="11" width="12.85546875" customWidth="1"/>
    <col min="12" max="12" width="12.7109375" customWidth="1"/>
  </cols>
  <sheetData>
    <row r="1" spans="1:14" ht="31.5" customHeight="1">
      <c r="A1" s="1"/>
      <c r="B1" s="2" t="s">
        <v>27</v>
      </c>
      <c r="C1" s="3"/>
      <c r="D1" s="3"/>
      <c r="E1" s="4" t="s">
        <v>0</v>
      </c>
      <c r="F1" s="5"/>
      <c r="G1" s="3"/>
      <c r="H1" s="6"/>
      <c r="I1" s="180" t="s">
        <v>47</v>
      </c>
      <c r="J1" s="180"/>
      <c r="K1" s="180"/>
      <c r="L1" s="180"/>
      <c r="M1" s="1"/>
      <c r="N1" s="1"/>
    </row>
    <row r="2" spans="1:14" ht="26.25" customHeight="1">
      <c r="A2" s="177" t="s">
        <v>48</v>
      </c>
      <c r="B2" s="178"/>
      <c r="C2" s="178"/>
      <c r="D2" s="178"/>
      <c r="E2" s="178"/>
      <c r="F2" s="178"/>
      <c r="G2" s="178"/>
      <c r="H2" s="178"/>
      <c r="I2" s="178"/>
      <c r="J2" s="178"/>
      <c r="K2" s="178"/>
      <c r="L2" s="179"/>
      <c r="M2" s="7"/>
      <c r="N2" s="7"/>
    </row>
    <row r="3" spans="1:14" ht="33.75">
      <c r="A3" s="119" t="s">
        <v>1</v>
      </c>
      <c r="B3" s="119" t="s">
        <v>2</v>
      </c>
      <c r="C3" s="119" t="s">
        <v>3</v>
      </c>
      <c r="D3" s="120" t="s">
        <v>4</v>
      </c>
      <c r="E3" s="120" t="s">
        <v>5</v>
      </c>
      <c r="F3" s="119" t="s">
        <v>6</v>
      </c>
      <c r="G3" s="119" t="s">
        <v>7</v>
      </c>
      <c r="H3" s="119" t="s">
        <v>8</v>
      </c>
      <c r="I3" s="119" t="s">
        <v>9</v>
      </c>
      <c r="J3" s="119" t="s">
        <v>10</v>
      </c>
      <c r="K3" s="119" t="s">
        <v>11</v>
      </c>
      <c r="L3" s="119" t="s">
        <v>12</v>
      </c>
      <c r="M3" s="7"/>
      <c r="N3" s="7"/>
    </row>
    <row r="4" spans="1:14">
      <c r="A4" s="121" t="s">
        <v>13</v>
      </c>
      <c r="B4" s="121" t="s">
        <v>14</v>
      </c>
      <c r="C4" s="121" t="s">
        <v>15</v>
      </c>
      <c r="D4" s="121" t="s">
        <v>16</v>
      </c>
      <c r="E4" s="121" t="s">
        <v>17</v>
      </c>
      <c r="F4" s="121" t="s">
        <v>18</v>
      </c>
      <c r="G4" s="121" t="s">
        <v>19</v>
      </c>
      <c r="H4" s="121" t="s">
        <v>20</v>
      </c>
      <c r="I4" s="121" t="s">
        <v>21</v>
      </c>
      <c r="J4" s="121" t="s">
        <v>22</v>
      </c>
      <c r="K4" s="121" t="s">
        <v>23</v>
      </c>
      <c r="L4" s="121" t="s">
        <v>24</v>
      </c>
      <c r="M4" s="7"/>
      <c r="N4" s="7"/>
    </row>
    <row r="5" spans="1:14" ht="27" customHeight="1">
      <c r="A5" s="10">
        <v>1</v>
      </c>
      <c r="B5" s="171" t="s">
        <v>49</v>
      </c>
      <c r="C5" s="149"/>
      <c r="D5" s="12" t="s">
        <v>50</v>
      </c>
      <c r="E5" s="13" t="s">
        <v>42</v>
      </c>
      <c r="F5" s="14">
        <v>200</v>
      </c>
      <c r="G5" s="12" t="s">
        <v>51</v>
      </c>
      <c r="H5" s="15"/>
      <c r="I5" s="141">
        <f>F5*H5</f>
        <v>0</v>
      </c>
      <c r="J5" s="142">
        <v>8</v>
      </c>
      <c r="K5" s="143">
        <f>H5+8%*H5</f>
        <v>0</v>
      </c>
      <c r="L5" s="143">
        <f>I5+8%*I5</f>
        <v>0</v>
      </c>
      <c r="M5" s="9"/>
      <c r="N5" s="9"/>
    </row>
    <row r="6" spans="1:14" ht="27" customHeight="1">
      <c r="A6" s="10">
        <v>2</v>
      </c>
      <c r="B6" s="167"/>
      <c r="C6" s="149"/>
      <c r="D6" s="12" t="s">
        <v>52</v>
      </c>
      <c r="E6" s="13" t="s">
        <v>42</v>
      </c>
      <c r="F6" s="14">
        <v>50</v>
      </c>
      <c r="G6" s="12" t="s">
        <v>51</v>
      </c>
      <c r="H6" s="15"/>
      <c r="I6" s="141">
        <f t="shared" ref="I6:I18" si="0">F6*H6</f>
        <v>0</v>
      </c>
      <c r="J6" s="12">
        <v>8</v>
      </c>
      <c r="K6" s="143">
        <f t="shared" ref="K6:K18" si="1">H6+8%*H6</f>
        <v>0</v>
      </c>
      <c r="L6" s="143">
        <f t="shared" ref="L6:L18" si="2">I6+8%*I6</f>
        <v>0</v>
      </c>
      <c r="M6" s="9"/>
      <c r="N6" s="9"/>
    </row>
    <row r="7" spans="1:14" ht="27" customHeight="1">
      <c r="A7" s="10">
        <v>3</v>
      </c>
      <c r="B7" s="171" t="s">
        <v>53</v>
      </c>
      <c r="C7" s="149"/>
      <c r="D7" s="12" t="s">
        <v>28</v>
      </c>
      <c r="E7" s="13" t="s">
        <v>54</v>
      </c>
      <c r="F7" s="14">
        <v>280</v>
      </c>
      <c r="G7" s="12" t="s">
        <v>40</v>
      </c>
      <c r="H7" s="15"/>
      <c r="I7" s="141">
        <f t="shared" si="0"/>
        <v>0</v>
      </c>
      <c r="J7" s="12">
        <v>8</v>
      </c>
      <c r="K7" s="143">
        <f t="shared" si="1"/>
        <v>0</v>
      </c>
      <c r="L7" s="143">
        <f t="shared" si="2"/>
        <v>0</v>
      </c>
      <c r="M7" s="9"/>
      <c r="N7" s="9"/>
    </row>
    <row r="8" spans="1:14" ht="27" customHeight="1">
      <c r="A8" s="10">
        <v>4</v>
      </c>
      <c r="B8" s="167"/>
      <c r="C8" s="149"/>
      <c r="D8" s="12" t="s">
        <v>28</v>
      </c>
      <c r="E8" s="13" t="s">
        <v>55</v>
      </c>
      <c r="F8" s="14">
        <v>40</v>
      </c>
      <c r="G8" s="12" t="s">
        <v>40</v>
      </c>
      <c r="H8" s="15"/>
      <c r="I8" s="141">
        <f t="shared" si="0"/>
        <v>0</v>
      </c>
      <c r="J8" s="12">
        <v>8</v>
      </c>
      <c r="K8" s="143">
        <f t="shared" si="1"/>
        <v>0</v>
      </c>
      <c r="L8" s="143">
        <f t="shared" si="2"/>
        <v>0</v>
      </c>
      <c r="M8" s="9"/>
      <c r="N8" s="9"/>
    </row>
    <row r="9" spans="1:14" ht="27" customHeight="1">
      <c r="A9" s="10">
        <v>5</v>
      </c>
      <c r="B9" s="171" t="s">
        <v>62</v>
      </c>
      <c r="C9" s="149"/>
      <c r="D9" s="12" t="s">
        <v>63</v>
      </c>
      <c r="E9" s="13" t="s">
        <v>64</v>
      </c>
      <c r="F9" s="14">
        <v>50</v>
      </c>
      <c r="G9" s="12" t="s">
        <v>43</v>
      </c>
      <c r="H9" s="15"/>
      <c r="I9" s="141">
        <f t="shared" si="0"/>
        <v>0</v>
      </c>
      <c r="J9" s="12">
        <v>8</v>
      </c>
      <c r="K9" s="143">
        <f t="shared" si="1"/>
        <v>0</v>
      </c>
      <c r="L9" s="143">
        <f t="shared" si="2"/>
        <v>0</v>
      </c>
      <c r="M9" s="9"/>
      <c r="N9" s="9"/>
    </row>
    <row r="10" spans="1:14" ht="27" customHeight="1">
      <c r="A10" s="10">
        <v>6</v>
      </c>
      <c r="B10" s="167"/>
      <c r="C10" s="149"/>
      <c r="D10" s="12" t="s">
        <v>63</v>
      </c>
      <c r="E10" s="13" t="s">
        <v>65</v>
      </c>
      <c r="F10" s="14">
        <v>200</v>
      </c>
      <c r="G10" s="12" t="s">
        <v>43</v>
      </c>
      <c r="H10" s="15"/>
      <c r="I10" s="141">
        <f t="shared" si="0"/>
        <v>0</v>
      </c>
      <c r="J10" s="12">
        <v>8</v>
      </c>
      <c r="K10" s="143">
        <f t="shared" si="1"/>
        <v>0</v>
      </c>
      <c r="L10" s="143">
        <f t="shared" si="2"/>
        <v>0</v>
      </c>
      <c r="M10" s="9"/>
      <c r="N10" s="9"/>
    </row>
    <row r="11" spans="1:14" ht="27" customHeight="1">
      <c r="A11" s="10">
        <v>7</v>
      </c>
      <c r="B11" s="28" t="s">
        <v>71</v>
      </c>
      <c r="C11" s="149"/>
      <c r="D11" s="12" t="s">
        <v>923</v>
      </c>
      <c r="E11" s="13" t="s">
        <v>65</v>
      </c>
      <c r="F11" s="14">
        <v>800</v>
      </c>
      <c r="G11" s="12" t="s">
        <v>254</v>
      </c>
      <c r="H11" s="15"/>
      <c r="I11" s="141">
        <f t="shared" si="0"/>
        <v>0</v>
      </c>
      <c r="J11" s="12">
        <v>8</v>
      </c>
      <c r="K11" s="143">
        <f t="shared" si="1"/>
        <v>0</v>
      </c>
      <c r="L11" s="143">
        <f t="shared" si="2"/>
        <v>0</v>
      </c>
      <c r="M11" s="9"/>
      <c r="N11" s="9"/>
    </row>
    <row r="12" spans="1:14" ht="27" customHeight="1">
      <c r="A12" s="10">
        <v>8</v>
      </c>
      <c r="B12" s="171" t="s">
        <v>72</v>
      </c>
      <c r="C12" s="149"/>
      <c r="D12" s="12" t="s">
        <v>28</v>
      </c>
      <c r="E12" s="13" t="s">
        <v>69</v>
      </c>
      <c r="F12" s="14">
        <v>130</v>
      </c>
      <c r="G12" s="12" t="s">
        <v>73</v>
      </c>
      <c r="H12" s="15"/>
      <c r="I12" s="141">
        <f t="shared" si="0"/>
        <v>0</v>
      </c>
      <c r="J12" s="12">
        <v>8</v>
      </c>
      <c r="K12" s="143">
        <f t="shared" si="1"/>
        <v>0</v>
      </c>
      <c r="L12" s="143">
        <f t="shared" si="2"/>
        <v>0</v>
      </c>
      <c r="M12" s="9"/>
      <c r="N12" s="9"/>
    </row>
    <row r="13" spans="1:14" ht="27" customHeight="1">
      <c r="A13" s="10">
        <v>9</v>
      </c>
      <c r="B13" s="172"/>
      <c r="C13" s="149"/>
      <c r="D13" s="12" t="s">
        <v>28</v>
      </c>
      <c r="E13" s="13" t="s">
        <v>35</v>
      </c>
      <c r="F13" s="14">
        <v>130</v>
      </c>
      <c r="G13" s="12" t="s">
        <v>73</v>
      </c>
      <c r="H13" s="15"/>
      <c r="I13" s="141">
        <f t="shared" si="0"/>
        <v>0</v>
      </c>
      <c r="J13" s="12">
        <v>8</v>
      </c>
      <c r="K13" s="143">
        <f t="shared" si="1"/>
        <v>0</v>
      </c>
      <c r="L13" s="143">
        <f t="shared" si="2"/>
        <v>0</v>
      </c>
      <c r="M13" s="9"/>
      <c r="N13" s="9"/>
    </row>
    <row r="14" spans="1:14" ht="27" customHeight="1">
      <c r="A14" s="10">
        <v>10</v>
      </c>
      <c r="B14" s="167"/>
      <c r="C14" s="149"/>
      <c r="D14" s="12" t="s">
        <v>28</v>
      </c>
      <c r="E14" s="13" t="s">
        <v>36</v>
      </c>
      <c r="F14" s="14">
        <v>40</v>
      </c>
      <c r="G14" s="12" t="s">
        <v>73</v>
      </c>
      <c r="H14" s="15"/>
      <c r="I14" s="141">
        <f t="shared" si="0"/>
        <v>0</v>
      </c>
      <c r="J14" s="12">
        <v>8</v>
      </c>
      <c r="K14" s="143">
        <f t="shared" si="1"/>
        <v>0</v>
      </c>
      <c r="L14" s="143">
        <f t="shared" si="2"/>
        <v>0</v>
      </c>
      <c r="M14" s="9"/>
      <c r="N14" s="9"/>
    </row>
    <row r="15" spans="1:14" ht="27" customHeight="1">
      <c r="A15" s="10">
        <v>11</v>
      </c>
      <c r="B15" s="28" t="s">
        <v>123</v>
      </c>
      <c r="C15" s="149"/>
      <c r="D15" s="12" t="s">
        <v>28</v>
      </c>
      <c r="E15" s="13" t="s">
        <v>124</v>
      </c>
      <c r="F15" s="14">
        <v>450</v>
      </c>
      <c r="G15" s="12" t="s">
        <v>108</v>
      </c>
      <c r="H15" s="15"/>
      <c r="I15" s="141">
        <f t="shared" si="0"/>
        <v>0</v>
      </c>
      <c r="J15" s="12">
        <v>8</v>
      </c>
      <c r="K15" s="143">
        <f t="shared" si="1"/>
        <v>0</v>
      </c>
      <c r="L15" s="143">
        <f t="shared" si="2"/>
        <v>0</v>
      </c>
      <c r="M15" s="9"/>
      <c r="N15" s="9"/>
    </row>
    <row r="16" spans="1:14" ht="27.6" customHeight="1">
      <c r="A16" s="10">
        <v>12</v>
      </c>
      <c r="B16" s="28" t="s">
        <v>125</v>
      </c>
      <c r="C16" s="149"/>
      <c r="D16" s="12" t="s">
        <v>126</v>
      </c>
      <c r="E16" s="13" t="s">
        <v>45</v>
      </c>
      <c r="F16" s="14">
        <v>20</v>
      </c>
      <c r="G16" s="12" t="s">
        <v>34</v>
      </c>
      <c r="H16" s="15"/>
      <c r="I16" s="141">
        <f t="shared" si="0"/>
        <v>0</v>
      </c>
      <c r="J16" s="12">
        <v>8</v>
      </c>
      <c r="K16" s="143">
        <f t="shared" si="1"/>
        <v>0</v>
      </c>
      <c r="L16" s="143">
        <f t="shared" si="2"/>
        <v>0</v>
      </c>
      <c r="M16" s="9"/>
      <c r="N16" s="9"/>
    </row>
    <row r="17" spans="1:14" ht="27" customHeight="1">
      <c r="A17" s="10">
        <v>13</v>
      </c>
      <c r="B17" s="171" t="s">
        <v>127</v>
      </c>
      <c r="C17" s="149"/>
      <c r="D17" s="12" t="s">
        <v>63</v>
      </c>
      <c r="E17" s="13" t="s">
        <v>64</v>
      </c>
      <c r="F17" s="14">
        <v>600</v>
      </c>
      <c r="G17" s="12" t="s">
        <v>43</v>
      </c>
      <c r="H17" s="15"/>
      <c r="I17" s="141">
        <f t="shared" si="0"/>
        <v>0</v>
      </c>
      <c r="J17" s="12">
        <v>8</v>
      </c>
      <c r="K17" s="143">
        <f t="shared" si="1"/>
        <v>0</v>
      </c>
      <c r="L17" s="143">
        <f t="shared" si="2"/>
        <v>0</v>
      </c>
      <c r="M17" s="9"/>
      <c r="N17" s="9"/>
    </row>
    <row r="18" spans="1:14" ht="27" customHeight="1">
      <c r="A18" s="10">
        <v>14</v>
      </c>
      <c r="B18" s="167"/>
      <c r="C18" s="149"/>
      <c r="D18" s="12" t="s">
        <v>63</v>
      </c>
      <c r="E18" s="13" t="s">
        <v>69</v>
      </c>
      <c r="F18" s="14">
        <v>600</v>
      </c>
      <c r="G18" s="12" t="s">
        <v>43</v>
      </c>
      <c r="H18" s="15"/>
      <c r="I18" s="141">
        <f t="shared" si="0"/>
        <v>0</v>
      </c>
      <c r="J18" s="12">
        <v>8</v>
      </c>
      <c r="K18" s="143">
        <f t="shared" si="1"/>
        <v>0</v>
      </c>
      <c r="L18" s="143">
        <f t="shared" si="2"/>
        <v>0</v>
      </c>
      <c r="M18" s="9"/>
      <c r="N18" s="9"/>
    </row>
    <row r="19" spans="1:14" ht="89.25" customHeight="1">
      <c r="A19" s="10">
        <v>15</v>
      </c>
      <c r="B19" s="28" t="s">
        <v>134</v>
      </c>
      <c r="C19" s="149"/>
      <c r="D19" s="12" t="s">
        <v>126</v>
      </c>
      <c r="E19" s="13" t="s">
        <v>135</v>
      </c>
      <c r="F19" s="14">
        <v>50</v>
      </c>
      <c r="G19" s="12" t="s">
        <v>51</v>
      </c>
      <c r="H19" s="15"/>
      <c r="I19" s="141">
        <f t="shared" ref="I19:I82" si="3">F19*H19</f>
        <v>0</v>
      </c>
      <c r="J19" s="12">
        <v>8</v>
      </c>
      <c r="K19" s="143">
        <f t="shared" ref="K19:K82" si="4">H19+8%*H19</f>
        <v>0</v>
      </c>
      <c r="L19" s="143">
        <f t="shared" ref="L19:L82" si="5">I19+8%*I19</f>
        <v>0</v>
      </c>
      <c r="M19" s="9"/>
      <c r="N19" s="9"/>
    </row>
    <row r="20" spans="1:14" ht="27" customHeight="1">
      <c r="A20" s="10">
        <v>16</v>
      </c>
      <c r="B20" s="28" t="s">
        <v>158</v>
      </c>
      <c r="C20" s="149"/>
      <c r="D20" s="12" t="s">
        <v>28</v>
      </c>
      <c r="E20" s="13" t="s">
        <v>159</v>
      </c>
      <c r="F20" s="14">
        <v>450</v>
      </c>
      <c r="G20" s="12" t="s">
        <v>108</v>
      </c>
      <c r="H20" s="15"/>
      <c r="I20" s="141">
        <f t="shared" si="3"/>
        <v>0</v>
      </c>
      <c r="J20" s="12">
        <v>8</v>
      </c>
      <c r="K20" s="143">
        <f t="shared" si="4"/>
        <v>0</v>
      </c>
      <c r="L20" s="143">
        <f t="shared" si="5"/>
        <v>0</v>
      </c>
      <c r="M20" s="9"/>
      <c r="N20" s="9"/>
    </row>
    <row r="21" spans="1:14" ht="27" customHeight="1">
      <c r="A21" s="10">
        <v>17</v>
      </c>
      <c r="B21" s="28" t="s">
        <v>318</v>
      </c>
      <c r="C21" s="149"/>
      <c r="D21" s="12" t="s">
        <v>63</v>
      </c>
      <c r="E21" s="13" t="s">
        <v>319</v>
      </c>
      <c r="F21" s="14">
        <v>200</v>
      </c>
      <c r="G21" s="12" t="s">
        <v>51</v>
      </c>
      <c r="H21" s="15"/>
      <c r="I21" s="141">
        <f t="shared" si="3"/>
        <v>0</v>
      </c>
      <c r="J21" s="12">
        <v>8</v>
      </c>
      <c r="K21" s="143">
        <f t="shared" si="4"/>
        <v>0</v>
      </c>
      <c r="L21" s="143">
        <f t="shared" si="5"/>
        <v>0</v>
      </c>
      <c r="M21" s="9"/>
      <c r="N21" s="9"/>
    </row>
    <row r="22" spans="1:14" ht="27" customHeight="1">
      <c r="A22" s="10">
        <v>18</v>
      </c>
      <c r="B22" s="28" t="s">
        <v>320</v>
      </c>
      <c r="C22" s="149"/>
      <c r="D22" s="12" t="s">
        <v>321</v>
      </c>
      <c r="E22" s="13" t="s">
        <v>86</v>
      </c>
      <c r="F22" s="14">
        <v>20</v>
      </c>
      <c r="G22" s="12" t="s">
        <v>322</v>
      </c>
      <c r="H22" s="15"/>
      <c r="I22" s="141">
        <f t="shared" si="3"/>
        <v>0</v>
      </c>
      <c r="J22" s="12">
        <v>8</v>
      </c>
      <c r="K22" s="143">
        <f t="shared" si="4"/>
        <v>0</v>
      </c>
      <c r="L22" s="143">
        <f t="shared" si="5"/>
        <v>0</v>
      </c>
      <c r="M22" s="9"/>
      <c r="N22" s="9"/>
    </row>
    <row r="23" spans="1:14" ht="27" customHeight="1">
      <c r="A23" s="10">
        <v>19</v>
      </c>
      <c r="B23" s="28" t="s">
        <v>323</v>
      </c>
      <c r="C23" s="149"/>
      <c r="D23" s="12" t="s">
        <v>32</v>
      </c>
      <c r="E23" s="13" t="s">
        <v>42</v>
      </c>
      <c r="F23" s="14">
        <v>30</v>
      </c>
      <c r="G23" s="12" t="s">
        <v>87</v>
      </c>
      <c r="H23" s="15"/>
      <c r="I23" s="141">
        <f t="shared" si="3"/>
        <v>0</v>
      </c>
      <c r="J23" s="12">
        <v>8</v>
      </c>
      <c r="K23" s="143">
        <f t="shared" si="4"/>
        <v>0</v>
      </c>
      <c r="L23" s="143">
        <f t="shared" si="5"/>
        <v>0</v>
      </c>
      <c r="M23" s="9"/>
      <c r="N23" s="9"/>
    </row>
    <row r="24" spans="1:14" ht="27" customHeight="1">
      <c r="A24" s="10">
        <v>20</v>
      </c>
      <c r="B24" s="28" t="s">
        <v>324</v>
      </c>
      <c r="C24" s="149"/>
      <c r="D24" s="12" t="s">
        <v>50</v>
      </c>
      <c r="E24" s="13" t="s">
        <v>253</v>
      </c>
      <c r="F24" s="14">
        <v>650</v>
      </c>
      <c r="G24" s="12" t="s">
        <v>87</v>
      </c>
      <c r="H24" s="15"/>
      <c r="I24" s="141">
        <f t="shared" si="3"/>
        <v>0</v>
      </c>
      <c r="J24" s="12">
        <v>8</v>
      </c>
      <c r="K24" s="143">
        <f t="shared" si="4"/>
        <v>0</v>
      </c>
      <c r="L24" s="143">
        <f t="shared" si="5"/>
        <v>0</v>
      </c>
      <c r="M24" s="9"/>
      <c r="N24" s="9"/>
    </row>
    <row r="25" spans="1:14" ht="27" customHeight="1">
      <c r="A25" s="10">
        <v>21</v>
      </c>
      <c r="B25" s="171" t="s">
        <v>329</v>
      </c>
      <c r="C25" s="149"/>
      <c r="D25" s="12" t="s">
        <v>330</v>
      </c>
      <c r="E25" s="13" t="s">
        <v>331</v>
      </c>
      <c r="F25" s="14">
        <v>40</v>
      </c>
      <c r="G25" s="12" t="s">
        <v>334</v>
      </c>
      <c r="H25" s="15"/>
      <c r="I25" s="141">
        <f t="shared" si="3"/>
        <v>0</v>
      </c>
      <c r="J25" s="12">
        <v>8</v>
      </c>
      <c r="K25" s="143">
        <f t="shared" si="4"/>
        <v>0</v>
      </c>
      <c r="L25" s="143">
        <f t="shared" si="5"/>
        <v>0</v>
      </c>
      <c r="M25" s="9"/>
      <c r="N25" s="9"/>
    </row>
    <row r="26" spans="1:14" ht="27" customHeight="1">
      <c r="A26" s="10">
        <v>22</v>
      </c>
      <c r="B26" s="167"/>
      <c r="C26" s="149"/>
      <c r="D26" s="12" t="s">
        <v>121</v>
      </c>
      <c r="E26" s="13" t="s">
        <v>332</v>
      </c>
      <c r="F26" s="14">
        <v>50</v>
      </c>
      <c r="G26" s="12" t="s">
        <v>333</v>
      </c>
      <c r="H26" s="15"/>
      <c r="I26" s="141">
        <f t="shared" si="3"/>
        <v>0</v>
      </c>
      <c r="J26" s="12">
        <v>8</v>
      </c>
      <c r="K26" s="143">
        <f t="shared" si="4"/>
        <v>0</v>
      </c>
      <c r="L26" s="143">
        <f t="shared" si="5"/>
        <v>0</v>
      </c>
      <c r="M26" s="9"/>
      <c r="N26" s="9"/>
    </row>
    <row r="27" spans="1:14" ht="27" customHeight="1">
      <c r="A27" s="10">
        <v>23</v>
      </c>
      <c r="B27" s="28" t="s">
        <v>335</v>
      </c>
      <c r="C27" s="149"/>
      <c r="D27" s="12" t="s">
        <v>63</v>
      </c>
      <c r="E27" s="13" t="s">
        <v>36</v>
      </c>
      <c r="F27" s="14">
        <v>30</v>
      </c>
      <c r="G27" s="12" t="s">
        <v>87</v>
      </c>
      <c r="H27" s="15"/>
      <c r="I27" s="141">
        <f t="shared" si="3"/>
        <v>0</v>
      </c>
      <c r="J27" s="12">
        <v>8</v>
      </c>
      <c r="K27" s="143">
        <f t="shared" si="4"/>
        <v>0</v>
      </c>
      <c r="L27" s="143">
        <f t="shared" si="5"/>
        <v>0</v>
      </c>
      <c r="M27" s="9"/>
      <c r="N27" s="9"/>
    </row>
    <row r="28" spans="1:14" ht="27" customHeight="1">
      <c r="A28" s="10">
        <v>24</v>
      </c>
      <c r="B28" s="171" t="s">
        <v>337</v>
      </c>
      <c r="C28" s="149"/>
      <c r="D28" s="12" t="s">
        <v>63</v>
      </c>
      <c r="E28" s="13" t="s">
        <v>69</v>
      </c>
      <c r="F28" s="14">
        <v>15</v>
      </c>
      <c r="G28" s="12" t="s">
        <v>87</v>
      </c>
      <c r="H28" s="15"/>
      <c r="I28" s="141">
        <f t="shared" si="3"/>
        <v>0</v>
      </c>
      <c r="J28" s="12">
        <v>8</v>
      </c>
      <c r="K28" s="143">
        <f t="shared" si="4"/>
        <v>0</v>
      </c>
      <c r="L28" s="143">
        <f t="shared" si="5"/>
        <v>0</v>
      </c>
      <c r="M28" s="9"/>
      <c r="N28" s="9"/>
    </row>
    <row r="29" spans="1:14" ht="27" customHeight="1">
      <c r="A29" s="10">
        <v>25</v>
      </c>
      <c r="B29" s="167"/>
      <c r="C29" s="149"/>
      <c r="D29" s="12" t="s">
        <v>63</v>
      </c>
      <c r="E29" s="13" t="s">
        <v>104</v>
      </c>
      <c r="F29" s="14">
        <v>30</v>
      </c>
      <c r="G29" s="12" t="s">
        <v>87</v>
      </c>
      <c r="H29" s="15"/>
      <c r="I29" s="141">
        <f t="shared" si="3"/>
        <v>0</v>
      </c>
      <c r="J29" s="12">
        <v>8</v>
      </c>
      <c r="K29" s="143">
        <f t="shared" si="4"/>
        <v>0</v>
      </c>
      <c r="L29" s="143">
        <f t="shared" si="5"/>
        <v>0</v>
      </c>
      <c r="M29" s="9"/>
      <c r="N29" s="9"/>
    </row>
    <row r="30" spans="1:14" ht="27" customHeight="1">
      <c r="A30" s="10">
        <v>26</v>
      </c>
      <c r="B30" s="28" t="s">
        <v>354</v>
      </c>
      <c r="C30" s="149"/>
      <c r="D30" s="12" t="s">
        <v>121</v>
      </c>
      <c r="E30" s="13" t="s">
        <v>355</v>
      </c>
      <c r="F30" s="14">
        <v>150</v>
      </c>
      <c r="G30" s="12" t="s">
        <v>356</v>
      </c>
      <c r="H30" s="15"/>
      <c r="I30" s="141">
        <f t="shared" si="3"/>
        <v>0</v>
      </c>
      <c r="J30" s="12">
        <v>8</v>
      </c>
      <c r="K30" s="143">
        <f t="shared" si="4"/>
        <v>0</v>
      </c>
      <c r="L30" s="143">
        <f t="shared" si="5"/>
        <v>0</v>
      </c>
      <c r="M30" s="9"/>
      <c r="N30" s="9"/>
    </row>
    <row r="31" spans="1:14" ht="27" customHeight="1">
      <c r="A31" s="10">
        <v>27</v>
      </c>
      <c r="B31" s="28" t="s">
        <v>357</v>
      </c>
      <c r="C31" s="149"/>
      <c r="D31" s="12" t="s">
        <v>32</v>
      </c>
      <c r="E31" s="13" t="s">
        <v>358</v>
      </c>
      <c r="F31" s="14">
        <v>30</v>
      </c>
      <c r="G31" s="12" t="s">
        <v>87</v>
      </c>
      <c r="H31" s="15"/>
      <c r="I31" s="141">
        <f t="shared" si="3"/>
        <v>0</v>
      </c>
      <c r="J31" s="12">
        <v>8</v>
      </c>
      <c r="K31" s="143">
        <f t="shared" si="4"/>
        <v>0</v>
      </c>
      <c r="L31" s="143">
        <f t="shared" si="5"/>
        <v>0</v>
      </c>
      <c r="M31" s="9"/>
      <c r="N31" s="9"/>
    </row>
    <row r="32" spans="1:14" ht="27" customHeight="1">
      <c r="A32" s="10">
        <v>28</v>
      </c>
      <c r="B32" s="28" t="s">
        <v>359</v>
      </c>
      <c r="C32" s="149"/>
      <c r="D32" s="12" t="s">
        <v>32</v>
      </c>
      <c r="E32" s="13" t="s">
        <v>69</v>
      </c>
      <c r="F32" s="14">
        <v>100</v>
      </c>
      <c r="G32" s="12" t="s">
        <v>70</v>
      </c>
      <c r="H32" s="15"/>
      <c r="I32" s="141">
        <f t="shared" si="3"/>
        <v>0</v>
      </c>
      <c r="J32" s="12">
        <v>8</v>
      </c>
      <c r="K32" s="143">
        <f t="shared" si="4"/>
        <v>0</v>
      </c>
      <c r="L32" s="143">
        <f t="shared" si="5"/>
        <v>0</v>
      </c>
      <c r="M32" s="9"/>
      <c r="N32" s="9"/>
    </row>
    <row r="33" spans="1:14" ht="27" customHeight="1">
      <c r="A33" s="10">
        <v>29</v>
      </c>
      <c r="B33" s="168" t="s">
        <v>360</v>
      </c>
      <c r="C33" s="149"/>
      <c r="D33" s="12" t="s">
        <v>32</v>
      </c>
      <c r="E33" s="13" t="s">
        <v>361</v>
      </c>
      <c r="F33" s="14">
        <v>150</v>
      </c>
      <c r="G33" s="12" t="s">
        <v>43</v>
      </c>
      <c r="H33" s="15"/>
      <c r="I33" s="141">
        <f t="shared" si="3"/>
        <v>0</v>
      </c>
      <c r="J33" s="12">
        <v>8</v>
      </c>
      <c r="K33" s="143">
        <f t="shared" si="4"/>
        <v>0</v>
      </c>
      <c r="L33" s="143">
        <f t="shared" si="5"/>
        <v>0</v>
      </c>
      <c r="M33" s="9"/>
      <c r="N33" s="9"/>
    </row>
    <row r="34" spans="1:14" ht="27" customHeight="1">
      <c r="A34" s="10">
        <v>30</v>
      </c>
      <c r="B34" s="169"/>
      <c r="C34" s="149"/>
      <c r="D34" s="12" t="s">
        <v>32</v>
      </c>
      <c r="E34" s="13" t="s">
        <v>362</v>
      </c>
      <c r="F34" s="14">
        <v>650</v>
      </c>
      <c r="G34" s="12" t="s">
        <v>43</v>
      </c>
      <c r="H34" s="15"/>
      <c r="I34" s="141">
        <f t="shared" si="3"/>
        <v>0</v>
      </c>
      <c r="J34" s="12">
        <v>8</v>
      </c>
      <c r="K34" s="143">
        <f t="shared" si="4"/>
        <v>0</v>
      </c>
      <c r="L34" s="143">
        <f t="shared" si="5"/>
        <v>0</v>
      </c>
      <c r="M34" s="9"/>
      <c r="N34" s="9"/>
    </row>
    <row r="35" spans="1:14" ht="27" customHeight="1">
      <c r="A35" s="10">
        <v>31</v>
      </c>
      <c r="B35" s="169"/>
      <c r="C35" s="149"/>
      <c r="D35" s="12" t="s">
        <v>32</v>
      </c>
      <c r="E35" s="13" t="s">
        <v>64</v>
      </c>
      <c r="F35" s="14">
        <v>650</v>
      </c>
      <c r="G35" s="12" t="s">
        <v>43</v>
      </c>
      <c r="H35" s="15"/>
      <c r="I35" s="141">
        <f t="shared" si="3"/>
        <v>0</v>
      </c>
      <c r="J35" s="12">
        <v>8</v>
      </c>
      <c r="K35" s="143">
        <f t="shared" si="4"/>
        <v>0</v>
      </c>
      <c r="L35" s="143">
        <f t="shared" si="5"/>
        <v>0</v>
      </c>
      <c r="M35" s="9"/>
      <c r="N35" s="9"/>
    </row>
    <row r="36" spans="1:14" ht="27" customHeight="1">
      <c r="A36" s="10">
        <v>32</v>
      </c>
      <c r="B36" s="170"/>
      <c r="C36" s="149"/>
      <c r="D36" s="12" t="s">
        <v>32</v>
      </c>
      <c r="E36" s="13" t="s">
        <v>69</v>
      </c>
      <c r="F36" s="14">
        <v>50</v>
      </c>
      <c r="G36" s="12" t="s">
        <v>43</v>
      </c>
      <c r="H36" s="15"/>
      <c r="I36" s="141">
        <f t="shared" si="3"/>
        <v>0</v>
      </c>
      <c r="J36" s="12">
        <v>8</v>
      </c>
      <c r="K36" s="143">
        <f t="shared" si="4"/>
        <v>0</v>
      </c>
      <c r="L36" s="143">
        <f t="shared" si="5"/>
        <v>0</v>
      </c>
      <c r="M36" s="9"/>
      <c r="N36" s="9"/>
    </row>
    <row r="37" spans="1:14" ht="27" customHeight="1">
      <c r="A37" s="10">
        <v>33</v>
      </c>
      <c r="B37" s="28" t="s">
        <v>369</v>
      </c>
      <c r="C37" s="149"/>
      <c r="D37" s="12" t="s">
        <v>63</v>
      </c>
      <c r="E37" s="13" t="s">
        <v>370</v>
      </c>
      <c r="F37" s="14">
        <v>30</v>
      </c>
      <c r="G37" s="12" t="s">
        <v>43</v>
      </c>
      <c r="H37" s="15"/>
      <c r="I37" s="141">
        <f t="shared" si="3"/>
        <v>0</v>
      </c>
      <c r="J37" s="12">
        <v>8</v>
      </c>
      <c r="K37" s="143">
        <f t="shared" si="4"/>
        <v>0</v>
      </c>
      <c r="L37" s="143">
        <f t="shared" si="5"/>
        <v>0</v>
      </c>
      <c r="M37" s="9"/>
      <c r="N37" s="9"/>
    </row>
    <row r="38" spans="1:14" ht="81" customHeight="1">
      <c r="A38" s="10">
        <v>34</v>
      </c>
      <c r="B38" s="28" t="s">
        <v>380</v>
      </c>
      <c r="C38" s="149"/>
      <c r="D38" s="12" t="s">
        <v>63</v>
      </c>
      <c r="E38" s="13" t="s">
        <v>381</v>
      </c>
      <c r="F38" s="14">
        <v>200</v>
      </c>
      <c r="G38" s="12" t="s">
        <v>43</v>
      </c>
      <c r="H38" s="15"/>
      <c r="I38" s="141">
        <f t="shared" si="3"/>
        <v>0</v>
      </c>
      <c r="J38" s="12">
        <v>8</v>
      </c>
      <c r="K38" s="143">
        <f t="shared" si="4"/>
        <v>0</v>
      </c>
      <c r="L38" s="143">
        <f t="shared" si="5"/>
        <v>0</v>
      </c>
      <c r="M38" s="9"/>
      <c r="N38" s="9"/>
    </row>
    <row r="39" spans="1:14" ht="27" customHeight="1">
      <c r="A39" s="10">
        <v>35</v>
      </c>
      <c r="B39" s="28" t="s">
        <v>398</v>
      </c>
      <c r="C39" s="149"/>
      <c r="D39" s="12" t="s">
        <v>63</v>
      </c>
      <c r="E39" s="13" t="s">
        <v>362</v>
      </c>
      <c r="F39" s="14">
        <v>30</v>
      </c>
      <c r="G39" s="12" t="s">
        <v>43</v>
      </c>
      <c r="H39" s="15"/>
      <c r="I39" s="141">
        <f t="shared" si="3"/>
        <v>0</v>
      </c>
      <c r="J39" s="12">
        <v>8</v>
      </c>
      <c r="K39" s="143">
        <f t="shared" si="4"/>
        <v>0</v>
      </c>
      <c r="L39" s="143">
        <f t="shared" si="5"/>
        <v>0</v>
      </c>
      <c r="M39" s="9"/>
      <c r="N39" s="9"/>
    </row>
    <row r="40" spans="1:14" ht="27" customHeight="1">
      <c r="A40" s="10">
        <v>36</v>
      </c>
      <c r="B40" s="28" t="s">
        <v>402</v>
      </c>
      <c r="C40" s="149"/>
      <c r="D40" s="12" t="s">
        <v>28</v>
      </c>
      <c r="E40" s="13" t="s">
        <v>403</v>
      </c>
      <c r="F40" s="14">
        <v>120</v>
      </c>
      <c r="G40" s="12" t="s">
        <v>108</v>
      </c>
      <c r="H40" s="15"/>
      <c r="I40" s="141">
        <f t="shared" si="3"/>
        <v>0</v>
      </c>
      <c r="J40" s="12">
        <v>8</v>
      </c>
      <c r="K40" s="143">
        <f t="shared" si="4"/>
        <v>0</v>
      </c>
      <c r="L40" s="143">
        <f t="shared" si="5"/>
        <v>0</v>
      </c>
      <c r="M40" s="9"/>
      <c r="N40" s="9"/>
    </row>
    <row r="41" spans="1:14" ht="27" customHeight="1">
      <c r="A41" s="10">
        <v>37</v>
      </c>
      <c r="B41" s="171" t="s">
        <v>413</v>
      </c>
      <c r="C41" s="149"/>
      <c r="D41" s="12" t="s">
        <v>63</v>
      </c>
      <c r="E41" s="13" t="s">
        <v>157</v>
      </c>
      <c r="F41" s="14">
        <v>300</v>
      </c>
      <c r="G41" s="12" t="s">
        <v>43</v>
      </c>
      <c r="H41" s="15"/>
      <c r="I41" s="141">
        <f t="shared" si="3"/>
        <v>0</v>
      </c>
      <c r="J41" s="12">
        <v>8</v>
      </c>
      <c r="K41" s="143">
        <f t="shared" si="4"/>
        <v>0</v>
      </c>
      <c r="L41" s="143">
        <f t="shared" si="5"/>
        <v>0</v>
      </c>
      <c r="M41" s="9"/>
      <c r="N41" s="9"/>
    </row>
    <row r="42" spans="1:14" ht="27" customHeight="1">
      <c r="A42" s="10">
        <v>38</v>
      </c>
      <c r="B42" s="167"/>
      <c r="C42" s="149"/>
      <c r="D42" s="12" t="s">
        <v>63</v>
      </c>
      <c r="E42" s="13" t="s">
        <v>104</v>
      </c>
      <c r="F42" s="14">
        <v>150</v>
      </c>
      <c r="G42" s="12" t="s">
        <v>43</v>
      </c>
      <c r="H42" s="15"/>
      <c r="I42" s="141">
        <f t="shared" si="3"/>
        <v>0</v>
      </c>
      <c r="J42" s="12">
        <v>8</v>
      </c>
      <c r="K42" s="143">
        <f t="shared" si="4"/>
        <v>0</v>
      </c>
      <c r="L42" s="143">
        <f t="shared" si="5"/>
        <v>0</v>
      </c>
      <c r="M42" s="9"/>
      <c r="N42" s="9"/>
    </row>
    <row r="43" spans="1:14" ht="27" customHeight="1">
      <c r="A43" s="10">
        <v>39</v>
      </c>
      <c r="B43" s="28" t="s">
        <v>414</v>
      </c>
      <c r="C43" s="149"/>
      <c r="D43" s="12" t="s">
        <v>415</v>
      </c>
      <c r="E43" s="13" t="s">
        <v>416</v>
      </c>
      <c r="F43" s="14">
        <v>50</v>
      </c>
      <c r="G43" s="12" t="s">
        <v>417</v>
      </c>
      <c r="H43" s="15"/>
      <c r="I43" s="141">
        <f t="shared" si="3"/>
        <v>0</v>
      </c>
      <c r="J43" s="12">
        <v>8</v>
      </c>
      <c r="K43" s="143">
        <f t="shared" si="4"/>
        <v>0</v>
      </c>
      <c r="L43" s="143">
        <f t="shared" si="5"/>
        <v>0</v>
      </c>
      <c r="M43" s="9"/>
      <c r="N43" s="9"/>
    </row>
    <row r="44" spans="1:14" ht="27" customHeight="1">
      <c r="A44" s="10">
        <v>40</v>
      </c>
      <c r="B44" s="28" t="s">
        <v>448</v>
      </c>
      <c r="C44" s="149"/>
      <c r="D44" s="12" t="s">
        <v>28</v>
      </c>
      <c r="E44" s="13" t="s">
        <v>42</v>
      </c>
      <c r="F44" s="14">
        <v>150</v>
      </c>
      <c r="G44" s="12" t="s">
        <v>429</v>
      </c>
      <c r="H44" s="15"/>
      <c r="I44" s="141">
        <f t="shared" si="3"/>
        <v>0</v>
      </c>
      <c r="J44" s="12">
        <v>8</v>
      </c>
      <c r="K44" s="143">
        <f t="shared" si="4"/>
        <v>0</v>
      </c>
      <c r="L44" s="143">
        <f t="shared" si="5"/>
        <v>0</v>
      </c>
      <c r="M44" s="9"/>
      <c r="N44" s="9"/>
    </row>
    <row r="45" spans="1:14" ht="27" customHeight="1">
      <c r="A45" s="10">
        <v>41</v>
      </c>
      <c r="B45" s="28" t="s">
        <v>481</v>
      </c>
      <c r="C45" s="149"/>
      <c r="D45" s="12" t="s">
        <v>63</v>
      </c>
      <c r="E45" s="13" t="s">
        <v>82</v>
      </c>
      <c r="F45" s="14">
        <v>120</v>
      </c>
      <c r="G45" s="12" t="s">
        <v>482</v>
      </c>
      <c r="H45" s="15"/>
      <c r="I45" s="141">
        <f t="shared" si="3"/>
        <v>0</v>
      </c>
      <c r="J45" s="12">
        <v>8</v>
      </c>
      <c r="K45" s="143">
        <f t="shared" si="4"/>
        <v>0</v>
      </c>
      <c r="L45" s="143">
        <f t="shared" si="5"/>
        <v>0</v>
      </c>
      <c r="M45" s="9"/>
      <c r="N45" s="9"/>
    </row>
    <row r="46" spans="1:14" ht="27" customHeight="1">
      <c r="A46" s="10">
        <v>42</v>
      </c>
      <c r="B46" s="28" t="s">
        <v>881</v>
      </c>
      <c r="C46" s="149"/>
      <c r="D46" s="12" t="s">
        <v>28</v>
      </c>
      <c r="E46" s="13" t="s">
        <v>326</v>
      </c>
      <c r="F46" s="14">
        <v>120</v>
      </c>
      <c r="G46" s="12" t="s">
        <v>484</v>
      </c>
      <c r="H46" s="15"/>
      <c r="I46" s="141">
        <f t="shared" si="3"/>
        <v>0</v>
      </c>
      <c r="J46" s="12">
        <v>8</v>
      </c>
      <c r="K46" s="143">
        <f t="shared" si="4"/>
        <v>0</v>
      </c>
      <c r="L46" s="143">
        <f t="shared" si="5"/>
        <v>0</v>
      </c>
      <c r="M46" s="9"/>
      <c r="N46" s="9"/>
    </row>
    <row r="47" spans="1:14" ht="27" customHeight="1">
      <c r="A47" s="10">
        <v>43</v>
      </c>
      <c r="B47" s="28" t="s">
        <v>490</v>
      </c>
      <c r="C47" s="149"/>
      <c r="D47" s="12" t="s">
        <v>415</v>
      </c>
      <c r="E47" s="13" t="s">
        <v>491</v>
      </c>
      <c r="F47" s="14">
        <v>40</v>
      </c>
      <c r="G47" s="12" t="s">
        <v>333</v>
      </c>
      <c r="H47" s="15"/>
      <c r="I47" s="141">
        <f t="shared" si="3"/>
        <v>0</v>
      </c>
      <c r="J47" s="12">
        <v>8</v>
      </c>
      <c r="K47" s="143">
        <f t="shared" si="4"/>
        <v>0</v>
      </c>
      <c r="L47" s="143">
        <f t="shared" si="5"/>
        <v>0</v>
      </c>
      <c r="M47" s="9"/>
      <c r="N47" s="9"/>
    </row>
    <row r="48" spans="1:14" ht="27" customHeight="1">
      <c r="A48" s="10">
        <v>44</v>
      </c>
      <c r="B48" s="171" t="s">
        <v>499</v>
      </c>
      <c r="C48" s="149"/>
      <c r="D48" s="12" t="s">
        <v>28</v>
      </c>
      <c r="E48" s="13" t="s">
        <v>501</v>
      </c>
      <c r="F48" s="14">
        <v>1000</v>
      </c>
      <c r="G48" s="12" t="s">
        <v>108</v>
      </c>
      <c r="H48" s="15"/>
      <c r="I48" s="141">
        <f t="shared" si="3"/>
        <v>0</v>
      </c>
      <c r="J48" s="12">
        <v>8</v>
      </c>
      <c r="K48" s="143">
        <f t="shared" si="4"/>
        <v>0</v>
      </c>
      <c r="L48" s="143">
        <f t="shared" si="5"/>
        <v>0</v>
      </c>
      <c r="M48" s="9"/>
      <c r="N48" s="9"/>
    </row>
    <row r="49" spans="1:14" ht="27" customHeight="1">
      <c r="A49" s="10">
        <v>45</v>
      </c>
      <c r="B49" s="167"/>
      <c r="C49" s="149"/>
      <c r="D49" s="12" t="s">
        <v>28</v>
      </c>
      <c r="E49" s="13" t="s">
        <v>500</v>
      </c>
      <c r="F49" s="14">
        <v>2000</v>
      </c>
      <c r="G49" s="12" t="s">
        <v>108</v>
      </c>
      <c r="H49" s="15"/>
      <c r="I49" s="141">
        <f t="shared" si="3"/>
        <v>0</v>
      </c>
      <c r="J49" s="12">
        <v>8</v>
      </c>
      <c r="K49" s="143">
        <f t="shared" si="4"/>
        <v>0</v>
      </c>
      <c r="L49" s="143">
        <f t="shared" si="5"/>
        <v>0</v>
      </c>
      <c r="M49" s="9"/>
      <c r="N49" s="9"/>
    </row>
    <row r="50" spans="1:14" ht="27" customHeight="1">
      <c r="A50" s="10">
        <v>46</v>
      </c>
      <c r="B50" s="168" t="s">
        <v>545</v>
      </c>
      <c r="C50" s="149"/>
      <c r="D50" s="12" t="s">
        <v>32</v>
      </c>
      <c r="E50" s="13" t="s">
        <v>86</v>
      </c>
      <c r="F50" s="14">
        <v>500</v>
      </c>
      <c r="G50" s="12" t="s">
        <v>43</v>
      </c>
      <c r="H50" s="15"/>
      <c r="I50" s="141">
        <f t="shared" si="3"/>
        <v>0</v>
      </c>
      <c r="J50" s="12">
        <v>8</v>
      </c>
      <c r="K50" s="143">
        <f t="shared" si="4"/>
        <v>0</v>
      </c>
      <c r="L50" s="143">
        <f t="shared" si="5"/>
        <v>0</v>
      </c>
      <c r="M50" s="9"/>
      <c r="N50" s="9"/>
    </row>
    <row r="51" spans="1:14" ht="27" customHeight="1">
      <c r="A51" s="10">
        <v>47</v>
      </c>
      <c r="B51" s="169"/>
      <c r="C51" s="149"/>
      <c r="D51" s="12" t="s">
        <v>32</v>
      </c>
      <c r="E51" s="13" t="s">
        <v>546</v>
      </c>
      <c r="F51" s="14">
        <v>300</v>
      </c>
      <c r="G51" s="12" t="s">
        <v>43</v>
      </c>
      <c r="H51" s="15"/>
      <c r="I51" s="141">
        <f t="shared" si="3"/>
        <v>0</v>
      </c>
      <c r="J51" s="12">
        <v>8</v>
      </c>
      <c r="K51" s="143">
        <f t="shared" si="4"/>
        <v>0</v>
      </c>
      <c r="L51" s="143">
        <f t="shared" si="5"/>
        <v>0</v>
      </c>
      <c r="M51" s="9"/>
      <c r="N51" s="9"/>
    </row>
    <row r="52" spans="1:14" ht="27" customHeight="1">
      <c r="A52" s="10">
        <v>48</v>
      </c>
      <c r="B52" s="169"/>
      <c r="C52" s="149"/>
      <c r="D52" s="12" t="s">
        <v>547</v>
      </c>
      <c r="E52" s="13" t="s">
        <v>86</v>
      </c>
      <c r="F52" s="14">
        <v>150</v>
      </c>
      <c r="G52" s="12" t="s">
        <v>43</v>
      </c>
      <c r="H52" s="15"/>
      <c r="I52" s="141">
        <f t="shared" si="3"/>
        <v>0</v>
      </c>
      <c r="J52" s="12">
        <v>8</v>
      </c>
      <c r="K52" s="143">
        <f t="shared" si="4"/>
        <v>0</v>
      </c>
      <c r="L52" s="143">
        <f t="shared" si="5"/>
        <v>0</v>
      </c>
      <c r="M52" s="9"/>
      <c r="N52" s="9"/>
    </row>
    <row r="53" spans="1:14" ht="27" customHeight="1">
      <c r="A53" s="10">
        <v>49</v>
      </c>
      <c r="B53" s="170"/>
      <c r="C53" s="149"/>
      <c r="D53" s="12" t="s">
        <v>547</v>
      </c>
      <c r="E53" s="13" t="s">
        <v>267</v>
      </c>
      <c r="F53" s="14">
        <v>150</v>
      </c>
      <c r="G53" s="12" t="s">
        <v>43</v>
      </c>
      <c r="H53" s="15"/>
      <c r="I53" s="141">
        <f t="shared" si="3"/>
        <v>0</v>
      </c>
      <c r="J53" s="12">
        <v>8</v>
      </c>
      <c r="K53" s="143">
        <f t="shared" si="4"/>
        <v>0</v>
      </c>
      <c r="L53" s="143">
        <f t="shared" si="5"/>
        <v>0</v>
      </c>
      <c r="M53" s="9"/>
      <c r="N53" s="9"/>
    </row>
    <row r="54" spans="1:14" ht="27" customHeight="1">
      <c r="A54" s="10">
        <v>50</v>
      </c>
      <c r="B54" s="28" t="s">
        <v>548</v>
      </c>
      <c r="C54" s="149"/>
      <c r="D54" s="12" t="s">
        <v>287</v>
      </c>
      <c r="E54" s="13" t="s">
        <v>74</v>
      </c>
      <c r="F54" s="14">
        <v>850</v>
      </c>
      <c r="G54" s="12" t="s">
        <v>549</v>
      </c>
      <c r="H54" s="15"/>
      <c r="I54" s="141">
        <f t="shared" si="3"/>
        <v>0</v>
      </c>
      <c r="J54" s="12">
        <v>8</v>
      </c>
      <c r="K54" s="143">
        <f t="shared" si="4"/>
        <v>0</v>
      </c>
      <c r="L54" s="143">
        <f t="shared" si="5"/>
        <v>0</v>
      </c>
      <c r="M54" s="9"/>
      <c r="N54" s="9"/>
    </row>
    <row r="55" spans="1:14" ht="27" customHeight="1">
      <c r="A55" s="10">
        <v>51</v>
      </c>
      <c r="B55" s="171" t="s">
        <v>550</v>
      </c>
      <c r="C55" s="149"/>
      <c r="D55" s="12" t="s">
        <v>28</v>
      </c>
      <c r="E55" s="13">
        <v>0.2</v>
      </c>
      <c r="F55" s="14">
        <v>80</v>
      </c>
      <c r="G55" s="12" t="s">
        <v>551</v>
      </c>
      <c r="H55" s="15"/>
      <c r="I55" s="141">
        <f t="shared" si="3"/>
        <v>0</v>
      </c>
      <c r="J55" s="12">
        <v>8</v>
      </c>
      <c r="K55" s="143">
        <f t="shared" si="4"/>
        <v>0</v>
      </c>
      <c r="L55" s="143">
        <f t="shared" si="5"/>
        <v>0</v>
      </c>
      <c r="M55" s="9"/>
      <c r="N55" s="9"/>
    </row>
    <row r="56" spans="1:14" ht="27" customHeight="1">
      <c r="A56" s="10">
        <v>52</v>
      </c>
      <c r="B56" s="167"/>
      <c r="C56" s="149"/>
      <c r="D56" s="12" t="s">
        <v>28</v>
      </c>
      <c r="E56" s="13">
        <v>0.4</v>
      </c>
      <c r="F56" s="14">
        <v>120</v>
      </c>
      <c r="G56" s="12" t="s">
        <v>551</v>
      </c>
      <c r="H56" s="15"/>
      <c r="I56" s="141">
        <f t="shared" si="3"/>
        <v>0</v>
      </c>
      <c r="J56" s="12">
        <v>8</v>
      </c>
      <c r="K56" s="143">
        <f t="shared" si="4"/>
        <v>0</v>
      </c>
      <c r="L56" s="143">
        <f t="shared" si="5"/>
        <v>0</v>
      </c>
      <c r="M56" s="9"/>
      <c r="N56" s="9"/>
    </row>
    <row r="57" spans="1:14" ht="41.25" customHeight="1">
      <c r="A57" s="10">
        <v>53</v>
      </c>
      <c r="B57" s="28" t="s">
        <v>558</v>
      </c>
      <c r="C57" s="149"/>
      <c r="D57" s="12" t="s">
        <v>63</v>
      </c>
      <c r="E57" s="13" t="s">
        <v>33</v>
      </c>
      <c r="F57" s="14">
        <v>150</v>
      </c>
      <c r="G57" s="12" t="s">
        <v>482</v>
      </c>
      <c r="H57" s="15"/>
      <c r="I57" s="141">
        <f t="shared" si="3"/>
        <v>0</v>
      </c>
      <c r="J57" s="12">
        <v>8</v>
      </c>
      <c r="K57" s="143">
        <f t="shared" si="4"/>
        <v>0</v>
      </c>
      <c r="L57" s="143">
        <f t="shared" si="5"/>
        <v>0</v>
      </c>
      <c r="M57" s="9"/>
      <c r="N57" s="9"/>
    </row>
    <row r="58" spans="1:14" ht="27" customHeight="1">
      <c r="A58" s="10">
        <v>54</v>
      </c>
      <c r="B58" s="28" t="s">
        <v>559</v>
      </c>
      <c r="C58" s="149"/>
      <c r="D58" s="12" t="s">
        <v>63</v>
      </c>
      <c r="E58" s="13" t="s">
        <v>45</v>
      </c>
      <c r="F58" s="14">
        <v>200</v>
      </c>
      <c r="G58" s="12" t="s">
        <v>322</v>
      </c>
      <c r="H58" s="15"/>
      <c r="I58" s="141">
        <f t="shared" si="3"/>
        <v>0</v>
      </c>
      <c r="J58" s="12">
        <v>8</v>
      </c>
      <c r="K58" s="143">
        <f t="shared" si="4"/>
        <v>0</v>
      </c>
      <c r="L58" s="143">
        <f t="shared" si="5"/>
        <v>0</v>
      </c>
      <c r="M58" s="9"/>
      <c r="N58" s="9"/>
    </row>
    <row r="59" spans="1:14" ht="27" customHeight="1">
      <c r="A59" s="10">
        <v>55</v>
      </c>
      <c r="B59" s="28" t="s">
        <v>563</v>
      </c>
      <c r="C59" s="149"/>
      <c r="D59" s="12" t="s">
        <v>63</v>
      </c>
      <c r="E59" s="13" t="s">
        <v>35</v>
      </c>
      <c r="F59" s="14">
        <v>40</v>
      </c>
      <c r="G59" s="12" t="s">
        <v>51</v>
      </c>
      <c r="H59" s="15"/>
      <c r="I59" s="141">
        <f t="shared" si="3"/>
        <v>0</v>
      </c>
      <c r="J59" s="12">
        <v>8</v>
      </c>
      <c r="K59" s="143">
        <f t="shared" si="4"/>
        <v>0</v>
      </c>
      <c r="L59" s="143">
        <f t="shared" si="5"/>
        <v>0</v>
      </c>
      <c r="M59" s="9"/>
      <c r="N59" s="9"/>
    </row>
    <row r="60" spans="1:14" ht="27" customHeight="1">
      <c r="A60" s="10">
        <v>56</v>
      </c>
      <c r="B60" s="171" t="s">
        <v>569</v>
      </c>
      <c r="C60" s="149"/>
      <c r="D60" s="12" t="s">
        <v>570</v>
      </c>
      <c r="E60" s="13" t="s">
        <v>571</v>
      </c>
      <c r="F60" s="14">
        <v>30</v>
      </c>
      <c r="G60" s="12" t="s">
        <v>572</v>
      </c>
      <c r="H60" s="15"/>
      <c r="I60" s="141">
        <f t="shared" si="3"/>
        <v>0</v>
      </c>
      <c r="J60" s="12">
        <v>8</v>
      </c>
      <c r="K60" s="143">
        <f t="shared" si="4"/>
        <v>0</v>
      </c>
      <c r="L60" s="143">
        <f t="shared" si="5"/>
        <v>0</v>
      </c>
      <c r="M60" s="9"/>
      <c r="N60" s="9"/>
    </row>
    <row r="61" spans="1:14" ht="39.75" customHeight="1">
      <c r="A61" s="10">
        <v>57</v>
      </c>
      <c r="B61" s="172"/>
      <c r="C61" s="149"/>
      <c r="D61" s="12" t="s">
        <v>578</v>
      </c>
      <c r="E61" s="13" t="s">
        <v>42</v>
      </c>
      <c r="F61" s="14">
        <v>3000</v>
      </c>
      <c r="G61" s="12" t="s">
        <v>34</v>
      </c>
      <c r="H61" s="15"/>
      <c r="I61" s="141">
        <f t="shared" si="3"/>
        <v>0</v>
      </c>
      <c r="J61" s="12">
        <v>8</v>
      </c>
      <c r="K61" s="143">
        <f t="shared" si="4"/>
        <v>0</v>
      </c>
      <c r="L61" s="143">
        <f t="shared" si="5"/>
        <v>0</v>
      </c>
      <c r="M61" s="9"/>
      <c r="N61" s="9"/>
    </row>
    <row r="62" spans="1:14" ht="36.75" customHeight="1">
      <c r="A62" s="10">
        <v>58</v>
      </c>
      <c r="B62" s="167"/>
      <c r="C62" s="149"/>
      <c r="D62" s="12" t="s">
        <v>579</v>
      </c>
      <c r="E62" s="13" t="s">
        <v>556</v>
      </c>
      <c r="F62" s="14">
        <v>1000</v>
      </c>
      <c r="G62" s="12" t="s">
        <v>51</v>
      </c>
      <c r="H62" s="15"/>
      <c r="I62" s="141">
        <f t="shared" si="3"/>
        <v>0</v>
      </c>
      <c r="J62" s="12">
        <v>8</v>
      </c>
      <c r="K62" s="143">
        <f t="shared" si="4"/>
        <v>0</v>
      </c>
      <c r="L62" s="143">
        <f t="shared" si="5"/>
        <v>0</v>
      </c>
      <c r="M62" s="9"/>
      <c r="N62" s="9"/>
    </row>
    <row r="63" spans="1:14" ht="42.75" customHeight="1">
      <c r="A63" s="10">
        <v>59</v>
      </c>
      <c r="B63" s="114" t="s">
        <v>1162</v>
      </c>
      <c r="C63" s="149"/>
      <c r="D63" s="115" t="s">
        <v>84</v>
      </c>
      <c r="E63" s="116" t="s">
        <v>580</v>
      </c>
      <c r="F63" s="117">
        <v>300</v>
      </c>
      <c r="G63" s="115" t="s">
        <v>581</v>
      </c>
      <c r="H63" s="118"/>
      <c r="I63" s="141">
        <f t="shared" si="3"/>
        <v>0</v>
      </c>
      <c r="J63" s="115">
        <v>8</v>
      </c>
      <c r="K63" s="143">
        <f t="shared" si="4"/>
        <v>0</v>
      </c>
      <c r="L63" s="143">
        <f t="shared" si="5"/>
        <v>0</v>
      </c>
      <c r="M63" s="9"/>
      <c r="N63" s="9"/>
    </row>
    <row r="64" spans="1:14" ht="128.25" customHeight="1">
      <c r="A64" s="10">
        <v>60</v>
      </c>
      <c r="B64" s="28" t="s">
        <v>583</v>
      </c>
      <c r="C64" s="149"/>
      <c r="D64" s="12" t="s">
        <v>584</v>
      </c>
      <c r="E64" s="13" t="s">
        <v>585</v>
      </c>
      <c r="F64" s="14">
        <v>100</v>
      </c>
      <c r="G64" s="12" t="s">
        <v>586</v>
      </c>
      <c r="H64" s="15"/>
      <c r="I64" s="141">
        <f t="shared" si="3"/>
        <v>0</v>
      </c>
      <c r="J64" s="12">
        <v>8</v>
      </c>
      <c r="K64" s="143">
        <f t="shared" si="4"/>
        <v>0</v>
      </c>
      <c r="L64" s="143">
        <f t="shared" si="5"/>
        <v>0</v>
      </c>
      <c r="M64" s="9"/>
      <c r="N64" s="9"/>
    </row>
    <row r="65" spans="1:14" ht="27" customHeight="1">
      <c r="A65" s="10">
        <v>61</v>
      </c>
      <c r="B65" s="28" t="s">
        <v>587</v>
      </c>
      <c r="C65" s="149"/>
      <c r="D65" s="12" t="s">
        <v>63</v>
      </c>
      <c r="E65" s="13" t="s">
        <v>588</v>
      </c>
      <c r="F65" s="14">
        <v>350</v>
      </c>
      <c r="G65" s="12" t="s">
        <v>87</v>
      </c>
      <c r="H65" s="15"/>
      <c r="I65" s="141">
        <f t="shared" si="3"/>
        <v>0</v>
      </c>
      <c r="J65" s="12">
        <v>8</v>
      </c>
      <c r="K65" s="143">
        <f t="shared" si="4"/>
        <v>0</v>
      </c>
      <c r="L65" s="143">
        <f t="shared" si="5"/>
        <v>0</v>
      </c>
      <c r="M65" s="9"/>
      <c r="N65" s="9"/>
    </row>
    <row r="66" spans="1:14" ht="27" customHeight="1">
      <c r="A66" s="10">
        <v>62</v>
      </c>
      <c r="B66" s="28" t="s">
        <v>592</v>
      </c>
      <c r="C66" s="149"/>
      <c r="D66" s="12" t="s">
        <v>32</v>
      </c>
      <c r="E66" s="13" t="s">
        <v>69</v>
      </c>
      <c r="F66" s="14">
        <v>150</v>
      </c>
      <c r="G66" s="12" t="s">
        <v>70</v>
      </c>
      <c r="H66" s="15"/>
      <c r="I66" s="141">
        <f t="shared" si="3"/>
        <v>0</v>
      </c>
      <c r="J66" s="12">
        <v>8</v>
      </c>
      <c r="K66" s="143">
        <f t="shared" si="4"/>
        <v>0</v>
      </c>
      <c r="L66" s="143">
        <f t="shared" si="5"/>
        <v>0</v>
      </c>
      <c r="M66" s="9"/>
      <c r="N66" s="9"/>
    </row>
    <row r="67" spans="1:14" ht="38.25" customHeight="1">
      <c r="A67" s="10">
        <v>63</v>
      </c>
      <c r="B67" s="28" t="s">
        <v>593</v>
      </c>
      <c r="C67" s="149"/>
      <c r="D67" s="12" t="s">
        <v>594</v>
      </c>
      <c r="E67" s="13" t="s">
        <v>595</v>
      </c>
      <c r="F67" s="14">
        <v>600</v>
      </c>
      <c r="G67" s="12" t="s">
        <v>333</v>
      </c>
      <c r="H67" s="15"/>
      <c r="I67" s="141">
        <f t="shared" si="3"/>
        <v>0</v>
      </c>
      <c r="J67" s="12">
        <v>8</v>
      </c>
      <c r="K67" s="143">
        <f t="shared" si="4"/>
        <v>0</v>
      </c>
      <c r="L67" s="143">
        <f t="shared" si="5"/>
        <v>0</v>
      </c>
      <c r="M67" s="9"/>
      <c r="N67" s="9"/>
    </row>
    <row r="68" spans="1:14" ht="83.25" customHeight="1">
      <c r="A68" s="10">
        <v>64</v>
      </c>
      <c r="B68" s="28" t="s">
        <v>596</v>
      </c>
      <c r="C68" s="149"/>
      <c r="D68" s="12" t="s">
        <v>415</v>
      </c>
      <c r="E68" s="13" t="s">
        <v>597</v>
      </c>
      <c r="F68" s="14">
        <v>200</v>
      </c>
      <c r="G68" s="12" t="s">
        <v>333</v>
      </c>
      <c r="H68" s="15"/>
      <c r="I68" s="141">
        <f t="shared" si="3"/>
        <v>0</v>
      </c>
      <c r="J68" s="12">
        <v>8</v>
      </c>
      <c r="K68" s="143">
        <f t="shared" si="4"/>
        <v>0</v>
      </c>
      <c r="L68" s="143">
        <f t="shared" si="5"/>
        <v>0</v>
      </c>
      <c r="M68" s="9"/>
      <c r="N68" s="9"/>
    </row>
    <row r="69" spans="1:14" ht="54.75" customHeight="1">
      <c r="A69" s="10">
        <v>65</v>
      </c>
      <c r="B69" s="28" t="s">
        <v>598</v>
      </c>
      <c r="C69" s="149"/>
      <c r="D69" s="12" t="s">
        <v>415</v>
      </c>
      <c r="E69" s="13" t="s">
        <v>76</v>
      </c>
      <c r="F69" s="14">
        <v>50</v>
      </c>
      <c r="G69" s="12" t="s">
        <v>333</v>
      </c>
      <c r="H69" s="15"/>
      <c r="I69" s="141">
        <f t="shared" si="3"/>
        <v>0</v>
      </c>
      <c r="J69" s="12">
        <v>8</v>
      </c>
      <c r="K69" s="143">
        <f t="shared" si="4"/>
        <v>0</v>
      </c>
      <c r="L69" s="143">
        <f t="shared" si="5"/>
        <v>0</v>
      </c>
      <c r="M69" s="9"/>
      <c r="N69" s="9"/>
    </row>
    <row r="70" spans="1:14" ht="27" customHeight="1">
      <c r="A70" s="10">
        <v>66</v>
      </c>
      <c r="B70" s="171" t="s">
        <v>599</v>
      </c>
      <c r="C70" s="149"/>
      <c r="D70" s="12" t="s">
        <v>153</v>
      </c>
      <c r="E70" s="13" t="s">
        <v>600</v>
      </c>
      <c r="F70" s="14">
        <v>800</v>
      </c>
      <c r="G70" s="12" t="s">
        <v>34</v>
      </c>
      <c r="H70" s="15"/>
      <c r="I70" s="141">
        <f t="shared" si="3"/>
        <v>0</v>
      </c>
      <c r="J70" s="12">
        <v>8</v>
      </c>
      <c r="K70" s="143">
        <f t="shared" si="4"/>
        <v>0</v>
      </c>
      <c r="L70" s="143">
        <f t="shared" si="5"/>
        <v>0</v>
      </c>
      <c r="M70" s="9"/>
      <c r="N70" s="9"/>
    </row>
    <row r="71" spans="1:14" ht="27" customHeight="1">
      <c r="A71" s="10">
        <v>67</v>
      </c>
      <c r="B71" s="167"/>
      <c r="C71" s="149"/>
      <c r="D71" s="12" t="s">
        <v>601</v>
      </c>
      <c r="E71" s="13" t="s">
        <v>602</v>
      </c>
      <c r="F71" s="14">
        <v>100</v>
      </c>
      <c r="G71" s="12" t="s">
        <v>603</v>
      </c>
      <c r="H71" s="15"/>
      <c r="I71" s="141">
        <f t="shared" si="3"/>
        <v>0</v>
      </c>
      <c r="J71" s="12">
        <v>8</v>
      </c>
      <c r="K71" s="143">
        <f t="shared" si="4"/>
        <v>0</v>
      </c>
      <c r="L71" s="143">
        <f t="shared" si="5"/>
        <v>0</v>
      </c>
      <c r="M71" s="9"/>
      <c r="N71" s="9"/>
    </row>
    <row r="72" spans="1:14" ht="27" customHeight="1">
      <c r="A72" s="10">
        <v>68</v>
      </c>
      <c r="B72" s="28" t="s">
        <v>610</v>
      </c>
      <c r="C72" s="149"/>
      <c r="D72" s="12" t="s">
        <v>32</v>
      </c>
      <c r="E72" s="13" t="s">
        <v>44</v>
      </c>
      <c r="F72" s="14">
        <v>50</v>
      </c>
      <c r="G72" s="12" t="s">
        <v>70</v>
      </c>
      <c r="H72" s="15"/>
      <c r="I72" s="141">
        <f t="shared" si="3"/>
        <v>0</v>
      </c>
      <c r="J72" s="12">
        <v>8</v>
      </c>
      <c r="K72" s="143">
        <f t="shared" si="4"/>
        <v>0</v>
      </c>
      <c r="L72" s="143">
        <f t="shared" si="5"/>
        <v>0</v>
      </c>
      <c r="M72" s="9"/>
      <c r="N72" s="9"/>
    </row>
    <row r="73" spans="1:14" ht="27" customHeight="1">
      <c r="A73" s="10">
        <v>69</v>
      </c>
      <c r="B73" s="28" t="s">
        <v>611</v>
      </c>
      <c r="C73" s="149"/>
      <c r="D73" s="12" t="s">
        <v>565</v>
      </c>
      <c r="E73" s="13" t="s">
        <v>612</v>
      </c>
      <c r="F73" s="14">
        <v>1000</v>
      </c>
      <c r="G73" s="12" t="s">
        <v>603</v>
      </c>
      <c r="H73" s="15"/>
      <c r="I73" s="141">
        <f t="shared" si="3"/>
        <v>0</v>
      </c>
      <c r="J73" s="12">
        <v>8</v>
      </c>
      <c r="K73" s="143">
        <f t="shared" si="4"/>
        <v>0</v>
      </c>
      <c r="L73" s="143">
        <f t="shared" si="5"/>
        <v>0</v>
      </c>
      <c r="M73" s="9"/>
      <c r="N73" s="9"/>
    </row>
    <row r="74" spans="1:14" ht="44.25" customHeight="1">
      <c r="A74" s="10">
        <v>70</v>
      </c>
      <c r="B74" s="28" t="s">
        <v>616</v>
      </c>
      <c r="C74" s="149"/>
      <c r="D74" s="12" t="s">
        <v>613</v>
      </c>
      <c r="E74" s="13" t="s">
        <v>614</v>
      </c>
      <c r="F74" s="14">
        <v>80</v>
      </c>
      <c r="G74" s="12" t="s">
        <v>615</v>
      </c>
      <c r="H74" s="15"/>
      <c r="I74" s="141">
        <f t="shared" si="3"/>
        <v>0</v>
      </c>
      <c r="J74" s="12">
        <v>8</v>
      </c>
      <c r="K74" s="143">
        <f t="shared" si="4"/>
        <v>0</v>
      </c>
      <c r="L74" s="143">
        <f t="shared" si="5"/>
        <v>0</v>
      </c>
      <c r="M74" s="9"/>
      <c r="N74" s="9"/>
    </row>
    <row r="75" spans="1:14" ht="27" customHeight="1">
      <c r="A75" s="10">
        <v>71</v>
      </c>
      <c r="B75" s="28" t="s">
        <v>624</v>
      </c>
      <c r="C75" s="149"/>
      <c r="D75" s="12" t="s">
        <v>565</v>
      </c>
      <c r="E75" s="13" t="s">
        <v>625</v>
      </c>
      <c r="F75" s="14">
        <v>500</v>
      </c>
      <c r="G75" s="12" t="s">
        <v>626</v>
      </c>
      <c r="H75" s="15"/>
      <c r="I75" s="141">
        <f t="shared" si="3"/>
        <v>0</v>
      </c>
      <c r="J75" s="12">
        <v>8</v>
      </c>
      <c r="K75" s="143">
        <f t="shared" si="4"/>
        <v>0</v>
      </c>
      <c r="L75" s="143">
        <f t="shared" si="5"/>
        <v>0</v>
      </c>
      <c r="M75" s="9"/>
      <c r="N75" s="9"/>
    </row>
    <row r="76" spans="1:14" ht="27" customHeight="1">
      <c r="A76" s="10">
        <v>72</v>
      </c>
      <c r="B76" s="171" t="s">
        <v>641</v>
      </c>
      <c r="C76" s="149"/>
      <c r="D76" s="12" t="s">
        <v>642</v>
      </c>
      <c r="E76" s="13" t="s">
        <v>36</v>
      </c>
      <c r="F76" s="14">
        <v>300</v>
      </c>
      <c r="G76" s="12" t="s">
        <v>43</v>
      </c>
      <c r="H76" s="15"/>
      <c r="I76" s="141">
        <f t="shared" si="3"/>
        <v>0</v>
      </c>
      <c r="J76" s="12">
        <v>8</v>
      </c>
      <c r="K76" s="143">
        <f t="shared" si="4"/>
        <v>0</v>
      </c>
      <c r="L76" s="143">
        <f t="shared" si="5"/>
        <v>0</v>
      </c>
      <c r="M76" s="9"/>
      <c r="N76" s="9"/>
    </row>
    <row r="77" spans="1:14" ht="27" customHeight="1">
      <c r="A77" s="10">
        <v>73</v>
      </c>
      <c r="B77" s="167"/>
      <c r="C77" s="149"/>
      <c r="D77" s="12" t="s">
        <v>643</v>
      </c>
      <c r="E77" s="13" t="s">
        <v>36</v>
      </c>
      <c r="F77" s="14">
        <v>150</v>
      </c>
      <c r="G77" s="12" t="s">
        <v>43</v>
      </c>
      <c r="H77" s="15"/>
      <c r="I77" s="141">
        <f t="shared" si="3"/>
        <v>0</v>
      </c>
      <c r="J77" s="12">
        <v>8</v>
      </c>
      <c r="K77" s="143">
        <f t="shared" si="4"/>
        <v>0</v>
      </c>
      <c r="L77" s="143">
        <f t="shared" si="5"/>
        <v>0</v>
      </c>
      <c r="M77" s="9"/>
      <c r="N77" s="9"/>
    </row>
    <row r="78" spans="1:14" ht="27" customHeight="1">
      <c r="A78" s="10">
        <v>74</v>
      </c>
      <c r="B78" s="171" t="s">
        <v>661</v>
      </c>
      <c r="C78" s="149"/>
      <c r="D78" s="12" t="s">
        <v>63</v>
      </c>
      <c r="E78" s="13" t="s">
        <v>44</v>
      </c>
      <c r="F78" s="14">
        <v>80</v>
      </c>
      <c r="G78" s="12" t="s">
        <v>43</v>
      </c>
      <c r="H78" s="15"/>
      <c r="I78" s="141">
        <f t="shared" si="3"/>
        <v>0</v>
      </c>
      <c r="J78" s="12">
        <v>8</v>
      </c>
      <c r="K78" s="143">
        <f t="shared" si="4"/>
        <v>0</v>
      </c>
      <c r="L78" s="143">
        <f t="shared" si="5"/>
        <v>0</v>
      </c>
      <c r="M78" s="9"/>
      <c r="N78" s="9"/>
    </row>
    <row r="79" spans="1:14" ht="27" customHeight="1">
      <c r="A79" s="10">
        <v>75</v>
      </c>
      <c r="B79" s="167"/>
      <c r="C79" s="149"/>
      <c r="D79" s="12" t="s">
        <v>63</v>
      </c>
      <c r="E79" s="13" t="s">
        <v>662</v>
      </c>
      <c r="F79" s="14">
        <v>30</v>
      </c>
      <c r="G79" s="12" t="s">
        <v>43</v>
      </c>
      <c r="H79" s="15"/>
      <c r="I79" s="141">
        <f t="shared" si="3"/>
        <v>0</v>
      </c>
      <c r="J79" s="12">
        <v>8</v>
      </c>
      <c r="K79" s="143">
        <f t="shared" si="4"/>
        <v>0</v>
      </c>
      <c r="L79" s="143">
        <f t="shared" si="5"/>
        <v>0</v>
      </c>
      <c r="M79" s="9"/>
      <c r="N79" s="9"/>
    </row>
    <row r="80" spans="1:14" ht="27" customHeight="1">
      <c r="A80" s="10">
        <v>76</v>
      </c>
      <c r="B80" s="28" t="s">
        <v>663</v>
      </c>
      <c r="C80" s="149"/>
      <c r="D80" s="12" t="s">
        <v>584</v>
      </c>
      <c r="E80" s="13" t="s">
        <v>664</v>
      </c>
      <c r="F80" s="14">
        <v>60</v>
      </c>
      <c r="G80" s="12" t="s">
        <v>665</v>
      </c>
      <c r="H80" s="15"/>
      <c r="I80" s="141">
        <f t="shared" si="3"/>
        <v>0</v>
      </c>
      <c r="J80" s="12">
        <v>8</v>
      </c>
      <c r="K80" s="143">
        <f t="shared" si="4"/>
        <v>0</v>
      </c>
      <c r="L80" s="143">
        <f t="shared" si="5"/>
        <v>0</v>
      </c>
      <c r="M80" s="9"/>
      <c r="N80" s="9"/>
    </row>
    <row r="81" spans="1:14" ht="27" customHeight="1">
      <c r="A81" s="10">
        <v>77</v>
      </c>
      <c r="B81" s="28" t="s">
        <v>707</v>
      </c>
      <c r="C81" s="149"/>
      <c r="D81" s="12" t="s">
        <v>32</v>
      </c>
      <c r="E81" s="13" t="s">
        <v>36</v>
      </c>
      <c r="F81" s="14">
        <v>30</v>
      </c>
      <c r="G81" s="12" t="s">
        <v>43</v>
      </c>
      <c r="H81" s="15"/>
      <c r="I81" s="141">
        <f t="shared" si="3"/>
        <v>0</v>
      </c>
      <c r="J81" s="12">
        <v>8</v>
      </c>
      <c r="K81" s="143">
        <f t="shared" si="4"/>
        <v>0</v>
      </c>
      <c r="L81" s="143">
        <f t="shared" si="5"/>
        <v>0</v>
      </c>
      <c r="M81" s="9"/>
      <c r="N81" s="9"/>
    </row>
    <row r="82" spans="1:14" ht="27" customHeight="1">
      <c r="A82" s="10">
        <v>78</v>
      </c>
      <c r="B82" s="28" t="s">
        <v>720</v>
      </c>
      <c r="C82" s="149"/>
      <c r="D82" s="12" t="s">
        <v>32</v>
      </c>
      <c r="E82" s="13" t="s">
        <v>64</v>
      </c>
      <c r="F82" s="14">
        <v>600</v>
      </c>
      <c r="G82" s="12" t="s">
        <v>70</v>
      </c>
      <c r="H82" s="15"/>
      <c r="I82" s="141">
        <f t="shared" si="3"/>
        <v>0</v>
      </c>
      <c r="J82" s="12">
        <v>8</v>
      </c>
      <c r="K82" s="143">
        <f t="shared" si="4"/>
        <v>0</v>
      </c>
      <c r="L82" s="143">
        <f t="shared" si="5"/>
        <v>0</v>
      </c>
      <c r="M82" s="9"/>
      <c r="N82" s="9"/>
    </row>
    <row r="83" spans="1:14" ht="36" customHeight="1">
      <c r="A83" s="10">
        <v>79</v>
      </c>
      <c r="B83" s="28" t="s">
        <v>730</v>
      </c>
      <c r="C83" s="149"/>
      <c r="D83" s="12" t="s">
        <v>731</v>
      </c>
      <c r="E83" s="13" t="s">
        <v>732</v>
      </c>
      <c r="F83" s="14">
        <v>20</v>
      </c>
      <c r="G83" s="12" t="s">
        <v>733</v>
      </c>
      <c r="H83" s="15"/>
      <c r="I83" s="141">
        <f t="shared" ref="I83:I146" si="6">F83*H83</f>
        <v>0</v>
      </c>
      <c r="J83" s="12">
        <v>8</v>
      </c>
      <c r="K83" s="143">
        <f t="shared" ref="K83:K146" si="7">H83+8%*H83</f>
        <v>0</v>
      </c>
      <c r="L83" s="143">
        <f t="shared" ref="L83:L146" si="8">I83+8%*I83</f>
        <v>0</v>
      </c>
      <c r="M83" s="9"/>
      <c r="N83" s="9"/>
    </row>
    <row r="84" spans="1:14" ht="27" customHeight="1">
      <c r="A84" s="10">
        <v>80</v>
      </c>
      <c r="B84" s="28" t="s">
        <v>734</v>
      </c>
      <c r="C84" s="149"/>
      <c r="D84" s="12" t="s">
        <v>28</v>
      </c>
      <c r="E84" s="13" t="s">
        <v>735</v>
      </c>
      <c r="F84" s="14">
        <v>700</v>
      </c>
      <c r="G84" s="12" t="s">
        <v>736</v>
      </c>
      <c r="H84" s="15"/>
      <c r="I84" s="141">
        <f t="shared" si="6"/>
        <v>0</v>
      </c>
      <c r="J84" s="12">
        <v>8</v>
      </c>
      <c r="K84" s="143">
        <f t="shared" si="7"/>
        <v>0</v>
      </c>
      <c r="L84" s="143">
        <f t="shared" si="8"/>
        <v>0</v>
      </c>
      <c r="M84" s="9"/>
      <c r="N84" s="9"/>
    </row>
    <row r="85" spans="1:14" ht="48.75" customHeight="1">
      <c r="A85" s="10">
        <v>81</v>
      </c>
      <c r="B85" s="28" t="s">
        <v>743</v>
      </c>
      <c r="C85" s="149"/>
      <c r="D85" s="12" t="s">
        <v>744</v>
      </c>
      <c r="E85" s="13" t="s">
        <v>76</v>
      </c>
      <c r="F85" s="14">
        <v>30</v>
      </c>
      <c r="G85" s="12" t="s">
        <v>745</v>
      </c>
      <c r="H85" s="15"/>
      <c r="I85" s="141">
        <f t="shared" si="6"/>
        <v>0</v>
      </c>
      <c r="J85" s="12">
        <v>8</v>
      </c>
      <c r="K85" s="143">
        <f t="shared" si="7"/>
        <v>0</v>
      </c>
      <c r="L85" s="143">
        <f t="shared" si="8"/>
        <v>0</v>
      </c>
      <c r="M85" s="9"/>
      <c r="N85" s="9"/>
    </row>
    <row r="86" spans="1:14" ht="27" customHeight="1">
      <c r="A86" s="10">
        <v>82</v>
      </c>
      <c r="B86" s="28" t="s">
        <v>774</v>
      </c>
      <c r="C86" s="149"/>
      <c r="D86" s="12" t="s">
        <v>775</v>
      </c>
      <c r="E86" s="13" t="s">
        <v>74</v>
      </c>
      <c r="F86" s="14">
        <v>200</v>
      </c>
      <c r="G86" s="12" t="s">
        <v>302</v>
      </c>
      <c r="H86" s="15"/>
      <c r="I86" s="141">
        <f t="shared" si="6"/>
        <v>0</v>
      </c>
      <c r="J86" s="12">
        <v>8</v>
      </c>
      <c r="K86" s="143">
        <f t="shared" si="7"/>
        <v>0</v>
      </c>
      <c r="L86" s="143">
        <f t="shared" si="8"/>
        <v>0</v>
      </c>
      <c r="M86" s="9"/>
      <c r="N86" s="9"/>
    </row>
    <row r="87" spans="1:14" ht="27" customHeight="1">
      <c r="A87" s="10">
        <v>83</v>
      </c>
      <c r="B87" s="28" t="s">
        <v>776</v>
      </c>
      <c r="C87" s="149"/>
      <c r="D87" s="12" t="s">
        <v>84</v>
      </c>
      <c r="E87" s="13" t="s">
        <v>777</v>
      </c>
      <c r="F87" s="14">
        <v>200</v>
      </c>
      <c r="G87" s="12" t="s">
        <v>81</v>
      </c>
      <c r="H87" s="15"/>
      <c r="I87" s="141">
        <f t="shared" si="6"/>
        <v>0</v>
      </c>
      <c r="J87" s="12">
        <v>8</v>
      </c>
      <c r="K87" s="143">
        <f t="shared" si="7"/>
        <v>0</v>
      </c>
      <c r="L87" s="143">
        <f t="shared" si="8"/>
        <v>0</v>
      </c>
      <c r="M87" s="9"/>
      <c r="N87" s="9"/>
    </row>
    <row r="88" spans="1:14" ht="27" customHeight="1">
      <c r="A88" s="10">
        <v>84</v>
      </c>
      <c r="B88" s="28" t="s">
        <v>782</v>
      </c>
      <c r="C88" s="149"/>
      <c r="D88" s="12" t="s">
        <v>28</v>
      </c>
      <c r="E88" s="13" t="s">
        <v>783</v>
      </c>
      <c r="F88" s="14">
        <v>1400</v>
      </c>
      <c r="G88" s="12" t="s">
        <v>108</v>
      </c>
      <c r="H88" s="15"/>
      <c r="I88" s="141">
        <f t="shared" si="6"/>
        <v>0</v>
      </c>
      <c r="J88" s="12">
        <v>8</v>
      </c>
      <c r="K88" s="143">
        <f t="shared" si="7"/>
        <v>0</v>
      </c>
      <c r="L88" s="143">
        <f t="shared" si="8"/>
        <v>0</v>
      </c>
      <c r="M88" s="9"/>
      <c r="N88" s="9"/>
    </row>
    <row r="89" spans="1:14" ht="27" customHeight="1">
      <c r="A89" s="10">
        <v>85</v>
      </c>
      <c r="B89" s="28" t="s">
        <v>785</v>
      </c>
      <c r="C89" s="149"/>
      <c r="D89" s="12" t="s">
        <v>28</v>
      </c>
      <c r="E89" s="13" t="s">
        <v>786</v>
      </c>
      <c r="F89" s="14">
        <v>350</v>
      </c>
      <c r="G89" s="12" t="s">
        <v>193</v>
      </c>
      <c r="H89" s="15"/>
      <c r="I89" s="141">
        <f t="shared" si="6"/>
        <v>0</v>
      </c>
      <c r="J89" s="12">
        <v>8</v>
      </c>
      <c r="K89" s="143">
        <f t="shared" si="7"/>
        <v>0</v>
      </c>
      <c r="L89" s="143">
        <f t="shared" si="8"/>
        <v>0</v>
      </c>
      <c r="M89" s="9"/>
      <c r="N89" s="9"/>
    </row>
    <row r="90" spans="1:14" ht="27" customHeight="1">
      <c r="A90" s="10">
        <v>86</v>
      </c>
      <c r="B90" s="171" t="s">
        <v>789</v>
      </c>
      <c r="C90" s="149"/>
      <c r="D90" s="12" t="s">
        <v>63</v>
      </c>
      <c r="E90" s="13" t="s">
        <v>86</v>
      </c>
      <c r="F90" s="14">
        <v>5000</v>
      </c>
      <c r="G90" s="12" t="s">
        <v>87</v>
      </c>
      <c r="H90" s="15"/>
      <c r="I90" s="141">
        <f t="shared" si="6"/>
        <v>0</v>
      </c>
      <c r="J90" s="12">
        <v>8</v>
      </c>
      <c r="K90" s="143">
        <f t="shared" si="7"/>
        <v>0</v>
      </c>
      <c r="L90" s="143">
        <f t="shared" si="8"/>
        <v>0</v>
      </c>
      <c r="M90" s="9"/>
      <c r="N90" s="9"/>
    </row>
    <row r="91" spans="1:14" ht="27" customHeight="1">
      <c r="A91" s="10">
        <v>87</v>
      </c>
      <c r="B91" s="172"/>
      <c r="C91" s="149"/>
      <c r="D91" s="12" t="s">
        <v>790</v>
      </c>
      <c r="E91" s="13" t="s">
        <v>36</v>
      </c>
      <c r="F91" s="14">
        <v>30</v>
      </c>
      <c r="G91" s="12" t="s">
        <v>791</v>
      </c>
      <c r="H91" s="15"/>
      <c r="I91" s="141">
        <f t="shared" si="6"/>
        <v>0</v>
      </c>
      <c r="J91" s="12">
        <v>8</v>
      </c>
      <c r="K91" s="143">
        <f t="shared" si="7"/>
        <v>0</v>
      </c>
      <c r="L91" s="143">
        <f t="shared" si="8"/>
        <v>0</v>
      </c>
      <c r="M91" s="9"/>
      <c r="N91" s="9"/>
    </row>
    <row r="92" spans="1:14" ht="27" customHeight="1">
      <c r="A92" s="10">
        <v>88</v>
      </c>
      <c r="B92" s="167"/>
      <c r="C92" s="149"/>
      <c r="D92" s="12" t="s">
        <v>790</v>
      </c>
      <c r="E92" s="13" t="s">
        <v>57</v>
      </c>
      <c r="F92" s="14">
        <v>30</v>
      </c>
      <c r="G92" s="12" t="s">
        <v>791</v>
      </c>
      <c r="H92" s="15"/>
      <c r="I92" s="141">
        <f t="shared" si="6"/>
        <v>0</v>
      </c>
      <c r="J92" s="12">
        <v>8</v>
      </c>
      <c r="K92" s="143">
        <f t="shared" si="7"/>
        <v>0</v>
      </c>
      <c r="L92" s="143">
        <f t="shared" si="8"/>
        <v>0</v>
      </c>
      <c r="M92" s="9"/>
      <c r="N92" s="9"/>
    </row>
    <row r="93" spans="1:14" ht="27" customHeight="1">
      <c r="A93" s="10">
        <v>89</v>
      </c>
      <c r="B93" s="28" t="s">
        <v>569</v>
      </c>
      <c r="C93" s="149"/>
      <c r="D93" s="12" t="s">
        <v>28</v>
      </c>
      <c r="E93" s="13" t="s">
        <v>702</v>
      </c>
      <c r="F93" s="14">
        <v>24</v>
      </c>
      <c r="G93" s="12" t="s">
        <v>797</v>
      </c>
      <c r="H93" s="15"/>
      <c r="I93" s="141">
        <f t="shared" si="6"/>
        <v>0</v>
      </c>
      <c r="J93" s="12">
        <v>8</v>
      </c>
      <c r="K93" s="143">
        <f t="shared" si="7"/>
        <v>0</v>
      </c>
      <c r="L93" s="143">
        <f t="shared" si="8"/>
        <v>0</v>
      </c>
      <c r="M93" s="9"/>
      <c r="N93" s="9"/>
    </row>
    <row r="94" spans="1:14" ht="27" customHeight="1">
      <c r="A94" s="10">
        <v>90</v>
      </c>
      <c r="B94" s="28" t="s">
        <v>805</v>
      </c>
      <c r="C94" s="149"/>
      <c r="D94" s="12" t="s">
        <v>28</v>
      </c>
      <c r="E94" s="13" t="s">
        <v>806</v>
      </c>
      <c r="F94" s="14">
        <v>1200</v>
      </c>
      <c r="G94" s="12" t="s">
        <v>108</v>
      </c>
      <c r="H94" s="15"/>
      <c r="I94" s="141">
        <f t="shared" si="6"/>
        <v>0</v>
      </c>
      <c r="J94" s="12">
        <v>8</v>
      </c>
      <c r="K94" s="143">
        <f t="shared" si="7"/>
        <v>0</v>
      </c>
      <c r="L94" s="143">
        <f t="shared" si="8"/>
        <v>0</v>
      </c>
      <c r="M94" s="9"/>
      <c r="N94" s="9"/>
    </row>
    <row r="95" spans="1:14" ht="27" customHeight="1">
      <c r="A95" s="10">
        <v>91</v>
      </c>
      <c r="B95" s="28" t="s">
        <v>813</v>
      </c>
      <c r="C95" s="149"/>
      <c r="D95" s="12" t="s">
        <v>63</v>
      </c>
      <c r="E95" s="13" t="s">
        <v>64</v>
      </c>
      <c r="F95" s="14">
        <v>30</v>
      </c>
      <c r="G95" s="12" t="s">
        <v>70</v>
      </c>
      <c r="H95" s="15"/>
      <c r="I95" s="141">
        <f t="shared" si="6"/>
        <v>0</v>
      </c>
      <c r="J95" s="12">
        <v>8</v>
      </c>
      <c r="K95" s="143">
        <f t="shared" si="7"/>
        <v>0</v>
      </c>
      <c r="L95" s="143">
        <f t="shared" si="8"/>
        <v>0</v>
      </c>
      <c r="M95" s="9"/>
      <c r="N95" s="9"/>
    </row>
    <row r="96" spans="1:14" ht="27" customHeight="1">
      <c r="A96" s="10">
        <v>92</v>
      </c>
      <c r="B96" s="28" t="s">
        <v>826</v>
      </c>
      <c r="C96" s="149"/>
      <c r="D96" s="12" t="s">
        <v>32</v>
      </c>
      <c r="E96" s="13" t="s">
        <v>827</v>
      </c>
      <c r="F96" s="14">
        <v>50</v>
      </c>
      <c r="G96" s="12" t="s">
        <v>51</v>
      </c>
      <c r="H96" s="15"/>
      <c r="I96" s="141">
        <f t="shared" si="6"/>
        <v>0</v>
      </c>
      <c r="J96" s="12">
        <v>8</v>
      </c>
      <c r="K96" s="143">
        <f t="shared" si="7"/>
        <v>0</v>
      </c>
      <c r="L96" s="143">
        <f t="shared" si="8"/>
        <v>0</v>
      </c>
      <c r="M96" s="9"/>
      <c r="N96" s="9"/>
    </row>
    <row r="97" spans="1:14" ht="27" customHeight="1">
      <c r="A97" s="10">
        <v>93</v>
      </c>
      <c r="B97" s="171" t="s">
        <v>828</v>
      </c>
      <c r="C97" s="149"/>
      <c r="D97" s="12" t="s">
        <v>84</v>
      </c>
      <c r="E97" s="13" t="s">
        <v>829</v>
      </c>
      <c r="F97" s="14">
        <v>20</v>
      </c>
      <c r="G97" s="12" t="s">
        <v>830</v>
      </c>
      <c r="H97" s="15"/>
      <c r="I97" s="141">
        <f t="shared" si="6"/>
        <v>0</v>
      </c>
      <c r="J97" s="12">
        <v>8</v>
      </c>
      <c r="K97" s="143">
        <f t="shared" si="7"/>
        <v>0</v>
      </c>
      <c r="L97" s="143">
        <f t="shared" si="8"/>
        <v>0</v>
      </c>
      <c r="M97" s="9"/>
      <c r="N97" s="9"/>
    </row>
    <row r="98" spans="1:14" ht="27" customHeight="1">
      <c r="A98" s="10">
        <v>94</v>
      </c>
      <c r="B98" s="167"/>
      <c r="C98" s="149"/>
      <c r="D98" s="12" t="s">
        <v>84</v>
      </c>
      <c r="E98" s="13" t="s">
        <v>33</v>
      </c>
      <c r="F98" s="14">
        <v>20</v>
      </c>
      <c r="G98" s="12" t="s">
        <v>830</v>
      </c>
      <c r="H98" s="15"/>
      <c r="I98" s="141">
        <f t="shared" si="6"/>
        <v>0</v>
      </c>
      <c r="J98" s="12">
        <v>8</v>
      </c>
      <c r="K98" s="143">
        <f t="shared" si="7"/>
        <v>0</v>
      </c>
      <c r="L98" s="143">
        <f t="shared" si="8"/>
        <v>0</v>
      </c>
      <c r="M98" s="9"/>
      <c r="N98" s="9"/>
    </row>
    <row r="99" spans="1:14" ht="27" customHeight="1">
      <c r="A99" s="10">
        <v>95</v>
      </c>
      <c r="B99" s="28" t="s">
        <v>832</v>
      </c>
      <c r="C99" s="149"/>
      <c r="D99" s="12" t="s">
        <v>28</v>
      </c>
      <c r="E99" s="13" t="s">
        <v>328</v>
      </c>
      <c r="F99" s="14">
        <v>10</v>
      </c>
      <c r="G99" s="12" t="s">
        <v>193</v>
      </c>
      <c r="H99" s="15"/>
      <c r="I99" s="141">
        <f t="shared" si="6"/>
        <v>0</v>
      </c>
      <c r="J99" s="12">
        <v>8</v>
      </c>
      <c r="K99" s="143">
        <f t="shared" si="7"/>
        <v>0</v>
      </c>
      <c r="L99" s="143">
        <f t="shared" si="8"/>
        <v>0</v>
      </c>
      <c r="M99" s="9"/>
      <c r="N99" s="9"/>
    </row>
    <row r="100" spans="1:14" ht="27" customHeight="1">
      <c r="A100" s="10">
        <v>96</v>
      </c>
      <c r="B100" s="28" t="s">
        <v>835</v>
      </c>
      <c r="C100" s="149"/>
      <c r="D100" s="12" t="s">
        <v>84</v>
      </c>
      <c r="E100" s="13" t="s">
        <v>57</v>
      </c>
      <c r="F100" s="14">
        <v>120</v>
      </c>
      <c r="G100" s="12" t="s">
        <v>85</v>
      </c>
      <c r="H100" s="15"/>
      <c r="I100" s="141">
        <f t="shared" si="6"/>
        <v>0</v>
      </c>
      <c r="J100" s="12">
        <v>8</v>
      </c>
      <c r="K100" s="143">
        <f t="shared" si="7"/>
        <v>0</v>
      </c>
      <c r="L100" s="143">
        <f t="shared" si="8"/>
        <v>0</v>
      </c>
      <c r="M100" s="9"/>
      <c r="N100" s="9"/>
    </row>
    <row r="101" spans="1:14" ht="27" customHeight="1">
      <c r="A101" s="10">
        <v>97</v>
      </c>
      <c r="B101" s="28" t="s">
        <v>838</v>
      </c>
      <c r="C101" s="149"/>
      <c r="D101" s="12" t="s">
        <v>63</v>
      </c>
      <c r="E101" s="13" t="s">
        <v>362</v>
      </c>
      <c r="F101" s="14">
        <v>20</v>
      </c>
      <c r="G101" s="12" t="s">
        <v>51</v>
      </c>
      <c r="H101" s="15"/>
      <c r="I101" s="141">
        <f t="shared" si="6"/>
        <v>0</v>
      </c>
      <c r="J101" s="12">
        <v>8</v>
      </c>
      <c r="K101" s="143">
        <f t="shared" si="7"/>
        <v>0</v>
      </c>
      <c r="L101" s="143">
        <f t="shared" si="8"/>
        <v>0</v>
      </c>
      <c r="M101" s="9"/>
      <c r="N101" s="9"/>
    </row>
    <row r="102" spans="1:14" ht="27" customHeight="1">
      <c r="A102" s="10">
        <v>98</v>
      </c>
      <c r="B102" s="28" t="s">
        <v>839</v>
      </c>
      <c r="C102" s="149"/>
      <c r="D102" s="12" t="s">
        <v>840</v>
      </c>
      <c r="E102" s="13" t="s">
        <v>841</v>
      </c>
      <c r="F102" s="14">
        <v>120</v>
      </c>
      <c r="G102" s="12" t="s">
        <v>677</v>
      </c>
      <c r="H102" s="15"/>
      <c r="I102" s="141">
        <f t="shared" si="6"/>
        <v>0</v>
      </c>
      <c r="J102" s="12">
        <v>8</v>
      </c>
      <c r="K102" s="143">
        <f t="shared" si="7"/>
        <v>0</v>
      </c>
      <c r="L102" s="143">
        <f t="shared" si="8"/>
        <v>0</v>
      </c>
      <c r="M102" s="9"/>
      <c r="N102" s="9"/>
    </row>
    <row r="103" spans="1:14" ht="27" customHeight="1">
      <c r="A103" s="10">
        <v>99</v>
      </c>
      <c r="B103" s="28" t="s">
        <v>842</v>
      </c>
      <c r="C103" s="149"/>
      <c r="D103" s="12" t="s">
        <v>32</v>
      </c>
      <c r="E103" s="13" t="s">
        <v>69</v>
      </c>
      <c r="F103" s="14">
        <v>300</v>
      </c>
      <c r="G103" s="12" t="s">
        <v>70</v>
      </c>
      <c r="H103" s="15"/>
      <c r="I103" s="141">
        <f t="shared" si="6"/>
        <v>0</v>
      </c>
      <c r="J103" s="12">
        <v>8</v>
      </c>
      <c r="K103" s="143">
        <f t="shared" si="7"/>
        <v>0</v>
      </c>
      <c r="L103" s="143">
        <f t="shared" si="8"/>
        <v>0</v>
      </c>
      <c r="M103" s="9"/>
      <c r="N103" s="9"/>
    </row>
    <row r="104" spans="1:14" ht="48.75" customHeight="1">
      <c r="A104" s="10">
        <v>100</v>
      </c>
      <c r="B104" s="28" t="s">
        <v>843</v>
      </c>
      <c r="C104" s="149"/>
      <c r="D104" s="12" t="s">
        <v>844</v>
      </c>
      <c r="E104" s="13" t="s">
        <v>409</v>
      </c>
      <c r="F104" s="14">
        <v>120</v>
      </c>
      <c r="G104" s="12" t="s">
        <v>845</v>
      </c>
      <c r="H104" s="15"/>
      <c r="I104" s="141">
        <f t="shared" si="6"/>
        <v>0</v>
      </c>
      <c r="J104" s="12">
        <v>8</v>
      </c>
      <c r="K104" s="143">
        <f t="shared" si="7"/>
        <v>0</v>
      </c>
      <c r="L104" s="143">
        <f t="shared" si="8"/>
        <v>0</v>
      </c>
      <c r="M104" s="9"/>
      <c r="N104" s="9"/>
    </row>
    <row r="105" spans="1:14" ht="27" customHeight="1">
      <c r="A105" s="10">
        <v>101</v>
      </c>
      <c r="B105" s="28" t="s">
        <v>814</v>
      </c>
      <c r="C105" s="149"/>
      <c r="D105" s="12" t="s">
        <v>28</v>
      </c>
      <c r="E105" s="13" t="s">
        <v>861</v>
      </c>
      <c r="F105" s="14">
        <v>120</v>
      </c>
      <c r="G105" s="12" t="s">
        <v>193</v>
      </c>
      <c r="H105" s="15"/>
      <c r="I105" s="141">
        <f t="shared" si="6"/>
        <v>0</v>
      </c>
      <c r="J105" s="12">
        <v>8</v>
      </c>
      <c r="K105" s="143">
        <f t="shared" si="7"/>
        <v>0</v>
      </c>
      <c r="L105" s="143">
        <f t="shared" si="8"/>
        <v>0</v>
      </c>
      <c r="M105" s="9"/>
      <c r="N105" s="9"/>
    </row>
    <row r="106" spans="1:14" ht="27" customHeight="1">
      <c r="A106" s="10">
        <v>102</v>
      </c>
      <c r="B106" s="168" t="s">
        <v>865</v>
      </c>
      <c r="C106" s="149"/>
      <c r="D106" s="12" t="s">
        <v>28</v>
      </c>
      <c r="E106" s="13" t="s">
        <v>328</v>
      </c>
      <c r="F106" s="14">
        <v>200</v>
      </c>
      <c r="G106" s="12" t="s">
        <v>108</v>
      </c>
      <c r="H106" s="15"/>
      <c r="I106" s="141">
        <f t="shared" si="6"/>
        <v>0</v>
      </c>
      <c r="J106" s="12">
        <v>8</v>
      </c>
      <c r="K106" s="143">
        <f t="shared" si="7"/>
        <v>0</v>
      </c>
      <c r="L106" s="143">
        <f t="shared" si="8"/>
        <v>0</v>
      </c>
      <c r="M106" s="9"/>
      <c r="N106" s="9"/>
    </row>
    <row r="107" spans="1:14" ht="27" customHeight="1">
      <c r="A107" s="10">
        <v>103</v>
      </c>
      <c r="B107" s="169"/>
      <c r="C107" s="149"/>
      <c r="D107" s="12" t="s">
        <v>121</v>
      </c>
      <c r="E107" s="13" t="s">
        <v>938</v>
      </c>
      <c r="F107" s="14">
        <v>100</v>
      </c>
      <c r="G107" s="12" t="s">
        <v>356</v>
      </c>
      <c r="H107" s="15"/>
      <c r="I107" s="141">
        <f t="shared" si="6"/>
        <v>0</v>
      </c>
      <c r="J107" s="12">
        <v>8</v>
      </c>
      <c r="K107" s="143">
        <f t="shared" si="7"/>
        <v>0</v>
      </c>
      <c r="L107" s="143">
        <f t="shared" si="8"/>
        <v>0</v>
      </c>
      <c r="M107" s="9"/>
      <c r="N107" s="9"/>
    </row>
    <row r="108" spans="1:14" ht="27" customHeight="1">
      <c r="A108" s="10">
        <v>104</v>
      </c>
      <c r="B108" s="170"/>
      <c r="C108" s="149"/>
      <c r="D108" s="12" t="s">
        <v>330</v>
      </c>
      <c r="E108" s="13" t="s">
        <v>939</v>
      </c>
      <c r="F108" s="14">
        <v>250</v>
      </c>
      <c r="G108" s="12" t="s">
        <v>350</v>
      </c>
      <c r="H108" s="15"/>
      <c r="I108" s="141">
        <f t="shared" si="6"/>
        <v>0</v>
      </c>
      <c r="J108" s="12">
        <v>8</v>
      </c>
      <c r="K108" s="143">
        <f t="shared" si="7"/>
        <v>0</v>
      </c>
      <c r="L108" s="143">
        <f t="shared" si="8"/>
        <v>0</v>
      </c>
      <c r="M108" s="9"/>
      <c r="N108" s="9"/>
    </row>
    <row r="109" spans="1:14" ht="27" customHeight="1">
      <c r="A109" s="10">
        <v>105</v>
      </c>
      <c r="B109" s="28" t="s">
        <v>866</v>
      </c>
      <c r="C109" s="149"/>
      <c r="D109" s="12" t="s">
        <v>28</v>
      </c>
      <c r="E109" s="13" t="s">
        <v>940</v>
      </c>
      <c r="F109" s="14">
        <v>60</v>
      </c>
      <c r="G109" s="12" t="s">
        <v>193</v>
      </c>
      <c r="H109" s="15"/>
      <c r="I109" s="141">
        <f t="shared" si="6"/>
        <v>0</v>
      </c>
      <c r="J109" s="12">
        <v>8</v>
      </c>
      <c r="K109" s="143">
        <f t="shared" si="7"/>
        <v>0</v>
      </c>
      <c r="L109" s="143">
        <f t="shared" si="8"/>
        <v>0</v>
      </c>
      <c r="M109" s="9"/>
      <c r="N109" s="9"/>
    </row>
    <row r="110" spans="1:14" ht="27" customHeight="1">
      <c r="A110" s="10">
        <v>106</v>
      </c>
      <c r="B110" s="28" t="s">
        <v>867</v>
      </c>
      <c r="C110" s="149"/>
      <c r="D110" s="12" t="s">
        <v>790</v>
      </c>
      <c r="E110" s="13" t="s">
        <v>69</v>
      </c>
      <c r="F110" s="14">
        <v>650</v>
      </c>
      <c r="G110" s="12" t="s">
        <v>868</v>
      </c>
      <c r="H110" s="15"/>
      <c r="I110" s="141">
        <f t="shared" si="6"/>
        <v>0</v>
      </c>
      <c r="J110" s="12">
        <v>8</v>
      </c>
      <c r="K110" s="143">
        <f t="shared" si="7"/>
        <v>0</v>
      </c>
      <c r="L110" s="143">
        <f t="shared" si="8"/>
        <v>0</v>
      </c>
      <c r="M110" s="9"/>
      <c r="N110" s="9"/>
    </row>
    <row r="111" spans="1:14" ht="27" customHeight="1">
      <c r="A111" s="10">
        <v>107</v>
      </c>
      <c r="B111" s="28" t="s">
        <v>871</v>
      </c>
      <c r="C111" s="149"/>
      <c r="D111" s="12" t="s">
        <v>872</v>
      </c>
      <c r="E111" s="13" t="s">
        <v>873</v>
      </c>
      <c r="F111" s="14">
        <v>150</v>
      </c>
      <c r="G111" s="12" t="s">
        <v>43</v>
      </c>
      <c r="H111" s="15"/>
      <c r="I111" s="141">
        <f t="shared" si="6"/>
        <v>0</v>
      </c>
      <c r="J111" s="12">
        <v>8</v>
      </c>
      <c r="K111" s="143">
        <f t="shared" si="7"/>
        <v>0</v>
      </c>
      <c r="L111" s="143">
        <f t="shared" si="8"/>
        <v>0</v>
      </c>
      <c r="M111" s="9"/>
      <c r="N111" s="9"/>
    </row>
    <row r="112" spans="1:14" ht="27" customHeight="1">
      <c r="A112" s="10">
        <v>108</v>
      </c>
      <c r="B112" s="28" t="s">
        <v>875</v>
      </c>
      <c r="C112" s="149"/>
      <c r="D112" s="12" t="s">
        <v>287</v>
      </c>
      <c r="E112" s="13" t="s">
        <v>876</v>
      </c>
      <c r="F112" s="14">
        <v>30</v>
      </c>
      <c r="G112" s="12" t="s">
        <v>877</v>
      </c>
      <c r="H112" s="15"/>
      <c r="I112" s="141">
        <f t="shared" si="6"/>
        <v>0</v>
      </c>
      <c r="J112" s="12">
        <v>8</v>
      </c>
      <c r="K112" s="143">
        <f t="shared" si="7"/>
        <v>0</v>
      </c>
      <c r="L112" s="143">
        <f t="shared" si="8"/>
        <v>0</v>
      </c>
      <c r="M112" s="9"/>
      <c r="N112" s="9"/>
    </row>
    <row r="113" spans="1:14" ht="27" customHeight="1">
      <c r="A113" s="10">
        <v>109</v>
      </c>
      <c r="B113" s="171" t="s">
        <v>483</v>
      </c>
      <c r="C113" s="149"/>
      <c r="D113" s="12" t="s">
        <v>28</v>
      </c>
      <c r="E113" s="13" t="s">
        <v>326</v>
      </c>
      <c r="F113" s="14">
        <v>1300</v>
      </c>
      <c r="G113" s="12" t="s">
        <v>73</v>
      </c>
      <c r="H113" s="15"/>
      <c r="I113" s="141">
        <f t="shared" si="6"/>
        <v>0</v>
      </c>
      <c r="J113" s="12">
        <v>8</v>
      </c>
      <c r="K113" s="143">
        <f t="shared" si="7"/>
        <v>0</v>
      </c>
      <c r="L113" s="143">
        <f t="shared" si="8"/>
        <v>0</v>
      </c>
      <c r="M113" s="9"/>
      <c r="N113" s="9"/>
    </row>
    <row r="114" spans="1:14" ht="27" customHeight="1">
      <c r="A114" s="10">
        <v>110</v>
      </c>
      <c r="B114" s="172"/>
      <c r="C114" s="149"/>
      <c r="D114" s="12" t="s">
        <v>28</v>
      </c>
      <c r="E114" s="13" t="s">
        <v>882</v>
      </c>
      <c r="F114" s="14">
        <v>300</v>
      </c>
      <c r="G114" s="12" t="s">
        <v>73</v>
      </c>
      <c r="H114" s="15"/>
      <c r="I114" s="141">
        <f t="shared" si="6"/>
        <v>0</v>
      </c>
      <c r="J114" s="12">
        <v>8</v>
      </c>
      <c r="K114" s="143">
        <f t="shared" si="7"/>
        <v>0</v>
      </c>
      <c r="L114" s="143">
        <f t="shared" si="8"/>
        <v>0</v>
      </c>
      <c r="M114" s="9"/>
      <c r="N114" s="9"/>
    </row>
    <row r="115" spans="1:14" ht="27" customHeight="1">
      <c r="A115" s="10">
        <v>111</v>
      </c>
      <c r="B115" s="172"/>
      <c r="C115" s="149"/>
      <c r="D115" s="12" t="s">
        <v>28</v>
      </c>
      <c r="E115" s="13" t="s">
        <v>57</v>
      </c>
      <c r="F115" s="14">
        <v>500</v>
      </c>
      <c r="G115" s="12" t="s">
        <v>73</v>
      </c>
      <c r="H115" s="15"/>
      <c r="I115" s="141">
        <f t="shared" si="6"/>
        <v>0</v>
      </c>
      <c r="J115" s="12">
        <v>8</v>
      </c>
      <c r="K115" s="143">
        <f t="shared" si="7"/>
        <v>0</v>
      </c>
      <c r="L115" s="143">
        <f t="shared" si="8"/>
        <v>0</v>
      </c>
      <c r="M115" s="9"/>
      <c r="N115" s="9"/>
    </row>
    <row r="116" spans="1:14" ht="27" customHeight="1">
      <c r="A116" s="10">
        <v>112</v>
      </c>
      <c r="B116" s="172"/>
      <c r="C116" s="149"/>
      <c r="D116" s="12" t="s">
        <v>28</v>
      </c>
      <c r="E116" s="13" t="s">
        <v>86</v>
      </c>
      <c r="F116" s="14">
        <v>650</v>
      </c>
      <c r="G116" s="12" t="s">
        <v>73</v>
      </c>
      <c r="H116" s="15"/>
      <c r="I116" s="141">
        <f t="shared" si="6"/>
        <v>0</v>
      </c>
      <c r="J116" s="12">
        <v>8</v>
      </c>
      <c r="K116" s="143">
        <f t="shared" si="7"/>
        <v>0</v>
      </c>
      <c r="L116" s="143">
        <f t="shared" si="8"/>
        <v>0</v>
      </c>
      <c r="M116" s="9"/>
      <c r="N116" s="9"/>
    </row>
    <row r="117" spans="1:14" ht="27" customHeight="1">
      <c r="A117" s="10">
        <v>113</v>
      </c>
      <c r="B117" s="167"/>
      <c r="C117" s="149"/>
      <c r="D117" s="12" t="s">
        <v>28</v>
      </c>
      <c r="E117" s="13" t="s">
        <v>268</v>
      </c>
      <c r="F117" s="14">
        <v>100</v>
      </c>
      <c r="G117" s="12" t="s">
        <v>73</v>
      </c>
      <c r="H117" s="15"/>
      <c r="I117" s="141">
        <f t="shared" si="6"/>
        <v>0</v>
      </c>
      <c r="J117" s="12">
        <v>8</v>
      </c>
      <c r="K117" s="143">
        <f t="shared" si="7"/>
        <v>0</v>
      </c>
      <c r="L117" s="143">
        <f t="shared" si="8"/>
        <v>0</v>
      </c>
      <c r="M117" s="9"/>
      <c r="N117" s="9"/>
    </row>
    <row r="118" spans="1:14" ht="27" customHeight="1">
      <c r="A118" s="10">
        <v>114</v>
      </c>
      <c r="B118" s="28" t="s">
        <v>883</v>
      </c>
      <c r="C118" s="149"/>
      <c r="D118" s="12" t="s">
        <v>28</v>
      </c>
      <c r="E118" s="13" t="s">
        <v>544</v>
      </c>
      <c r="F118" s="14">
        <v>150</v>
      </c>
      <c r="G118" s="12" t="s">
        <v>73</v>
      </c>
      <c r="H118" s="15"/>
      <c r="I118" s="141">
        <f t="shared" si="6"/>
        <v>0</v>
      </c>
      <c r="J118" s="12">
        <v>8</v>
      </c>
      <c r="K118" s="143">
        <f t="shared" si="7"/>
        <v>0</v>
      </c>
      <c r="L118" s="143">
        <f t="shared" si="8"/>
        <v>0</v>
      </c>
      <c r="M118" s="9"/>
      <c r="N118" s="9"/>
    </row>
    <row r="119" spans="1:14" ht="27" customHeight="1">
      <c r="A119" s="10">
        <v>115</v>
      </c>
      <c r="B119" s="171" t="s">
        <v>896</v>
      </c>
      <c r="C119" s="149"/>
      <c r="D119" s="12" t="s">
        <v>32</v>
      </c>
      <c r="E119" s="13" t="s">
        <v>86</v>
      </c>
      <c r="F119" s="14">
        <v>60</v>
      </c>
      <c r="G119" s="12" t="s">
        <v>87</v>
      </c>
      <c r="H119" s="15"/>
      <c r="I119" s="141">
        <f t="shared" si="6"/>
        <v>0</v>
      </c>
      <c r="J119" s="12">
        <v>8</v>
      </c>
      <c r="K119" s="143">
        <f t="shared" si="7"/>
        <v>0</v>
      </c>
      <c r="L119" s="143">
        <f t="shared" si="8"/>
        <v>0</v>
      </c>
      <c r="M119" s="9"/>
      <c r="N119" s="9"/>
    </row>
    <row r="120" spans="1:14" ht="27" customHeight="1">
      <c r="A120" s="10">
        <v>116</v>
      </c>
      <c r="B120" s="167"/>
      <c r="C120" s="149"/>
      <c r="D120" s="12" t="s">
        <v>897</v>
      </c>
      <c r="E120" s="13" t="s">
        <v>86</v>
      </c>
      <c r="F120" s="14">
        <v>10</v>
      </c>
      <c r="G120" s="12" t="s">
        <v>322</v>
      </c>
      <c r="H120" s="15"/>
      <c r="I120" s="141">
        <f t="shared" si="6"/>
        <v>0</v>
      </c>
      <c r="J120" s="12">
        <v>8</v>
      </c>
      <c r="K120" s="143">
        <f t="shared" si="7"/>
        <v>0</v>
      </c>
      <c r="L120" s="143">
        <f t="shared" si="8"/>
        <v>0</v>
      </c>
      <c r="M120" s="9"/>
      <c r="N120" s="9"/>
    </row>
    <row r="121" spans="1:14" ht="27" customHeight="1">
      <c r="A121" s="10">
        <v>117</v>
      </c>
      <c r="B121" s="28" t="s">
        <v>898</v>
      </c>
      <c r="C121" s="149"/>
      <c r="D121" s="12" t="s">
        <v>790</v>
      </c>
      <c r="E121" s="13" t="s">
        <v>271</v>
      </c>
      <c r="F121" s="14">
        <v>750</v>
      </c>
      <c r="G121" s="12" t="s">
        <v>791</v>
      </c>
      <c r="H121" s="15"/>
      <c r="I121" s="141">
        <f t="shared" si="6"/>
        <v>0</v>
      </c>
      <c r="J121" s="12">
        <v>8</v>
      </c>
      <c r="K121" s="143">
        <f t="shared" si="7"/>
        <v>0</v>
      </c>
      <c r="L121" s="143">
        <f t="shared" si="8"/>
        <v>0</v>
      </c>
      <c r="M121" s="9"/>
      <c r="N121" s="9"/>
    </row>
    <row r="122" spans="1:14" ht="27" customHeight="1">
      <c r="A122" s="10">
        <v>118</v>
      </c>
      <c r="B122" s="171" t="s">
        <v>902</v>
      </c>
      <c r="C122" s="149"/>
      <c r="D122" s="12" t="s">
        <v>28</v>
      </c>
      <c r="E122" s="13" t="s">
        <v>159</v>
      </c>
      <c r="F122" s="14">
        <v>400</v>
      </c>
      <c r="G122" s="12" t="s">
        <v>510</v>
      </c>
      <c r="H122" s="15"/>
      <c r="I122" s="141">
        <f t="shared" si="6"/>
        <v>0</v>
      </c>
      <c r="J122" s="12">
        <v>8</v>
      </c>
      <c r="K122" s="143">
        <f t="shared" si="7"/>
        <v>0</v>
      </c>
      <c r="L122" s="143">
        <f t="shared" si="8"/>
        <v>0</v>
      </c>
      <c r="M122" s="9"/>
      <c r="N122" s="9"/>
    </row>
    <row r="123" spans="1:14" ht="27" customHeight="1">
      <c r="A123" s="10">
        <v>119</v>
      </c>
      <c r="B123" s="172"/>
      <c r="C123" s="149"/>
      <c r="D123" s="12" t="s">
        <v>32</v>
      </c>
      <c r="E123" s="13" t="s">
        <v>33</v>
      </c>
      <c r="F123" s="14">
        <v>20</v>
      </c>
      <c r="G123" s="12" t="s">
        <v>87</v>
      </c>
      <c r="H123" s="15"/>
      <c r="I123" s="141">
        <f t="shared" si="6"/>
        <v>0</v>
      </c>
      <c r="J123" s="12">
        <v>8</v>
      </c>
      <c r="K123" s="143">
        <f t="shared" si="7"/>
        <v>0</v>
      </c>
      <c r="L123" s="143">
        <f t="shared" si="8"/>
        <v>0</v>
      </c>
      <c r="M123" s="9"/>
      <c r="N123" s="9"/>
    </row>
    <row r="124" spans="1:14" ht="27" customHeight="1">
      <c r="A124" s="10">
        <v>120</v>
      </c>
      <c r="B124" s="167"/>
      <c r="C124" s="149"/>
      <c r="D124" s="12" t="s">
        <v>153</v>
      </c>
      <c r="E124" s="13" t="s">
        <v>253</v>
      </c>
      <c r="F124" s="14">
        <v>50</v>
      </c>
      <c r="G124" s="12" t="s">
        <v>87</v>
      </c>
      <c r="H124" s="15"/>
      <c r="I124" s="141">
        <f t="shared" si="6"/>
        <v>0</v>
      </c>
      <c r="J124" s="12">
        <v>8</v>
      </c>
      <c r="K124" s="143">
        <f t="shared" si="7"/>
        <v>0</v>
      </c>
      <c r="L124" s="143">
        <f t="shared" si="8"/>
        <v>0</v>
      </c>
      <c r="M124" s="9"/>
      <c r="N124" s="9"/>
    </row>
    <row r="125" spans="1:14" ht="27" customHeight="1">
      <c r="A125" s="10">
        <v>121</v>
      </c>
      <c r="B125" s="28" t="s">
        <v>910</v>
      </c>
      <c r="C125" s="149"/>
      <c r="D125" s="12" t="s">
        <v>790</v>
      </c>
      <c r="E125" s="13" t="s">
        <v>911</v>
      </c>
      <c r="F125" s="14">
        <v>150</v>
      </c>
      <c r="G125" s="12" t="s">
        <v>868</v>
      </c>
      <c r="H125" s="15"/>
      <c r="I125" s="141">
        <f t="shared" si="6"/>
        <v>0</v>
      </c>
      <c r="J125" s="12">
        <v>8</v>
      </c>
      <c r="K125" s="143">
        <f t="shared" si="7"/>
        <v>0</v>
      </c>
      <c r="L125" s="143">
        <f t="shared" si="8"/>
        <v>0</v>
      </c>
      <c r="M125" s="9"/>
      <c r="N125" s="9"/>
    </row>
    <row r="126" spans="1:14" ht="27" customHeight="1">
      <c r="A126" s="10">
        <v>122</v>
      </c>
      <c r="B126" s="171" t="s">
        <v>917</v>
      </c>
      <c r="C126" s="149"/>
      <c r="D126" s="12" t="s">
        <v>28</v>
      </c>
      <c r="E126" s="13" t="s">
        <v>918</v>
      </c>
      <c r="F126" s="14">
        <v>5000</v>
      </c>
      <c r="G126" s="12" t="s">
        <v>193</v>
      </c>
      <c r="H126" s="15"/>
      <c r="I126" s="141">
        <f t="shared" si="6"/>
        <v>0</v>
      </c>
      <c r="J126" s="12">
        <v>8</v>
      </c>
      <c r="K126" s="143">
        <f t="shared" si="7"/>
        <v>0</v>
      </c>
      <c r="L126" s="143">
        <f t="shared" si="8"/>
        <v>0</v>
      </c>
      <c r="M126" s="9"/>
      <c r="N126" s="9"/>
    </row>
    <row r="127" spans="1:14" ht="27" customHeight="1">
      <c r="A127" s="10">
        <v>123</v>
      </c>
      <c r="B127" s="172"/>
      <c r="C127" s="149"/>
      <c r="D127" s="12" t="s">
        <v>63</v>
      </c>
      <c r="E127" s="13" t="s">
        <v>64</v>
      </c>
      <c r="F127" s="14">
        <v>400</v>
      </c>
      <c r="G127" s="12" t="s">
        <v>43</v>
      </c>
      <c r="H127" s="15"/>
      <c r="I127" s="141">
        <f t="shared" si="6"/>
        <v>0</v>
      </c>
      <c r="J127" s="12">
        <v>8</v>
      </c>
      <c r="K127" s="143">
        <f t="shared" si="7"/>
        <v>0</v>
      </c>
      <c r="L127" s="143">
        <f t="shared" si="8"/>
        <v>0</v>
      </c>
      <c r="M127" s="9"/>
      <c r="N127" s="9"/>
    </row>
    <row r="128" spans="1:14" ht="27" customHeight="1">
      <c r="A128" s="10">
        <v>124</v>
      </c>
      <c r="B128" s="172"/>
      <c r="C128" s="149"/>
      <c r="D128" s="12" t="s">
        <v>63</v>
      </c>
      <c r="E128" s="13" t="s">
        <v>69</v>
      </c>
      <c r="F128" s="14">
        <v>700</v>
      </c>
      <c r="G128" s="12" t="s">
        <v>43</v>
      </c>
      <c r="H128" s="15"/>
      <c r="I128" s="141">
        <f t="shared" si="6"/>
        <v>0</v>
      </c>
      <c r="J128" s="12">
        <v>8</v>
      </c>
      <c r="K128" s="143">
        <f t="shared" si="7"/>
        <v>0</v>
      </c>
      <c r="L128" s="143">
        <f t="shared" si="8"/>
        <v>0</v>
      </c>
      <c r="M128" s="9"/>
      <c r="N128" s="9"/>
    </row>
    <row r="129" spans="1:14" ht="27" customHeight="1">
      <c r="A129" s="10">
        <v>125</v>
      </c>
      <c r="B129" s="167"/>
      <c r="C129" s="149"/>
      <c r="D129" s="12" t="s">
        <v>63</v>
      </c>
      <c r="E129" s="13" t="s">
        <v>42</v>
      </c>
      <c r="F129" s="14">
        <v>20</v>
      </c>
      <c r="G129" s="12" t="s">
        <v>51</v>
      </c>
      <c r="H129" s="15"/>
      <c r="I129" s="141">
        <f t="shared" si="6"/>
        <v>0</v>
      </c>
      <c r="J129" s="12">
        <v>8</v>
      </c>
      <c r="K129" s="143">
        <f t="shared" si="7"/>
        <v>0</v>
      </c>
      <c r="L129" s="143">
        <f t="shared" si="8"/>
        <v>0</v>
      </c>
      <c r="M129" s="9"/>
      <c r="N129" s="9"/>
    </row>
    <row r="130" spans="1:14" ht="27" customHeight="1">
      <c r="A130" s="10">
        <v>126</v>
      </c>
      <c r="B130" s="28" t="s">
        <v>927</v>
      </c>
      <c r="C130" s="149"/>
      <c r="D130" s="12" t="s">
        <v>126</v>
      </c>
      <c r="E130" s="13" t="s">
        <v>76</v>
      </c>
      <c r="F130" s="14">
        <v>80</v>
      </c>
      <c r="G130" s="12" t="s">
        <v>34</v>
      </c>
      <c r="H130" s="15"/>
      <c r="I130" s="141">
        <f t="shared" si="6"/>
        <v>0</v>
      </c>
      <c r="J130" s="12">
        <v>8</v>
      </c>
      <c r="K130" s="143">
        <f t="shared" si="7"/>
        <v>0</v>
      </c>
      <c r="L130" s="143">
        <f t="shared" si="8"/>
        <v>0</v>
      </c>
      <c r="M130" s="9"/>
      <c r="N130" s="9"/>
    </row>
    <row r="131" spans="1:14" ht="27" customHeight="1">
      <c r="A131" s="10">
        <v>127</v>
      </c>
      <c r="B131" s="28" t="s">
        <v>607</v>
      </c>
      <c r="C131" s="149"/>
      <c r="D131" s="12" t="s">
        <v>32</v>
      </c>
      <c r="E131" s="13" t="s">
        <v>69</v>
      </c>
      <c r="F131" s="14">
        <v>50</v>
      </c>
      <c r="G131" s="12" t="s">
        <v>43</v>
      </c>
      <c r="H131" s="15"/>
      <c r="I131" s="141">
        <f t="shared" si="6"/>
        <v>0</v>
      </c>
      <c r="J131" s="12">
        <v>8</v>
      </c>
      <c r="K131" s="143">
        <f t="shared" si="7"/>
        <v>0</v>
      </c>
      <c r="L131" s="143">
        <f t="shared" si="8"/>
        <v>0</v>
      </c>
      <c r="M131" s="9"/>
      <c r="N131" s="9"/>
    </row>
    <row r="132" spans="1:14" ht="38.25" customHeight="1">
      <c r="A132" s="10">
        <v>128</v>
      </c>
      <c r="B132" s="28" t="s">
        <v>958</v>
      </c>
      <c r="C132" s="149"/>
      <c r="D132" s="12" t="s">
        <v>566</v>
      </c>
      <c r="E132" s="13" t="s">
        <v>76</v>
      </c>
      <c r="F132" s="14">
        <v>250</v>
      </c>
      <c r="G132" s="12" t="s">
        <v>87</v>
      </c>
      <c r="H132" s="15"/>
      <c r="I132" s="141">
        <f t="shared" si="6"/>
        <v>0</v>
      </c>
      <c r="J132" s="12">
        <v>8</v>
      </c>
      <c r="K132" s="143">
        <f t="shared" si="7"/>
        <v>0</v>
      </c>
      <c r="L132" s="143">
        <f t="shared" si="8"/>
        <v>0</v>
      </c>
      <c r="M132" s="9"/>
      <c r="N132" s="9"/>
    </row>
    <row r="133" spans="1:14" ht="27" customHeight="1">
      <c r="A133" s="10">
        <v>129</v>
      </c>
      <c r="B133" s="171" t="s">
        <v>964</v>
      </c>
      <c r="C133" s="149"/>
      <c r="D133" s="12" t="s">
        <v>63</v>
      </c>
      <c r="E133" s="13" t="s">
        <v>544</v>
      </c>
      <c r="F133" s="14">
        <v>30</v>
      </c>
      <c r="G133" s="12" t="s">
        <v>322</v>
      </c>
      <c r="H133" s="15"/>
      <c r="I133" s="141">
        <f t="shared" si="6"/>
        <v>0</v>
      </c>
      <c r="J133" s="12">
        <v>8</v>
      </c>
      <c r="K133" s="143">
        <f t="shared" si="7"/>
        <v>0</v>
      </c>
      <c r="L133" s="143">
        <f t="shared" si="8"/>
        <v>0</v>
      </c>
      <c r="M133" s="9"/>
      <c r="N133" s="9"/>
    </row>
    <row r="134" spans="1:14" ht="27" customHeight="1">
      <c r="A134" s="10">
        <v>130</v>
      </c>
      <c r="B134" s="154"/>
      <c r="C134" s="149"/>
      <c r="D134" s="12" t="s">
        <v>63</v>
      </c>
      <c r="E134" s="13" t="s">
        <v>64</v>
      </c>
      <c r="F134" s="14">
        <v>20</v>
      </c>
      <c r="G134" s="12" t="s">
        <v>322</v>
      </c>
      <c r="H134" s="15"/>
      <c r="I134" s="141">
        <f t="shared" si="6"/>
        <v>0</v>
      </c>
      <c r="J134" s="12">
        <v>8</v>
      </c>
      <c r="K134" s="143">
        <f t="shared" si="7"/>
        <v>0</v>
      </c>
      <c r="L134" s="143">
        <f t="shared" si="8"/>
        <v>0</v>
      </c>
      <c r="M134" s="9"/>
      <c r="N134" s="9"/>
    </row>
    <row r="135" spans="1:14" ht="27" customHeight="1">
      <c r="A135" s="10">
        <v>131</v>
      </c>
      <c r="B135" s="171" t="s">
        <v>968</v>
      </c>
      <c r="C135" s="149"/>
      <c r="D135" s="12" t="s">
        <v>32</v>
      </c>
      <c r="E135" s="13" t="s">
        <v>969</v>
      </c>
      <c r="F135" s="14">
        <v>100</v>
      </c>
      <c r="G135" s="12" t="s">
        <v>70</v>
      </c>
      <c r="H135" s="15"/>
      <c r="I135" s="141">
        <f t="shared" si="6"/>
        <v>0</v>
      </c>
      <c r="J135" s="12">
        <v>8</v>
      </c>
      <c r="K135" s="143">
        <f t="shared" si="7"/>
        <v>0</v>
      </c>
      <c r="L135" s="143">
        <f t="shared" si="8"/>
        <v>0</v>
      </c>
      <c r="M135" s="9"/>
      <c r="N135" s="9"/>
    </row>
    <row r="136" spans="1:14" ht="27" customHeight="1">
      <c r="A136" s="10">
        <v>132</v>
      </c>
      <c r="B136" s="154"/>
      <c r="C136" s="149"/>
      <c r="D136" s="12" t="s">
        <v>32</v>
      </c>
      <c r="E136" s="13" t="s">
        <v>486</v>
      </c>
      <c r="F136" s="14">
        <v>60</v>
      </c>
      <c r="G136" s="12" t="s">
        <v>70</v>
      </c>
      <c r="H136" s="15"/>
      <c r="I136" s="141">
        <f t="shared" si="6"/>
        <v>0</v>
      </c>
      <c r="J136" s="12">
        <v>8</v>
      </c>
      <c r="K136" s="143">
        <f t="shared" si="7"/>
        <v>0</v>
      </c>
      <c r="L136" s="143">
        <f t="shared" si="8"/>
        <v>0</v>
      </c>
      <c r="M136" s="9"/>
      <c r="N136" s="9"/>
    </row>
    <row r="137" spans="1:14" ht="27" customHeight="1">
      <c r="A137" s="10">
        <v>133</v>
      </c>
      <c r="B137" s="171" t="s">
        <v>651</v>
      </c>
      <c r="C137" s="149"/>
      <c r="D137" s="12" t="s">
        <v>790</v>
      </c>
      <c r="E137" s="13" t="s">
        <v>36</v>
      </c>
      <c r="F137" s="14">
        <v>60</v>
      </c>
      <c r="G137" s="12" t="s">
        <v>791</v>
      </c>
      <c r="H137" s="15"/>
      <c r="I137" s="141">
        <f t="shared" si="6"/>
        <v>0</v>
      </c>
      <c r="J137" s="12">
        <v>8</v>
      </c>
      <c r="K137" s="143">
        <f t="shared" si="7"/>
        <v>0</v>
      </c>
      <c r="L137" s="143">
        <f t="shared" si="8"/>
        <v>0</v>
      </c>
      <c r="M137" s="9"/>
      <c r="N137" s="9"/>
    </row>
    <row r="138" spans="1:14" ht="27" customHeight="1">
      <c r="A138" s="10">
        <v>134</v>
      </c>
      <c r="B138" s="154"/>
      <c r="C138" s="149"/>
      <c r="D138" s="12" t="s">
        <v>790</v>
      </c>
      <c r="E138" s="13" t="s">
        <v>45</v>
      </c>
      <c r="F138" s="14">
        <v>700</v>
      </c>
      <c r="G138" s="12" t="s">
        <v>791</v>
      </c>
      <c r="H138" s="15"/>
      <c r="I138" s="141">
        <f t="shared" si="6"/>
        <v>0</v>
      </c>
      <c r="J138" s="12">
        <v>8</v>
      </c>
      <c r="K138" s="143">
        <f t="shared" si="7"/>
        <v>0</v>
      </c>
      <c r="L138" s="143">
        <f t="shared" si="8"/>
        <v>0</v>
      </c>
      <c r="M138" s="9"/>
      <c r="N138" s="9"/>
    </row>
    <row r="139" spans="1:14" ht="27" customHeight="1">
      <c r="A139" s="10">
        <v>135</v>
      </c>
      <c r="B139" s="28" t="s">
        <v>971</v>
      </c>
      <c r="C139" s="149"/>
      <c r="D139" s="12" t="s">
        <v>28</v>
      </c>
      <c r="E139" s="13" t="s">
        <v>972</v>
      </c>
      <c r="F139" s="14">
        <v>20</v>
      </c>
      <c r="G139" s="12" t="s">
        <v>973</v>
      </c>
      <c r="H139" s="15"/>
      <c r="I139" s="141">
        <f t="shared" si="6"/>
        <v>0</v>
      </c>
      <c r="J139" s="12">
        <v>8</v>
      </c>
      <c r="K139" s="143">
        <f t="shared" si="7"/>
        <v>0</v>
      </c>
      <c r="L139" s="143">
        <f t="shared" si="8"/>
        <v>0</v>
      </c>
      <c r="M139" s="9"/>
      <c r="N139" s="9"/>
    </row>
    <row r="140" spans="1:14" ht="27" customHeight="1">
      <c r="A140" s="10">
        <v>136</v>
      </c>
      <c r="B140" s="171" t="s">
        <v>975</v>
      </c>
      <c r="C140" s="149"/>
      <c r="D140" s="12" t="s">
        <v>63</v>
      </c>
      <c r="E140" s="13" t="s">
        <v>940</v>
      </c>
      <c r="F140" s="14">
        <v>150</v>
      </c>
      <c r="G140" s="12" t="s">
        <v>43</v>
      </c>
      <c r="H140" s="15"/>
      <c r="I140" s="141">
        <f t="shared" si="6"/>
        <v>0</v>
      </c>
      <c r="J140" s="12">
        <v>8</v>
      </c>
      <c r="K140" s="143">
        <f t="shared" si="7"/>
        <v>0</v>
      </c>
      <c r="L140" s="143">
        <f t="shared" si="8"/>
        <v>0</v>
      </c>
      <c r="M140" s="9"/>
      <c r="N140" s="9"/>
    </row>
    <row r="141" spans="1:14" ht="27" customHeight="1">
      <c r="A141" s="10">
        <v>137</v>
      </c>
      <c r="B141" s="154"/>
      <c r="C141" s="149"/>
      <c r="D141" s="12" t="s">
        <v>63</v>
      </c>
      <c r="E141" s="13" t="s">
        <v>98</v>
      </c>
      <c r="F141" s="14">
        <v>40</v>
      </c>
      <c r="G141" s="12" t="s">
        <v>43</v>
      </c>
      <c r="H141" s="15"/>
      <c r="I141" s="141">
        <f t="shared" si="6"/>
        <v>0</v>
      </c>
      <c r="J141" s="12">
        <v>8</v>
      </c>
      <c r="K141" s="143">
        <f t="shared" si="7"/>
        <v>0</v>
      </c>
      <c r="L141" s="143">
        <f t="shared" si="8"/>
        <v>0</v>
      </c>
      <c r="M141" s="9"/>
      <c r="N141" s="9"/>
    </row>
    <row r="142" spans="1:14" ht="27" customHeight="1">
      <c r="A142" s="10">
        <v>138</v>
      </c>
      <c r="B142" s="28" t="s">
        <v>976</v>
      </c>
      <c r="C142" s="149"/>
      <c r="D142" s="12" t="s">
        <v>63</v>
      </c>
      <c r="E142" s="13" t="s">
        <v>385</v>
      </c>
      <c r="F142" s="14">
        <v>10</v>
      </c>
      <c r="G142" s="12" t="s">
        <v>43</v>
      </c>
      <c r="H142" s="15"/>
      <c r="I142" s="141">
        <f t="shared" si="6"/>
        <v>0</v>
      </c>
      <c r="J142" s="12">
        <v>8</v>
      </c>
      <c r="K142" s="143">
        <f t="shared" si="7"/>
        <v>0</v>
      </c>
      <c r="L142" s="143">
        <f t="shared" si="8"/>
        <v>0</v>
      </c>
      <c r="M142" s="9"/>
      <c r="N142" s="9"/>
    </row>
    <row r="143" spans="1:14" ht="39.75" customHeight="1">
      <c r="A143" s="10">
        <v>139</v>
      </c>
      <c r="B143" s="28" t="s">
        <v>977</v>
      </c>
      <c r="C143" s="149"/>
      <c r="D143" s="12" t="s">
        <v>978</v>
      </c>
      <c r="E143" s="13" t="s">
        <v>979</v>
      </c>
      <c r="F143" s="14">
        <v>400</v>
      </c>
      <c r="G143" s="12" t="s">
        <v>193</v>
      </c>
      <c r="H143" s="15"/>
      <c r="I143" s="141">
        <f t="shared" si="6"/>
        <v>0</v>
      </c>
      <c r="J143" s="12">
        <v>8</v>
      </c>
      <c r="K143" s="143">
        <f t="shared" si="7"/>
        <v>0</v>
      </c>
      <c r="L143" s="143">
        <f t="shared" si="8"/>
        <v>0</v>
      </c>
      <c r="M143" s="9"/>
      <c r="N143" s="9"/>
    </row>
    <row r="144" spans="1:14" ht="20.25" customHeight="1">
      <c r="A144" s="10">
        <v>140</v>
      </c>
      <c r="B144" s="28" t="s">
        <v>986</v>
      </c>
      <c r="C144" s="149"/>
      <c r="D144" s="12" t="s">
        <v>63</v>
      </c>
      <c r="E144" s="13" t="s">
        <v>69</v>
      </c>
      <c r="F144" s="14">
        <v>100</v>
      </c>
      <c r="G144" s="12" t="s">
        <v>51</v>
      </c>
      <c r="H144" s="15"/>
      <c r="I144" s="141">
        <f t="shared" si="6"/>
        <v>0</v>
      </c>
      <c r="J144" s="12">
        <v>8</v>
      </c>
      <c r="K144" s="143">
        <f t="shared" si="7"/>
        <v>0</v>
      </c>
      <c r="L144" s="143">
        <f t="shared" si="8"/>
        <v>0</v>
      </c>
      <c r="M144" s="9"/>
      <c r="N144" s="9"/>
    </row>
    <row r="145" spans="1:14" ht="27" customHeight="1">
      <c r="A145" s="10">
        <v>141</v>
      </c>
      <c r="B145" s="171" t="s">
        <v>990</v>
      </c>
      <c r="C145" s="149"/>
      <c r="D145" s="12" t="s">
        <v>32</v>
      </c>
      <c r="E145" s="13" t="s">
        <v>362</v>
      </c>
      <c r="F145" s="14">
        <v>40</v>
      </c>
      <c r="G145" s="12" t="s">
        <v>34</v>
      </c>
      <c r="H145" s="15"/>
      <c r="I145" s="141">
        <f t="shared" si="6"/>
        <v>0</v>
      </c>
      <c r="J145" s="12">
        <v>8</v>
      </c>
      <c r="K145" s="143">
        <f t="shared" si="7"/>
        <v>0</v>
      </c>
      <c r="L145" s="143">
        <f t="shared" si="8"/>
        <v>0</v>
      </c>
      <c r="M145" s="9"/>
      <c r="N145" s="9"/>
    </row>
    <row r="146" spans="1:14" ht="21" customHeight="1">
      <c r="A146" s="10">
        <v>142</v>
      </c>
      <c r="B146" s="154"/>
      <c r="C146" s="149"/>
      <c r="D146" s="12" t="s">
        <v>32</v>
      </c>
      <c r="E146" s="13" t="s">
        <v>64</v>
      </c>
      <c r="F146" s="14">
        <v>80</v>
      </c>
      <c r="G146" s="12" t="s">
        <v>34</v>
      </c>
      <c r="H146" s="15"/>
      <c r="I146" s="141">
        <f t="shared" si="6"/>
        <v>0</v>
      </c>
      <c r="J146" s="12">
        <v>8</v>
      </c>
      <c r="K146" s="143">
        <f t="shared" si="7"/>
        <v>0</v>
      </c>
      <c r="L146" s="143">
        <f t="shared" si="8"/>
        <v>0</v>
      </c>
      <c r="M146" s="9"/>
      <c r="N146" s="9"/>
    </row>
    <row r="147" spans="1:14" ht="27" customHeight="1">
      <c r="A147" s="10">
        <v>143</v>
      </c>
      <c r="B147" s="28" t="s">
        <v>991</v>
      </c>
      <c r="C147" s="149"/>
      <c r="D147" s="12" t="s">
        <v>84</v>
      </c>
      <c r="E147" s="13" t="s">
        <v>57</v>
      </c>
      <c r="F147" s="14">
        <v>500</v>
      </c>
      <c r="G147" s="12" t="s">
        <v>105</v>
      </c>
      <c r="H147" s="15"/>
      <c r="I147" s="141">
        <f t="shared" ref="I147:I158" si="9">F147*H147</f>
        <v>0</v>
      </c>
      <c r="J147" s="12">
        <v>8</v>
      </c>
      <c r="K147" s="143">
        <f t="shared" ref="K147:K158" si="10">H147+8%*H147</f>
        <v>0</v>
      </c>
      <c r="L147" s="143">
        <f t="shared" ref="L147:L158" si="11">I147+8%*I147</f>
        <v>0</v>
      </c>
      <c r="M147" s="9"/>
      <c r="N147" s="9"/>
    </row>
    <row r="148" spans="1:14" ht="27" customHeight="1">
      <c r="A148" s="10">
        <v>144</v>
      </c>
      <c r="B148" s="28" t="s">
        <v>994</v>
      </c>
      <c r="C148" s="149"/>
      <c r="D148" s="12" t="s">
        <v>84</v>
      </c>
      <c r="E148" s="13" t="s">
        <v>253</v>
      </c>
      <c r="F148" s="14">
        <v>600</v>
      </c>
      <c r="G148" s="12" t="s">
        <v>825</v>
      </c>
      <c r="H148" s="15"/>
      <c r="I148" s="141">
        <f t="shared" si="9"/>
        <v>0</v>
      </c>
      <c r="J148" s="12">
        <v>8</v>
      </c>
      <c r="K148" s="143">
        <f t="shared" si="10"/>
        <v>0</v>
      </c>
      <c r="L148" s="143">
        <f t="shared" si="11"/>
        <v>0</v>
      </c>
      <c r="M148" s="9"/>
      <c r="N148" s="9"/>
    </row>
    <row r="149" spans="1:14" ht="19.5" customHeight="1">
      <c r="A149" s="10">
        <v>145</v>
      </c>
      <c r="B149" s="171" t="s">
        <v>995</v>
      </c>
      <c r="C149" s="149"/>
      <c r="D149" s="12" t="s">
        <v>84</v>
      </c>
      <c r="E149" s="13" t="s">
        <v>326</v>
      </c>
      <c r="F149" s="14">
        <v>200</v>
      </c>
      <c r="G149" s="12" t="s">
        <v>85</v>
      </c>
      <c r="H149" s="15"/>
      <c r="I149" s="141">
        <f t="shared" si="9"/>
        <v>0</v>
      </c>
      <c r="J149" s="12">
        <v>8</v>
      </c>
      <c r="K149" s="143">
        <f t="shared" si="10"/>
        <v>0</v>
      </c>
      <c r="L149" s="143">
        <f t="shared" si="11"/>
        <v>0</v>
      </c>
      <c r="M149" s="9"/>
      <c r="N149" s="9"/>
    </row>
    <row r="150" spans="1:14" ht="20.25" customHeight="1">
      <c r="A150" s="10">
        <v>146</v>
      </c>
      <c r="B150" s="154"/>
      <c r="C150" s="149"/>
      <c r="D150" s="12" t="s">
        <v>676</v>
      </c>
      <c r="E150" s="13" t="s">
        <v>882</v>
      </c>
      <c r="F150" s="14">
        <v>900</v>
      </c>
      <c r="G150" s="12" t="s">
        <v>289</v>
      </c>
      <c r="H150" s="15"/>
      <c r="I150" s="141">
        <f t="shared" si="9"/>
        <v>0</v>
      </c>
      <c r="J150" s="12">
        <v>8</v>
      </c>
      <c r="K150" s="143">
        <f t="shared" si="10"/>
        <v>0</v>
      </c>
      <c r="L150" s="143">
        <f t="shared" si="11"/>
        <v>0</v>
      </c>
      <c r="M150" s="9"/>
      <c r="N150" s="9"/>
    </row>
    <row r="151" spans="1:14" ht="19.5" customHeight="1">
      <c r="A151" s="10">
        <v>147</v>
      </c>
      <c r="B151" s="171" t="s">
        <v>996</v>
      </c>
      <c r="C151" s="149"/>
      <c r="D151" s="12" t="s">
        <v>63</v>
      </c>
      <c r="E151" s="13" t="s">
        <v>312</v>
      </c>
      <c r="F151" s="14">
        <v>120</v>
      </c>
      <c r="G151" s="12" t="s">
        <v>322</v>
      </c>
      <c r="H151" s="15"/>
      <c r="I151" s="141">
        <f t="shared" si="9"/>
        <v>0</v>
      </c>
      <c r="J151" s="12">
        <v>8</v>
      </c>
      <c r="K151" s="143">
        <f t="shared" si="10"/>
        <v>0</v>
      </c>
      <c r="L151" s="143">
        <f t="shared" si="11"/>
        <v>0</v>
      </c>
      <c r="M151" s="9"/>
      <c r="N151" s="9"/>
    </row>
    <row r="152" spans="1:14" ht="18.75" customHeight="1">
      <c r="A152" s="10">
        <v>148</v>
      </c>
      <c r="B152" s="156"/>
      <c r="C152" s="149"/>
      <c r="D152" s="12" t="s">
        <v>63</v>
      </c>
      <c r="E152" s="13" t="s">
        <v>997</v>
      </c>
      <c r="F152" s="14">
        <v>200</v>
      </c>
      <c r="G152" s="12" t="s">
        <v>322</v>
      </c>
      <c r="H152" s="15"/>
      <c r="I152" s="141">
        <f t="shared" si="9"/>
        <v>0</v>
      </c>
      <c r="J152" s="12">
        <v>8</v>
      </c>
      <c r="K152" s="143">
        <f t="shared" si="10"/>
        <v>0</v>
      </c>
      <c r="L152" s="143">
        <f t="shared" si="11"/>
        <v>0</v>
      </c>
      <c r="M152" s="9"/>
      <c r="N152" s="9"/>
    </row>
    <row r="153" spans="1:14" ht="19.5" customHeight="1">
      <c r="A153" s="10">
        <v>149</v>
      </c>
      <c r="B153" s="154"/>
      <c r="C153" s="149"/>
      <c r="D153" s="12" t="s">
        <v>63</v>
      </c>
      <c r="E153" s="13" t="s">
        <v>998</v>
      </c>
      <c r="F153" s="14">
        <v>80</v>
      </c>
      <c r="G153" s="12" t="s">
        <v>322</v>
      </c>
      <c r="H153" s="15"/>
      <c r="I153" s="141">
        <f t="shared" si="9"/>
        <v>0</v>
      </c>
      <c r="J153" s="12">
        <v>8</v>
      </c>
      <c r="K153" s="143">
        <f t="shared" si="10"/>
        <v>0</v>
      </c>
      <c r="L153" s="143">
        <f t="shared" si="11"/>
        <v>0</v>
      </c>
      <c r="M153" s="9"/>
      <c r="N153" s="9"/>
    </row>
    <row r="154" spans="1:14" ht="17.25" customHeight="1">
      <c r="A154" s="10">
        <v>150</v>
      </c>
      <c r="B154" s="171" t="s">
        <v>1003</v>
      </c>
      <c r="C154" s="149"/>
      <c r="D154" s="12" t="s">
        <v>63</v>
      </c>
      <c r="E154" s="13" t="s">
        <v>1004</v>
      </c>
      <c r="F154" s="14">
        <v>100</v>
      </c>
      <c r="G154" s="12" t="s">
        <v>482</v>
      </c>
      <c r="H154" s="15"/>
      <c r="I154" s="141">
        <f t="shared" si="9"/>
        <v>0</v>
      </c>
      <c r="J154" s="12">
        <v>8</v>
      </c>
      <c r="K154" s="143">
        <f t="shared" si="10"/>
        <v>0</v>
      </c>
      <c r="L154" s="143">
        <f t="shared" si="11"/>
        <v>0</v>
      </c>
      <c r="M154" s="9"/>
      <c r="N154" s="9"/>
    </row>
    <row r="155" spans="1:14" ht="21" customHeight="1">
      <c r="A155" s="10">
        <v>151</v>
      </c>
      <c r="B155" s="154"/>
      <c r="C155" s="149"/>
      <c r="D155" s="12" t="s">
        <v>565</v>
      </c>
      <c r="E155" s="13" t="s">
        <v>1005</v>
      </c>
      <c r="F155" s="14">
        <v>50</v>
      </c>
      <c r="G155" s="12" t="s">
        <v>224</v>
      </c>
      <c r="H155" s="15"/>
      <c r="I155" s="141">
        <f t="shared" si="9"/>
        <v>0</v>
      </c>
      <c r="J155" s="12">
        <v>8</v>
      </c>
      <c r="K155" s="143">
        <f t="shared" si="10"/>
        <v>0</v>
      </c>
      <c r="L155" s="143">
        <f t="shared" si="11"/>
        <v>0</v>
      </c>
      <c r="M155" s="9"/>
      <c r="N155" s="9"/>
    </row>
    <row r="156" spans="1:14" ht="42" customHeight="1">
      <c r="A156" s="10">
        <v>152</v>
      </c>
      <c r="B156" s="171" t="s">
        <v>1008</v>
      </c>
      <c r="C156" s="149"/>
      <c r="D156" s="12" t="s">
        <v>1009</v>
      </c>
      <c r="E156" s="13" t="s">
        <v>1010</v>
      </c>
      <c r="F156" s="14">
        <v>100</v>
      </c>
      <c r="G156" s="12" t="s">
        <v>745</v>
      </c>
      <c r="H156" s="15"/>
      <c r="I156" s="141">
        <f t="shared" si="9"/>
        <v>0</v>
      </c>
      <c r="J156" s="12">
        <v>8</v>
      </c>
      <c r="K156" s="143">
        <f t="shared" si="10"/>
        <v>0</v>
      </c>
      <c r="L156" s="143">
        <f t="shared" si="11"/>
        <v>0</v>
      </c>
      <c r="M156" s="9"/>
      <c r="N156" s="9"/>
    </row>
    <row r="157" spans="1:14" ht="39.75" customHeight="1">
      <c r="A157" s="10">
        <v>153</v>
      </c>
      <c r="B157" s="154"/>
      <c r="C157" s="149"/>
      <c r="D157" s="12" t="s">
        <v>1009</v>
      </c>
      <c r="E157" s="13" t="s">
        <v>1011</v>
      </c>
      <c r="F157" s="14">
        <v>80</v>
      </c>
      <c r="G157" s="12" t="s">
        <v>1012</v>
      </c>
      <c r="H157" s="15"/>
      <c r="I157" s="141">
        <f t="shared" si="9"/>
        <v>0</v>
      </c>
      <c r="J157" s="12">
        <v>8</v>
      </c>
      <c r="K157" s="143">
        <f t="shared" si="10"/>
        <v>0</v>
      </c>
      <c r="L157" s="143">
        <f t="shared" si="11"/>
        <v>0</v>
      </c>
      <c r="M157" s="9"/>
      <c r="N157" s="9"/>
    </row>
    <row r="158" spans="1:14" ht="27" customHeight="1">
      <c r="A158" s="10">
        <v>154</v>
      </c>
      <c r="B158" s="28" t="s">
        <v>1013</v>
      </c>
      <c r="C158" s="149"/>
      <c r="D158" s="12" t="s">
        <v>32</v>
      </c>
      <c r="E158" s="13" t="s">
        <v>69</v>
      </c>
      <c r="F158" s="14">
        <v>150</v>
      </c>
      <c r="G158" s="12" t="s">
        <v>43</v>
      </c>
      <c r="H158" s="15"/>
      <c r="I158" s="141">
        <f t="shared" si="9"/>
        <v>0</v>
      </c>
      <c r="J158" s="12">
        <v>8</v>
      </c>
      <c r="K158" s="143">
        <f t="shared" si="10"/>
        <v>0</v>
      </c>
      <c r="L158" s="143">
        <f t="shared" si="11"/>
        <v>0</v>
      </c>
      <c r="M158" s="9"/>
      <c r="N158" s="9"/>
    </row>
    <row r="159" spans="1:14" ht="22.5" customHeight="1">
      <c r="A159" s="19"/>
      <c r="B159" s="19"/>
      <c r="C159" s="19"/>
      <c r="D159" s="20"/>
      <c r="E159" s="20"/>
      <c r="F159" s="20"/>
      <c r="G159" s="20"/>
      <c r="H159" s="21" t="s">
        <v>25</v>
      </c>
      <c r="I159" s="22">
        <f>SUM(I5:I158)</f>
        <v>0</v>
      </c>
      <c r="J159" s="23" t="s">
        <v>26</v>
      </c>
      <c r="K159" s="21" t="s">
        <v>26</v>
      </c>
      <c r="L159" s="22">
        <f>SUM(L5:L158)</f>
        <v>0</v>
      </c>
      <c r="M159" s="24"/>
      <c r="N159" s="25"/>
    </row>
    <row r="161" spans="1:14" s="112" customFormat="1" ht="42" customHeight="1">
      <c r="B161" s="235" t="s">
        <v>1163</v>
      </c>
      <c r="C161" s="235"/>
      <c r="D161" s="235"/>
      <c r="E161" s="235"/>
      <c r="F161" s="235"/>
      <c r="G161" s="235"/>
      <c r="H161" s="235"/>
      <c r="I161" s="235"/>
      <c r="J161" s="235"/>
      <c r="K161" s="235"/>
    </row>
    <row r="162" spans="1:14" ht="31.5" customHeight="1">
      <c r="A162" s="1"/>
      <c r="B162" s="2" t="s">
        <v>29</v>
      </c>
      <c r="C162" s="3"/>
      <c r="D162" s="3"/>
      <c r="E162" s="4" t="s">
        <v>0</v>
      </c>
      <c r="F162" s="5"/>
      <c r="G162" s="3"/>
      <c r="H162" s="6"/>
      <c r="I162" s="180" t="s">
        <v>37</v>
      </c>
      <c r="J162" s="180"/>
      <c r="K162" s="180"/>
      <c r="L162" s="180"/>
      <c r="M162" s="1"/>
      <c r="N162" s="1"/>
    </row>
    <row r="163" spans="1:14" ht="26.25" customHeight="1">
      <c r="A163" s="177" t="s">
        <v>59</v>
      </c>
      <c r="B163" s="178"/>
      <c r="C163" s="178"/>
      <c r="D163" s="178"/>
      <c r="E163" s="178"/>
      <c r="F163" s="178"/>
      <c r="G163" s="178"/>
      <c r="H163" s="178"/>
      <c r="I163" s="178"/>
      <c r="J163" s="178"/>
      <c r="K163" s="178"/>
      <c r="L163" s="179"/>
      <c r="M163" s="7"/>
      <c r="N163" s="7"/>
    </row>
    <row r="164" spans="1:14" ht="33.75">
      <c r="A164" s="119" t="s">
        <v>1</v>
      </c>
      <c r="B164" s="119" t="s">
        <v>2</v>
      </c>
      <c r="C164" s="119" t="s">
        <v>3</v>
      </c>
      <c r="D164" s="120" t="s">
        <v>4</v>
      </c>
      <c r="E164" s="120" t="s">
        <v>5</v>
      </c>
      <c r="F164" s="119" t="s">
        <v>6</v>
      </c>
      <c r="G164" s="119" t="s">
        <v>7</v>
      </c>
      <c r="H164" s="119" t="s">
        <v>8</v>
      </c>
      <c r="I164" s="119" t="s">
        <v>9</v>
      </c>
      <c r="J164" s="119" t="s">
        <v>10</v>
      </c>
      <c r="K164" s="119" t="s">
        <v>11</v>
      </c>
      <c r="L164" s="119" t="s">
        <v>12</v>
      </c>
      <c r="M164" s="7"/>
      <c r="N164" s="7"/>
    </row>
    <row r="165" spans="1:14">
      <c r="A165" s="121" t="s">
        <v>13</v>
      </c>
      <c r="B165" s="121" t="s">
        <v>14</v>
      </c>
      <c r="C165" s="121" t="s">
        <v>15</v>
      </c>
      <c r="D165" s="121" t="s">
        <v>16</v>
      </c>
      <c r="E165" s="121" t="s">
        <v>17</v>
      </c>
      <c r="F165" s="121" t="s">
        <v>18</v>
      </c>
      <c r="G165" s="121" t="s">
        <v>19</v>
      </c>
      <c r="H165" s="121" t="s">
        <v>20</v>
      </c>
      <c r="I165" s="121" t="s">
        <v>21</v>
      </c>
      <c r="J165" s="121" t="s">
        <v>22</v>
      </c>
      <c r="K165" s="121" t="s">
        <v>23</v>
      </c>
      <c r="L165" s="121" t="s">
        <v>24</v>
      </c>
      <c r="M165" s="7"/>
      <c r="N165" s="7"/>
    </row>
    <row r="166" spans="1:14" ht="27" customHeight="1">
      <c r="A166" s="10">
        <v>1</v>
      </c>
      <c r="B166" s="171" t="s">
        <v>56</v>
      </c>
      <c r="C166" s="149"/>
      <c r="D166" s="12" t="s">
        <v>28</v>
      </c>
      <c r="E166" s="13" t="s">
        <v>57</v>
      </c>
      <c r="F166" s="14">
        <v>100</v>
      </c>
      <c r="G166" s="12" t="s">
        <v>58</v>
      </c>
      <c r="H166" s="15"/>
      <c r="I166" s="141">
        <f t="shared" ref="I166:I173" si="12">F166*H166</f>
        <v>0</v>
      </c>
      <c r="J166" s="12">
        <v>8</v>
      </c>
      <c r="K166" s="143">
        <f t="shared" ref="K166:K173" si="13">H166+8%*H166</f>
        <v>0</v>
      </c>
      <c r="L166" s="143">
        <f t="shared" ref="L166:L173" si="14">I166+8%*I166</f>
        <v>0</v>
      </c>
      <c r="M166" s="9"/>
      <c r="N166" s="9"/>
    </row>
    <row r="167" spans="1:14" ht="27" customHeight="1">
      <c r="A167" s="10">
        <v>2</v>
      </c>
      <c r="B167" s="181"/>
      <c r="C167" s="149"/>
      <c r="D167" s="12" t="s">
        <v>60</v>
      </c>
      <c r="E167" s="13">
        <v>0.05</v>
      </c>
      <c r="F167" s="14">
        <v>30</v>
      </c>
      <c r="G167" s="12" t="s">
        <v>61</v>
      </c>
      <c r="H167" s="15"/>
      <c r="I167" s="141">
        <f t="shared" si="12"/>
        <v>0</v>
      </c>
      <c r="J167" s="12">
        <v>8</v>
      </c>
      <c r="K167" s="143">
        <f t="shared" si="13"/>
        <v>0</v>
      </c>
      <c r="L167" s="143">
        <f t="shared" si="14"/>
        <v>0</v>
      </c>
      <c r="M167" s="9"/>
      <c r="N167" s="9"/>
    </row>
    <row r="168" spans="1:14" ht="27" customHeight="1">
      <c r="A168" s="10">
        <v>3</v>
      </c>
      <c r="B168" s="181"/>
      <c r="C168" s="149"/>
      <c r="D168" s="12" t="s">
        <v>555</v>
      </c>
      <c r="E168" s="13" t="s">
        <v>42</v>
      </c>
      <c r="F168" s="14">
        <v>60</v>
      </c>
      <c r="G168" s="12" t="s">
        <v>43</v>
      </c>
      <c r="H168" s="15"/>
      <c r="I168" s="141">
        <f t="shared" si="12"/>
        <v>0</v>
      </c>
      <c r="J168" s="12">
        <v>8</v>
      </c>
      <c r="K168" s="143">
        <f t="shared" si="13"/>
        <v>0</v>
      </c>
      <c r="L168" s="143">
        <f t="shared" si="14"/>
        <v>0</v>
      </c>
      <c r="M168" s="9"/>
      <c r="N168" s="9"/>
    </row>
    <row r="169" spans="1:14" ht="27" customHeight="1">
      <c r="A169" s="10">
        <v>4</v>
      </c>
      <c r="B169" s="181"/>
      <c r="C169" s="149"/>
      <c r="D169" s="12" t="s">
        <v>555</v>
      </c>
      <c r="E169" s="13" t="s">
        <v>556</v>
      </c>
      <c r="F169" s="14">
        <v>100</v>
      </c>
      <c r="G169" s="12" t="s">
        <v>43</v>
      </c>
      <c r="H169" s="15"/>
      <c r="I169" s="141">
        <f t="shared" si="12"/>
        <v>0</v>
      </c>
      <c r="J169" s="12">
        <v>8</v>
      </c>
      <c r="K169" s="143">
        <f t="shared" si="13"/>
        <v>0</v>
      </c>
      <c r="L169" s="143">
        <f t="shared" si="14"/>
        <v>0</v>
      </c>
      <c r="M169" s="9"/>
      <c r="N169" s="9"/>
    </row>
    <row r="170" spans="1:14" ht="27" customHeight="1">
      <c r="A170" s="10">
        <v>5</v>
      </c>
      <c r="B170" s="167"/>
      <c r="C170" s="149"/>
      <c r="D170" s="12" t="s">
        <v>555</v>
      </c>
      <c r="E170" s="13" t="s">
        <v>557</v>
      </c>
      <c r="F170" s="14">
        <v>20</v>
      </c>
      <c r="G170" s="12" t="s">
        <v>43</v>
      </c>
      <c r="H170" s="15"/>
      <c r="I170" s="141">
        <f t="shared" si="12"/>
        <v>0</v>
      </c>
      <c r="J170" s="12">
        <v>8</v>
      </c>
      <c r="K170" s="143">
        <f t="shared" si="13"/>
        <v>0</v>
      </c>
      <c r="L170" s="143">
        <f t="shared" si="14"/>
        <v>0</v>
      </c>
      <c r="M170" s="9"/>
      <c r="N170" s="9"/>
    </row>
    <row r="171" spans="1:14" ht="54" customHeight="1">
      <c r="A171" s="10">
        <v>6</v>
      </c>
      <c r="B171" s="28" t="s">
        <v>273</v>
      </c>
      <c r="C171" s="149"/>
      <c r="D171" s="12" t="s">
        <v>28</v>
      </c>
      <c r="E171" s="13" t="s">
        <v>274</v>
      </c>
      <c r="F171" s="14">
        <v>700</v>
      </c>
      <c r="G171" s="12" t="s">
        <v>275</v>
      </c>
      <c r="H171" s="15"/>
      <c r="I171" s="141">
        <f t="shared" si="12"/>
        <v>0</v>
      </c>
      <c r="J171" s="12">
        <v>8</v>
      </c>
      <c r="K171" s="143">
        <f t="shared" si="13"/>
        <v>0</v>
      </c>
      <c r="L171" s="143">
        <f t="shared" si="14"/>
        <v>0</v>
      </c>
      <c r="M171" s="9"/>
      <c r="N171" s="9"/>
    </row>
    <row r="172" spans="1:14" ht="27" customHeight="1">
      <c r="A172" s="10">
        <v>7</v>
      </c>
      <c r="B172" s="28" t="s">
        <v>920</v>
      </c>
      <c r="C172" s="149"/>
      <c r="D172" s="12" t="s">
        <v>921</v>
      </c>
      <c r="E172" s="13" t="s">
        <v>45</v>
      </c>
      <c r="F172" s="14">
        <v>20</v>
      </c>
      <c r="G172" s="12" t="s">
        <v>85</v>
      </c>
      <c r="H172" s="15"/>
      <c r="I172" s="141">
        <f t="shared" si="12"/>
        <v>0</v>
      </c>
      <c r="J172" s="12">
        <v>8</v>
      </c>
      <c r="K172" s="143">
        <f t="shared" si="13"/>
        <v>0</v>
      </c>
      <c r="L172" s="143">
        <f t="shared" si="14"/>
        <v>0</v>
      </c>
      <c r="M172" s="9"/>
      <c r="N172" s="9"/>
    </row>
    <row r="173" spans="1:14" ht="27" customHeight="1">
      <c r="A173" s="10">
        <v>8</v>
      </c>
      <c r="B173" s="28" t="s">
        <v>928</v>
      </c>
      <c r="C173" s="149"/>
      <c r="D173" s="12" t="s">
        <v>32</v>
      </c>
      <c r="E173" s="13" t="s">
        <v>929</v>
      </c>
      <c r="F173" s="14">
        <v>30</v>
      </c>
      <c r="G173" s="12" t="s">
        <v>34</v>
      </c>
      <c r="H173" s="15"/>
      <c r="I173" s="141">
        <f t="shared" si="12"/>
        <v>0</v>
      </c>
      <c r="J173" s="12">
        <v>8</v>
      </c>
      <c r="K173" s="143">
        <f t="shared" si="13"/>
        <v>0</v>
      </c>
      <c r="L173" s="143">
        <f t="shared" si="14"/>
        <v>0</v>
      </c>
      <c r="M173" s="9"/>
      <c r="N173" s="9"/>
    </row>
    <row r="174" spans="1:14" ht="22.5" customHeight="1">
      <c r="A174" s="19"/>
      <c r="B174" s="19"/>
      <c r="C174" s="19"/>
      <c r="D174" s="20"/>
      <c r="E174" s="20"/>
      <c r="F174" s="20"/>
      <c r="G174" s="20"/>
      <c r="H174" s="21" t="s">
        <v>25</v>
      </c>
      <c r="I174" s="22">
        <f>SUM(I166:I173)</f>
        <v>0</v>
      </c>
      <c r="J174" s="23" t="s">
        <v>26</v>
      </c>
      <c r="K174" s="21" t="s">
        <v>26</v>
      </c>
      <c r="L174" s="22">
        <f>SUM(L166:L173)</f>
        <v>0</v>
      </c>
      <c r="M174" s="24"/>
      <c r="N174" s="25"/>
    </row>
    <row r="175" spans="1:14" ht="109.5" customHeight="1"/>
    <row r="177" spans="1:14" ht="31.5" customHeight="1">
      <c r="A177" s="1"/>
      <c r="B177" s="2" t="s">
        <v>30</v>
      </c>
      <c r="C177" s="3"/>
      <c r="D177" s="3"/>
      <c r="E177" s="4" t="s">
        <v>0</v>
      </c>
      <c r="F177" s="5"/>
      <c r="G177" s="3"/>
      <c r="H177" s="6"/>
      <c r="I177" s="180" t="s">
        <v>67</v>
      </c>
      <c r="J177" s="180"/>
      <c r="K177" s="180"/>
      <c r="L177" s="180"/>
      <c r="M177" s="1"/>
      <c r="N177" s="1"/>
    </row>
    <row r="178" spans="1:14" ht="26.25" customHeight="1">
      <c r="A178" s="177" t="s">
        <v>66</v>
      </c>
      <c r="B178" s="178"/>
      <c r="C178" s="178"/>
      <c r="D178" s="178"/>
      <c r="E178" s="178"/>
      <c r="F178" s="178"/>
      <c r="G178" s="178"/>
      <c r="H178" s="178"/>
      <c r="I178" s="178"/>
      <c r="J178" s="178"/>
      <c r="K178" s="178"/>
      <c r="L178" s="179"/>
      <c r="M178" s="7"/>
      <c r="N178" s="7"/>
    </row>
    <row r="179" spans="1:14" ht="33.75">
      <c r="A179" s="119" t="s">
        <v>1</v>
      </c>
      <c r="B179" s="119" t="s">
        <v>2</v>
      </c>
      <c r="C179" s="119" t="s">
        <v>3</v>
      </c>
      <c r="D179" s="120" t="s">
        <v>4</v>
      </c>
      <c r="E179" s="120" t="s">
        <v>5</v>
      </c>
      <c r="F179" s="119" t="s">
        <v>6</v>
      </c>
      <c r="G179" s="119" t="s">
        <v>7</v>
      </c>
      <c r="H179" s="119" t="s">
        <v>8</v>
      </c>
      <c r="I179" s="119" t="s">
        <v>9</v>
      </c>
      <c r="J179" s="119" t="s">
        <v>10</v>
      </c>
      <c r="K179" s="119" t="s">
        <v>11</v>
      </c>
      <c r="L179" s="119" t="s">
        <v>12</v>
      </c>
      <c r="M179" s="7"/>
      <c r="N179" s="7"/>
    </row>
    <row r="180" spans="1:14">
      <c r="A180" s="121" t="s">
        <v>13</v>
      </c>
      <c r="B180" s="121" t="s">
        <v>14</v>
      </c>
      <c r="C180" s="121" t="s">
        <v>15</v>
      </c>
      <c r="D180" s="121" t="s">
        <v>16</v>
      </c>
      <c r="E180" s="121" t="s">
        <v>17</v>
      </c>
      <c r="F180" s="121" t="s">
        <v>18</v>
      </c>
      <c r="G180" s="121" t="s">
        <v>19</v>
      </c>
      <c r="H180" s="121" t="s">
        <v>20</v>
      </c>
      <c r="I180" s="121" t="s">
        <v>21</v>
      </c>
      <c r="J180" s="121" t="s">
        <v>22</v>
      </c>
      <c r="K180" s="121" t="s">
        <v>23</v>
      </c>
      <c r="L180" s="121" t="s">
        <v>24</v>
      </c>
      <c r="M180" s="7"/>
      <c r="N180" s="7"/>
    </row>
    <row r="181" spans="1:14" ht="27" customHeight="1">
      <c r="A181" s="10">
        <v>1</v>
      </c>
      <c r="B181" s="30" t="s">
        <v>68</v>
      </c>
      <c r="C181" s="149"/>
      <c r="D181" s="12" t="s">
        <v>32</v>
      </c>
      <c r="E181" s="13" t="s">
        <v>69</v>
      </c>
      <c r="F181" s="14">
        <v>50</v>
      </c>
      <c r="G181" s="12" t="s">
        <v>70</v>
      </c>
      <c r="H181" s="15"/>
      <c r="I181" s="141">
        <f t="shared" ref="I181:I202" si="15">F181*H181</f>
        <v>0</v>
      </c>
      <c r="J181" s="12">
        <v>8</v>
      </c>
      <c r="K181" s="143">
        <f t="shared" ref="K181:K202" si="16">H181+8%*H181</f>
        <v>0</v>
      </c>
      <c r="L181" s="143">
        <f t="shared" ref="L181:L202" si="17">I181+8%*I181</f>
        <v>0</v>
      </c>
      <c r="M181" s="9"/>
      <c r="N181" s="9"/>
    </row>
    <row r="182" spans="1:14" ht="27" customHeight="1">
      <c r="A182" s="10">
        <v>2</v>
      </c>
      <c r="B182" s="28" t="s">
        <v>262</v>
      </c>
      <c r="C182" s="149"/>
      <c r="D182" s="12" t="s">
        <v>32</v>
      </c>
      <c r="E182" s="13" t="s">
        <v>104</v>
      </c>
      <c r="F182" s="14">
        <v>30</v>
      </c>
      <c r="G182" s="12" t="s">
        <v>34</v>
      </c>
      <c r="H182" s="15"/>
      <c r="I182" s="141">
        <f t="shared" si="15"/>
        <v>0</v>
      </c>
      <c r="J182" s="12">
        <v>8</v>
      </c>
      <c r="K182" s="143">
        <f t="shared" si="16"/>
        <v>0</v>
      </c>
      <c r="L182" s="143">
        <f t="shared" si="17"/>
        <v>0</v>
      </c>
      <c r="M182" s="9"/>
      <c r="N182" s="9"/>
    </row>
    <row r="183" spans="1:14" ht="27" customHeight="1">
      <c r="A183" s="10">
        <v>3</v>
      </c>
      <c r="B183" s="28" t="s">
        <v>263</v>
      </c>
      <c r="C183" s="149"/>
      <c r="D183" s="12" t="s">
        <v>264</v>
      </c>
      <c r="E183" s="13" t="s">
        <v>42</v>
      </c>
      <c r="F183" s="14">
        <v>20</v>
      </c>
      <c r="G183" s="12" t="s">
        <v>87</v>
      </c>
      <c r="H183" s="15"/>
      <c r="I183" s="141">
        <f t="shared" si="15"/>
        <v>0</v>
      </c>
      <c r="J183" s="12">
        <v>8</v>
      </c>
      <c r="K183" s="143">
        <f t="shared" si="16"/>
        <v>0</v>
      </c>
      <c r="L183" s="143">
        <f t="shared" si="17"/>
        <v>0</v>
      </c>
      <c r="M183" s="9"/>
      <c r="N183" s="9"/>
    </row>
    <row r="184" spans="1:14" ht="27" customHeight="1">
      <c r="A184" s="10">
        <v>4</v>
      </c>
      <c r="B184" s="28" t="s">
        <v>485</v>
      </c>
      <c r="C184" s="149"/>
      <c r="D184" s="12" t="s">
        <v>90</v>
      </c>
      <c r="E184" s="13" t="s">
        <v>486</v>
      </c>
      <c r="F184" s="14">
        <v>30</v>
      </c>
      <c r="G184" s="12" t="s">
        <v>70</v>
      </c>
      <c r="H184" s="15"/>
      <c r="I184" s="141">
        <f t="shared" si="15"/>
        <v>0</v>
      </c>
      <c r="J184" s="12">
        <v>8</v>
      </c>
      <c r="K184" s="143">
        <f t="shared" si="16"/>
        <v>0</v>
      </c>
      <c r="L184" s="143">
        <f t="shared" si="17"/>
        <v>0</v>
      </c>
      <c r="M184" s="9"/>
      <c r="N184" s="9"/>
    </row>
    <row r="185" spans="1:14" ht="27" customHeight="1">
      <c r="A185" s="10">
        <v>5</v>
      </c>
      <c r="B185" s="171" t="s">
        <v>487</v>
      </c>
      <c r="C185" s="149"/>
      <c r="D185" s="12" t="s">
        <v>32</v>
      </c>
      <c r="E185" s="13" t="s">
        <v>69</v>
      </c>
      <c r="F185" s="14">
        <v>12</v>
      </c>
      <c r="G185" s="12" t="s">
        <v>70</v>
      </c>
      <c r="H185" s="15"/>
      <c r="I185" s="141">
        <f t="shared" si="15"/>
        <v>0</v>
      </c>
      <c r="J185" s="12">
        <v>8</v>
      </c>
      <c r="K185" s="143">
        <f t="shared" si="16"/>
        <v>0</v>
      </c>
      <c r="L185" s="143">
        <f t="shared" si="17"/>
        <v>0</v>
      </c>
      <c r="M185" s="9"/>
      <c r="N185" s="9"/>
    </row>
    <row r="186" spans="1:14" ht="27" customHeight="1">
      <c r="A186" s="10">
        <v>6</v>
      </c>
      <c r="B186" s="167"/>
      <c r="C186" s="149"/>
      <c r="D186" s="12" t="s">
        <v>32</v>
      </c>
      <c r="E186" s="13" t="s">
        <v>486</v>
      </c>
      <c r="F186" s="14">
        <v>12</v>
      </c>
      <c r="G186" s="12" t="s">
        <v>70</v>
      </c>
      <c r="H186" s="15"/>
      <c r="I186" s="141">
        <f t="shared" si="15"/>
        <v>0</v>
      </c>
      <c r="J186" s="12">
        <v>8</v>
      </c>
      <c r="K186" s="143">
        <f t="shared" si="16"/>
        <v>0</v>
      </c>
      <c r="L186" s="143">
        <f t="shared" si="17"/>
        <v>0</v>
      </c>
      <c r="M186" s="9"/>
      <c r="N186" s="9"/>
    </row>
    <row r="187" spans="1:14" ht="27" customHeight="1">
      <c r="A187" s="10">
        <v>7</v>
      </c>
      <c r="B187" s="171" t="s">
        <v>527</v>
      </c>
      <c r="C187" s="149"/>
      <c r="D187" s="12" t="s">
        <v>84</v>
      </c>
      <c r="E187" s="13" t="s">
        <v>45</v>
      </c>
      <c r="F187" s="14">
        <v>10</v>
      </c>
      <c r="G187" s="12" t="s">
        <v>85</v>
      </c>
      <c r="H187" s="15"/>
      <c r="I187" s="141">
        <f t="shared" si="15"/>
        <v>0</v>
      </c>
      <c r="J187" s="12">
        <v>8</v>
      </c>
      <c r="K187" s="143">
        <f t="shared" si="16"/>
        <v>0</v>
      </c>
      <c r="L187" s="143">
        <f t="shared" si="17"/>
        <v>0</v>
      </c>
      <c r="M187" s="9"/>
      <c r="N187" s="9"/>
    </row>
    <row r="188" spans="1:14" ht="27" customHeight="1">
      <c r="A188" s="10">
        <v>8</v>
      </c>
      <c r="B188" s="167"/>
      <c r="C188" s="149"/>
      <c r="D188" s="12" t="s">
        <v>84</v>
      </c>
      <c r="E188" s="13" t="s">
        <v>253</v>
      </c>
      <c r="F188" s="14">
        <v>50</v>
      </c>
      <c r="G188" s="12" t="s">
        <v>85</v>
      </c>
      <c r="H188" s="15"/>
      <c r="I188" s="141">
        <f t="shared" si="15"/>
        <v>0</v>
      </c>
      <c r="J188" s="12">
        <v>8</v>
      </c>
      <c r="K188" s="143">
        <f t="shared" si="16"/>
        <v>0</v>
      </c>
      <c r="L188" s="143">
        <f t="shared" si="17"/>
        <v>0</v>
      </c>
      <c r="M188" s="9"/>
      <c r="N188" s="9"/>
    </row>
    <row r="189" spans="1:14" ht="27" customHeight="1">
      <c r="A189" s="10">
        <v>9</v>
      </c>
      <c r="B189" s="28" t="s">
        <v>552</v>
      </c>
      <c r="C189" s="149"/>
      <c r="D189" s="12" t="s">
        <v>415</v>
      </c>
      <c r="E189" s="13" t="s">
        <v>554</v>
      </c>
      <c r="F189" s="14">
        <v>40</v>
      </c>
      <c r="G189" s="12" t="s">
        <v>333</v>
      </c>
      <c r="H189" s="15"/>
      <c r="I189" s="141">
        <f t="shared" si="15"/>
        <v>0</v>
      </c>
      <c r="J189" s="12">
        <v>8</v>
      </c>
      <c r="K189" s="143">
        <f t="shared" si="16"/>
        <v>0</v>
      </c>
      <c r="L189" s="143">
        <f t="shared" si="17"/>
        <v>0</v>
      </c>
      <c r="M189" s="9"/>
      <c r="N189" s="9"/>
    </row>
    <row r="190" spans="1:14" ht="27" customHeight="1">
      <c r="A190" s="10">
        <v>10</v>
      </c>
      <c r="B190" s="171" t="s">
        <v>564</v>
      </c>
      <c r="C190" s="149"/>
      <c r="D190" s="12" t="s">
        <v>565</v>
      </c>
      <c r="E190" s="13" t="s">
        <v>554</v>
      </c>
      <c r="F190" s="14">
        <v>500</v>
      </c>
      <c r="G190" s="12" t="s">
        <v>224</v>
      </c>
      <c r="H190" s="15"/>
      <c r="I190" s="141">
        <f t="shared" si="15"/>
        <v>0</v>
      </c>
      <c r="J190" s="12">
        <v>8</v>
      </c>
      <c r="K190" s="143">
        <f t="shared" si="16"/>
        <v>0</v>
      </c>
      <c r="L190" s="143">
        <f t="shared" si="17"/>
        <v>0</v>
      </c>
      <c r="M190" s="9"/>
      <c r="N190" s="9"/>
    </row>
    <row r="191" spans="1:14" ht="35.25" customHeight="1">
      <c r="A191" s="10">
        <v>11</v>
      </c>
      <c r="B191" s="172"/>
      <c r="C191" s="149"/>
      <c r="D191" s="12" t="s">
        <v>566</v>
      </c>
      <c r="E191" s="13" t="s">
        <v>69</v>
      </c>
      <c r="F191" s="14">
        <v>400</v>
      </c>
      <c r="G191" s="12" t="s">
        <v>43</v>
      </c>
      <c r="H191" s="15"/>
      <c r="I191" s="141">
        <f t="shared" si="15"/>
        <v>0</v>
      </c>
      <c r="J191" s="12">
        <v>8</v>
      </c>
      <c r="K191" s="143">
        <f t="shared" si="16"/>
        <v>0</v>
      </c>
      <c r="L191" s="143">
        <f t="shared" si="17"/>
        <v>0</v>
      </c>
      <c r="M191" s="9"/>
      <c r="N191" s="9"/>
    </row>
    <row r="192" spans="1:14" ht="35.25" customHeight="1">
      <c r="A192" s="10">
        <v>12</v>
      </c>
      <c r="B192" s="167"/>
      <c r="C192" s="149"/>
      <c r="D192" s="12" t="s">
        <v>566</v>
      </c>
      <c r="E192" s="13" t="s">
        <v>104</v>
      </c>
      <c r="F192" s="14">
        <v>900</v>
      </c>
      <c r="G192" s="12" t="s">
        <v>43</v>
      </c>
      <c r="H192" s="15"/>
      <c r="I192" s="141">
        <f t="shared" si="15"/>
        <v>0</v>
      </c>
      <c r="J192" s="12">
        <v>8</v>
      </c>
      <c r="K192" s="143">
        <f t="shared" si="16"/>
        <v>0</v>
      </c>
      <c r="L192" s="143">
        <f t="shared" si="17"/>
        <v>0</v>
      </c>
      <c r="M192" s="9"/>
      <c r="N192" s="9"/>
    </row>
    <row r="193" spans="1:14" ht="27" customHeight="1">
      <c r="A193" s="10">
        <v>13</v>
      </c>
      <c r="B193" s="171" t="s">
        <v>609</v>
      </c>
      <c r="C193" s="149"/>
      <c r="D193" s="12" t="s">
        <v>63</v>
      </c>
      <c r="E193" s="13" t="s">
        <v>104</v>
      </c>
      <c r="F193" s="14">
        <v>10</v>
      </c>
      <c r="G193" s="12" t="s">
        <v>87</v>
      </c>
      <c r="H193" s="15"/>
      <c r="I193" s="141">
        <f t="shared" si="15"/>
        <v>0</v>
      </c>
      <c r="J193" s="12">
        <v>8</v>
      </c>
      <c r="K193" s="143">
        <f t="shared" si="16"/>
        <v>0</v>
      </c>
      <c r="L193" s="143">
        <f t="shared" si="17"/>
        <v>0</v>
      </c>
      <c r="M193" s="9"/>
      <c r="N193" s="9"/>
    </row>
    <row r="194" spans="1:14" ht="27" customHeight="1">
      <c r="A194" s="10">
        <v>14</v>
      </c>
      <c r="B194" s="167"/>
      <c r="C194" s="149"/>
      <c r="D194" s="12" t="s">
        <v>63</v>
      </c>
      <c r="E194" s="13" t="s">
        <v>45</v>
      </c>
      <c r="F194" s="14">
        <v>10</v>
      </c>
      <c r="G194" s="12" t="s">
        <v>87</v>
      </c>
      <c r="H194" s="15"/>
      <c r="I194" s="141">
        <f t="shared" si="15"/>
        <v>0</v>
      </c>
      <c r="J194" s="12">
        <v>8</v>
      </c>
      <c r="K194" s="143">
        <f t="shared" si="16"/>
        <v>0</v>
      </c>
      <c r="L194" s="143">
        <f t="shared" si="17"/>
        <v>0</v>
      </c>
      <c r="M194" s="9"/>
      <c r="N194" s="9"/>
    </row>
    <row r="195" spans="1:14" ht="103.5" customHeight="1">
      <c r="A195" s="10">
        <v>15</v>
      </c>
      <c r="B195" s="28" t="s">
        <v>644</v>
      </c>
      <c r="C195" s="149"/>
      <c r="D195" s="12" t="s">
        <v>84</v>
      </c>
      <c r="E195" s="13" t="s">
        <v>252</v>
      </c>
      <c r="F195" s="14">
        <v>250</v>
      </c>
      <c r="G195" s="12" t="s">
        <v>645</v>
      </c>
      <c r="H195" s="15"/>
      <c r="I195" s="141">
        <f t="shared" si="15"/>
        <v>0</v>
      </c>
      <c r="J195" s="12">
        <v>8</v>
      </c>
      <c r="K195" s="143">
        <f t="shared" si="16"/>
        <v>0</v>
      </c>
      <c r="L195" s="143">
        <f t="shared" si="17"/>
        <v>0</v>
      </c>
      <c r="M195" s="9"/>
      <c r="N195" s="9"/>
    </row>
    <row r="196" spans="1:14" ht="33" customHeight="1">
      <c r="A196" s="10">
        <v>16</v>
      </c>
      <c r="B196" s="171" t="s">
        <v>854</v>
      </c>
      <c r="C196" s="149"/>
      <c r="D196" s="173" t="s">
        <v>855</v>
      </c>
      <c r="E196" s="13" t="s">
        <v>857</v>
      </c>
      <c r="F196" s="14">
        <v>20</v>
      </c>
      <c r="G196" s="12" t="s">
        <v>193</v>
      </c>
      <c r="H196" s="15"/>
      <c r="I196" s="141">
        <f t="shared" si="15"/>
        <v>0</v>
      </c>
      <c r="J196" s="12">
        <v>8</v>
      </c>
      <c r="K196" s="143">
        <f t="shared" si="16"/>
        <v>0</v>
      </c>
      <c r="L196" s="143">
        <f t="shared" si="17"/>
        <v>0</v>
      </c>
      <c r="M196" s="9"/>
      <c r="N196" s="9"/>
    </row>
    <row r="197" spans="1:14" ht="30.75" customHeight="1">
      <c r="A197" s="10">
        <v>17</v>
      </c>
      <c r="B197" s="172"/>
      <c r="C197" s="149"/>
      <c r="D197" s="174"/>
      <c r="E197" s="13" t="s">
        <v>852</v>
      </c>
      <c r="F197" s="14">
        <v>40</v>
      </c>
      <c r="G197" s="12" t="s">
        <v>193</v>
      </c>
      <c r="H197" s="15"/>
      <c r="I197" s="141">
        <f t="shared" si="15"/>
        <v>0</v>
      </c>
      <c r="J197" s="12">
        <v>8</v>
      </c>
      <c r="K197" s="143">
        <f t="shared" si="16"/>
        <v>0</v>
      </c>
      <c r="L197" s="143">
        <f t="shared" si="17"/>
        <v>0</v>
      </c>
      <c r="M197" s="9"/>
      <c r="N197" s="9"/>
    </row>
    <row r="198" spans="1:14" ht="42.75" customHeight="1">
      <c r="A198" s="10">
        <v>18</v>
      </c>
      <c r="B198" s="167"/>
      <c r="C198" s="149"/>
      <c r="D198" s="12" t="s">
        <v>856</v>
      </c>
      <c r="E198" s="13" t="s">
        <v>858</v>
      </c>
      <c r="F198" s="14">
        <v>40</v>
      </c>
      <c r="G198" s="12" t="s">
        <v>193</v>
      </c>
      <c r="H198" s="15"/>
      <c r="I198" s="141">
        <f t="shared" si="15"/>
        <v>0</v>
      </c>
      <c r="J198" s="12">
        <v>8</v>
      </c>
      <c r="K198" s="143">
        <f t="shared" si="16"/>
        <v>0</v>
      </c>
      <c r="L198" s="143">
        <f t="shared" si="17"/>
        <v>0</v>
      </c>
      <c r="M198" s="9"/>
      <c r="N198" s="9"/>
    </row>
    <row r="199" spans="1:14" ht="27" customHeight="1">
      <c r="A199" s="10">
        <v>19</v>
      </c>
      <c r="B199" s="28" t="s">
        <v>908</v>
      </c>
      <c r="C199" s="149"/>
      <c r="D199" s="12" t="s">
        <v>63</v>
      </c>
      <c r="E199" s="13" t="s">
        <v>45</v>
      </c>
      <c r="F199" s="14">
        <v>160</v>
      </c>
      <c r="G199" s="12" t="s">
        <v>51</v>
      </c>
      <c r="H199" s="15"/>
      <c r="I199" s="141">
        <f t="shared" si="15"/>
        <v>0</v>
      </c>
      <c r="J199" s="12">
        <v>8</v>
      </c>
      <c r="K199" s="143">
        <f t="shared" si="16"/>
        <v>0</v>
      </c>
      <c r="L199" s="143">
        <f t="shared" si="17"/>
        <v>0</v>
      </c>
      <c r="M199" s="9"/>
      <c r="N199" s="9"/>
    </row>
    <row r="200" spans="1:14" ht="27" customHeight="1">
      <c r="A200" s="10">
        <v>20</v>
      </c>
      <c r="B200" s="171" t="s">
        <v>941</v>
      </c>
      <c r="C200" s="149"/>
      <c r="D200" s="12" t="s">
        <v>775</v>
      </c>
      <c r="E200" s="13" t="s">
        <v>942</v>
      </c>
      <c r="F200" s="14">
        <v>20</v>
      </c>
      <c r="G200" s="12" t="s">
        <v>943</v>
      </c>
      <c r="H200" s="15"/>
      <c r="I200" s="141">
        <f t="shared" si="15"/>
        <v>0</v>
      </c>
      <c r="J200" s="12">
        <v>8</v>
      </c>
      <c r="K200" s="143">
        <f t="shared" si="16"/>
        <v>0</v>
      </c>
      <c r="L200" s="143">
        <f t="shared" si="17"/>
        <v>0</v>
      </c>
      <c r="M200" s="9"/>
      <c r="N200" s="9"/>
    </row>
    <row r="201" spans="1:14" ht="27" customHeight="1">
      <c r="A201" s="10">
        <v>21</v>
      </c>
      <c r="B201" s="156"/>
      <c r="C201" s="149"/>
      <c r="D201" s="12" t="s">
        <v>32</v>
      </c>
      <c r="E201" s="13" t="s">
        <v>86</v>
      </c>
      <c r="F201" s="14">
        <v>20</v>
      </c>
      <c r="G201" s="12" t="s">
        <v>87</v>
      </c>
      <c r="H201" s="15"/>
      <c r="I201" s="141">
        <f t="shared" si="15"/>
        <v>0</v>
      </c>
      <c r="J201" s="12">
        <v>8</v>
      </c>
      <c r="K201" s="143">
        <f t="shared" si="16"/>
        <v>0</v>
      </c>
      <c r="L201" s="143">
        <f t="shared" si="17"/>
        <v>0</v>
      </c>
      <c r="M201" s="9"/>
      <c r="N201" s="9"/>
    </row>
    <row r="202" spans="1:14" ht="27" customHeight="1">
      <c r="A202" s="10">
        <v>22</v>
      </c>
      <c r="B202" s="28" t="s">
        <v>970</v>
      </c>
      <c r="C202" s="149"/>
      <c r="D202" s="12" t="s">
        <v>32</v>
      </c>
      <c r="E202" s="13" t="s">
        <v>36</v>
      </c>
      <c r="F202" s="14">
        <v>70</v>
      </c>
      <c r="G202" s="12" t="s">
        <v>70</v>
      </c>
      <c r="H202" s="15"/>
      <c r="I202" s="141">
        <f t="shared" si="15"/>
        <v>0</v>
      </c>
      <c r="J202" s="12">
        <v>8</v>
      </c>
      <c r="K202" s="143">
        <f t="shared" si="16"/>
        <v>0</v>
      </c>
      <c r="L202" s="143">
        <f t="shared" si="17"/>
        <v>0</v>
      </c>
      <c r="M202" s="9"/>
      <c r="N202" s="9"/>
    </row>
    <row r="203" spans="1:14" ht="22.5" customHeight="1">
      <c r="A203" s="19"/>
      <c r="B203" s="19"/>
      <c r="C203" s="19"/>
      <c r="D203" s="20"/>
      <c r="E203" s="20"/>
      <c r="F203" s="20"/>
      <c r="G203" s="20"/>
      <c r="H203" s="21" t="s">
        <v>25</v>
      </c>
      <c r="I203" s="22">
        <f>SUM(I181:I202)</f>
        <v>0</v>
      </c>
      <c r="J203" s="23" t="s">
        <v>26</v>
      </c>
      <c r="K203" s="21" t="s">
        <v>26</v>
      </c>
      <c r="L203" s="22">
        <f>SUM(L181:L202)</f>
        <v>0</v>
      </c>
      <c r="M203" s="24"/>
      <c r="N203" s="25"/>
    </row>
    <row r="204" spans="1:14" ht="156" customHeight="1">
      <c r="A204" s="19"/>
      <c r="B204" s="19"/>
      <c r="C204" s="19"/>
      <c r="D204" s="20"/>
      <c r="E204" s="20"/>
      <c r="F204" s="20"/>
      <c r="G204" s="20"/>
      <c r="H204" s="19"/>
      <c r="I204" s="79"/>
      <c r="J204" s="24"/>
      <c r="K204" s="19"/>
      <c r="L204" s="79"/>
      <c r="M204" s="24"/>
      <c r="N204" s="25"/>
    </row>
    <row r="206" spans="1:14" ht="25.9" customHeight="1">
      <c r="A206" s="39"/>
      <c r="B206" s="70" t="s">
        <v>31</v>
      </c>
      <c r="C206" s="40"/>
      <c r="D206" s="40"/>
      <c r="E206" s="41" t="s">
        <v>0</v>
      </c>
      <c r="F206" s="42"/>
      <c r="G206" s="40"/>
      <c r="H206" s="213" t="s">
        <v>47</v>
      </c>
      <c r="I206" s="214"/>
      <c r="J206" s="214"/>
      <c r="K206" s="214"/>
      <c r="L206" s="43"/>
      <c r="M206" s="39"/>
      <c r="N206" s="39"/>
    </row>
    <row r="207" spans="1:14" ht="29.45" customHeight="1">
      <c r="A207" s="188" t="s">
        <v>173</v>
      </c>
      <c r="B207" s="189"/>
      <c r="C207" s="189"/>
      <c r="D207" s="189"/>
      <c r="E207" s="189"/>
      <c r="F207" s="189"/>
      <c r="G207" s="189"/>
      <c r="H207" s="189"/>
      <c r="I207" s="189"/>
      <c r="J207" s="189"/>
      <c r="K207" s="189"/>
      <c r="L207" s="190"/>
      <c r="M207" s="44"/>
      <c r="N207" s="44"/>
    </row>
    <row r="208" spans="1:14" ht="28.15" customHeight="1">
      <c r="A208" s="188" t="s">
        <v>174</v>
      </c>
      <c r="B208" s="189"/>
      <c r="C208" s="189"/>
      <c r="D208" s="189"/>
      <c r="E208" s="189"/>
      <c r="F208" s="189"/>
      <c r="G208" s="189"/>
      <c r="H208" s="189"/>
      <c r="I208" s="189"/>
      <c r="J208" s="189"/>
      <c r="K208" s="189"/>
      <c r="L208" s="190"/>
      <c r="M208" s="44"/>
      <c r="N208" s="44"/>
    </row>
    <row r="209" spans="1:14" ht="33.75">
      <c r="A209" s="122" t="s">
        <v>1</v>
      </c>
      <c r="B209" s="122" t="s">
        <v>2</v>
      </c>
      <c r="C209" s="122" t="s">
        <v>3</v>
      </c>
      <c r="D209" s="123" t="s">
        <v>4</v>
      </c>
      <c r="E209" s="123" t="s">
        <v>5</v>
      </c>
      <c r="F209" s="123" t="s">
        <v>175</v>
      </c>
      <c r="G209" s="122" t="s">
        <v>176</v>
      </c>
      <c r="H209" s="122" t="s">
        <v>8</v>
      </c>
      <c r="I209" s="122" t="s">
        <v>177</v>
      </c>
      <c r="J209" s="122" t="s">
        <v>178</v>
      </c>
      <c r="K209" s="122" t="s">
        <v>11</v>
      </c>
      <c r="L209" s="122" t="s">
        <v>12</v>
      </c>
      <c r="M209" s="44"/>
      <c r="N209" s="44"/>
    </row>
    <row r="210" spans="1:14">
      <c r="A210" s="124" t="s">
        <v>13</v>
      </c>
      <c r="B210" s="124" t="s">
        <v>14</v>
      </c>
      <c r="C210" s="124" t="s">
        <v>15</v>
      </c>
      <c r="D210" s="124" t="s">
        <v>16</v>
      </c>
      <c r="E210" s="124" t="s">
        <v>17</v>
      </c>
      <c r="F210" s="124" t="s">
        <v>18</v>
      </c>
      <c r="G210" s="124" t="s">
        <v>19</v>
      </c>
      <c r="H210" s="124" t="s">
        <v>20</v>
      </c>
      <c r="I210" s="124" t="s">
        <v>21</v>
      </c>
      <c r="J210" s="124" t="s">
        <v>22</v>
      </c>
      <c r="K210" s="124" t="s">
        <v>23</v>
      </c>
      <c r="L210" s="124" t="s">
        <v>24</v>
      </c>
      <c r="M210" s="44"/>
      <c r="N210" s="44"/>
    </row>
    <row r="211" spans="1:14" ht="135">
      <c r="A211" s="45">
        <v>1</v>
      </c>
      <c r="B211" s="46" t="s">
        <v>179</v>
      </c>
      <c r="C211" s="152"/>
      <c r="D211" s="47" t="s">
        <v>28</v>
      </c>
      <c r="E211" s="48" t="s">
        <v>180</v>
      </c>
      <c r="F211" s="49">
        <v>1000</v>
      </c>
      <c r="G211" s="47" t="s">
        <v>181</v>
      </c>
      <c r="H211" s="50"/>
      <c r="I211" s="141">
        <f t="shared" ref="I211:I224" si="18">F211*H211</f>
        <v>0</v>
      </c>
      <c r="J211" s="12">
        <v>8</v>
      </c>
      <c r="K211" s="143">
        <f t="shared" ref="K211:K224" si="19">H211+8%*H211</f>
        <v>0</v>
      </c>
      <c r="L211" s="143">
        <f t="shared" ref="L211:L224" si="20">I211+8%*I211</f>
        <v>0</v>
      </c>
      <c r="M211" s="51"/>
      <c r="N211" s="52"/>
    </row>
    <row r="212" spans="1:14" ht="69.75" customHeight="1">
      <c r="A212" s="45">
        <v>2</v>
      </c>
      <c r="B212" s="46" t="s">
        <v>182</v>
      </c>
      <c r="C212" s="152"/>
      <c r="D212" s="47" t="s">
        <v>28</v>
      </c>
      <c r="E212" s="48" t="s">
        <v>76</v>
      </c>
      <c r="F212" s="49">
        <v>100</v>
      </c>
      <c r="G212" s="47" t="s">
        <v>183</v>
      </c>
      <c r="H212" s="50"/>
      <c r="I212" s="141">
        <f t="shared" si="18"/>
        <v>0</v>
      </c>
      <c r="J212" s="47">
        <v>8</v>
      </c>
      <c r="K212" s="143">
        <f t="shared" si="19"/>
        <v>0</v>
      </c>
      <c r="L212" s="143">
        <f t="shared" si="20"/>
        <v>0</v>
      </c>
      <c r="M212" s="51"/>
      <c r="N212" s="52"/>
    </row>
    <row r="213" spans="1:14" ht="88.5" customHeight="1">
      <c r="A213" s="45">
        <v>3</v>
      </c>
      <c r="B213" s="46" t="s">
        <v>184</v>
      </c>
      <c r="C213" s="152"/>
      <c r="D213" s="47" t="s">
        <v>28</v>
      </c>
      <c r="E213" s="48" t="s">
        <v>76</v>
      </c>
      <c r="F213" s="49">
        <v>600</v>
      </c>
      <c r="G213" s="47" t="s">
        <v>185</v>
      </c>
      <c r="H213" s="50"/>
      <c r="I213" s="141">
        <f t="shared" si="18"/>
        <v>0</v>
      </c>
      <c r="J213" s="47">
        <v>8</v>
      </c>
      <c r="K213" s="143">
        <f t="shared" si="19"/>
        <v>0</v>
      </c>
      <c r="L213" s="143">
        <f t="shared" si="20"/>
        <v>0</v>
      </c>
      <c r="M213" s="51"/>
      <c r="N213" s="52"/>
    </row>
    <row r="214" spans="1:14" ht="57.75" customHeight="1">
      <c r="A214" s="45">
        <v>4</v>
      </c>
      <c r="B214" s="46" t="s">
        <v>186</v>
      </c>
      <c r="C214" s="152"/>
      <c r="D214" s="47" t="s">
        <v>28</v>
      </c>
      <c r="E214" s="48" t="s">
        <v>76</v>
      </c>
      <c r="F214" s="49">
        <v>1500</v>
      </c>
      <c r="G214" s="47" t="s">
        <v>183</v>
      </c>
      <c r="H214" s="50"/>
      <c r="I214" s="141">
        <f t="shared" si="18"/>
        <v>0</v>
      </c>
      <c r="J214" s="47">
        <v>8</v>
      </c>
      <c r="K214" s="143">
        <f t="shared" si="19"/>
        <v>0</v>
      </c>
      <c r="L214" s="143">
        <f t="shared" si="20"/>
        <v>0</v>
      </c>
      <c r="M214" s="51"/>
      <c r="N214" s="52"/>
    </row>
    <row r="215" spans="1:14" ht="63" customHeight="1">
      <c r="A215" s="45">
        <v>5</v>
      </c>
      <c r="B215" s="46" t="s">
        <v>187</v>
      </c>
      <c r="C215" s="152"/>
      <c r="D215" s="47" t="s">
        <v>28</v>
      </c>
      <c r="E215" s="48" t="s">
        <v>76</v>
      </c>
      <c r="F215" s="49">
        <v>650</v>
      </c>
      <c r="G215" s="47" t="s">
        <v>188</v>
      </c>
      <c r="H215" s="50"/>
      <c r="I215" s="141">
        <f t="shared" si="18"/>
        <v>0</v>
      </c>
      <c r="J215" s="47">
        <v>8</v>
      </c>
      <c r="K215" s="143">
        <f t="shared" si="19"/>
        <v>0</v>
      </c>
      <c r="L215" s="143">
        <f t="shared" si="20"/>
        <v>0</v>
      </c>
      <c r="M215" s="51"/>
      <c r="N215" s="52"/>
    </row>
    <row r="216" spans="1:14" ht="60.75" customHeight="1">
      <c r="A216" s="45">
        <v>6</v>
      </c>
      <c r="B216" s="46" t="s">
        <v>189</v>
      </c>
      <c r="C216" s="152"/>
      <c r="D216" s="47" t="s">
        <v>28</v>
      </c>
      <c r="E216" s="48" t="s">
        <v>76</v>
      </c>
      <c r="F216" s="49">
        <v>100</v>
      </c>
      <c r="G216" s="47" t="s">
        <v>190</v>
      </c>
      <c r="H216" s="50"/>
      <c r="I216" s="141">
        <f t="shared" si="18"/>
        <v>0</v>
      </c>
      <c r="J216" s="47">
        <v>8</v>
      </c>
      <c r="K216" s="143">
        <f t="shared" si="19"/>
        <v>0</v>
      </c>
      <c r="L216" s="143">
        <f t="shared" si="20"/>
        <v>0</v>
      </c>
      <c r="M216" s="51"/>
      <c r="N216" s="52"/>
    </row>
    <row r="217" spans="1:14" ht="25.9" customHeight="1">
      <c r="A217" s="45">
        <v>7</v>
      </c>
      <c r="B217" s="46" t="s">
        <v>191</v>
      </c>
      <c r="C217" s="152"/>
      <c r="D217" s="47" t="s">
        <v>28</v>
      </c>
      <c r="E217" s="48" t="s">
        <v>192</v>
      </c>
      <c r="F217" s="49">
        <v>5000</v>
      </c>
      <c r="G217" s="47" t="s">
        <v>193</v>
      </c>
      <c r="H217" s="50"/>
      <c r="I217" s="141">
        <f t="shared" si="18"/>
        <v>0</v>
      </c>
      <c r="J217" s="47">
        <v>8</v>
      </c>
      <c r="K217" s="143">
        <f t="shared" si="19"/>
        <v>0</v>
      </c>
      <c r="L217" s="143">
        <f t="shared" si="20"/>
        <v>0</v>
      </c>
      <c r="M217" s="51"/>
      <c r="N217" s="52"/>
    </row>
    <row r="218" spans="1:14" ht="27" customHeight="1">
      <c r="A218" s="45">
        <v>8</v>
      </c>
      <c r="B218" s="46" t="s">
        <v>194</v>
      </c>
      <c r="C218" s="152"/>
      <c r="D218" s="47" t="s">
        <v>28</v>
      </c>
      <c r="E218" s="48" t="s">
        <v>195</v>
      </c>
      <c r="F218" s="49">
        <v>14000</v>
      </c>
      <c r="G218" s="47" t="s">
        <v>38</v>
      </c>
      <c r="H218" s="50"/>
      <c r="I218" s="141">
        <f t="shared" si="18"/>
        <v>0</v>
      </c>
      <c r="J218" s="47">
        <v>8</v>
      </c>
      <c r="K218" s="143">
        <f t="shared" si="19"/>
        <v>0</v>
      </c>
      <c r="L218" s="143">
        <f t="shared" si="20"/>
        <v>0</v>
      </c>
      <c r="M218" s="51"/>
      <c r="N218" s="52"/>
    </row>
    <row r="219" spans="1:14" ht="58.5" customHeight="1">
      <c r="A219" s="45">
        <v>9</v>
      </c>
      <c r="B219" s="46" t="s">
        <v>196</v>
      </c>
      <c r="C219" s="152"/>
      <c r="D219" s="47" t="s">
        <v>28</v>
      </c>
      <c r="E219" s="48" t="s">
        <v>197</v>
      </c>
      <c r="F219" s="49">
        <v>1200</v>
      </c>
      <c r="G219" s="47" t="s">
        <v>181</v>
      </c>
      <c r="H219" s="50"/>
      <c r="I219" s="141">
        <f t="shared" si="18"/>
        <v>0</v>
      </c>
      <c r="J219" s="47">
        <v>8</v>
      </c>
      <c r="K219" s="143">
        <f t="shared" si="19"/>
        <v>0</v>
      </c>
      <c r="L219" s="143">
        <f t="shared" si="20"/>
        <v>0</v>
      </c>
      <c r="M219" s="51"/>
      <c r="N219" s="52"/>
    </row>
    <row r="220" spans="1:14" ht="49.5" customHeight="1">
      <c r="A220" s="45">
        <v>10</v>
      </c>
      <c r="B220" s="46" t="s">
        <v>198</v>
      </c>
      <c r="C220" s="152"/>
      <c r="D220" s="47" t="s">
        <v>28</v>
      </c>
      <c r="E220" s="48" t="s">
        <v>197</v>
      </c>
      <c r="F220" s="49">
        <v>350</v>
      </c>
      <c r="G220" s="47" t="s">
        <v>199</v>
      </c>
      <c r="H220" s="50"/>
      <c r="I220" s="141">
        <f t="shared" si="18"/>
        <v>0</v>
      </c>
      <c r="J220" s="47">
        <v>8</v>
      </c>
      <c r="K220" s="143">
        <f t="shared" si="19"/>
        <v>0</v>
      </c>
      <c r="L220" s="143">
        <f t="shared" si="20"/>
        <v>0</v>
      </c>
      <c r="M220" s="51"/>
      <c r="N220" s="52"/>
    </row>
    <row r="221" spans="1:14" ht="63.75" customHeight="1">
      <c r="A221" s="45">
        <v>11</v>
      </c>
      <c r="B221" s="46" t="s">
        <v>200</v>
      </c>
      <c r="C221" s="152"/>
      <c r="D221" s="47" t="s">
        <v>28</v>
      </c>
      <c r="E221" s="48">
        <v>0.15</v>
      </c>
      <c r="F221" s="49">
        <v>200</v>
      </c>
      <c r="G221" s="47" t="s">
        <v>201</v>
      </c>
      <c r="H221" s="50"/>
      <c r="I221" s="141">
        <f t="shared" si="18"/>
        <v>0</v>
      </c>
      <c r="J221" s="47">
        <v>8</v>
      </c>
      <c r="K221" s="143">
        <f t="shared" si="19"/>
        <v>0</v>
      </c>
      <c r="L221" s="143">
        <f t="shared" si="20"/>
        <v>0</v>
      </c>
      <c r="M221" s="51"/>
      <c r="N221" s="52"/>
    </row>
    <row r="222" spans="1:14" ht="56.25">
      <c r="A222" s="45">
        <v>12</v>
      </c>
      <c r="B222" s="46" t="s">
        <v>200</v>
      </c>
      <c r="C222" s="152"/>
      <c r="D222" s="47" t="s">
        <v>28</v>
      </c>
      <c r="E222" s="48">
        <v>0.15</v>
      </c>
      <c r="F222" s="49">
        <v>2200</v>
      </c>
      <c r="G222" s="47" t="s">
        <v>202</v>
      </c>
      <c r="H222" s="50"/>
      <c r="I222" s="141">
        <f t="shared" si="18"/>
        <v>0</v>
      </c>
      <c r="J222" s="47">
        <v>8</v>
      </c>
      <c r="K222" s="143">
        <f t="shared" si="19"/>
        <v>0</v>
      </c>
      <c r="L222" s="143">
        <f t="shared" si="20"/>
        <v>0</v>
      </c>
      <c r="M222" s="51"/>
      <c r="N222" s="52"/>
    </row>
    <row r="223" spans="1:14" ht="74.25" customHeight="1">
      <c r="A223" s="45">
        <v>13</v>
      </c>
      <c r="B223" s="46" t="s">
        <v>203</v>
      </c>
      <c r="C223" s="152"/>
      <c r="D223" s="47" t="s">
        <v>28</v>
      </c>
      <c r="E223" s="48" t="s">
        <v>76</v>
      </c>
      <c r="F223" s="49">
        <v>50</v>
      </c>
      <c r="G223" s="47" t="s">
        <v>204</v>
      </c>
      <c r="H223" s="50"/>
      <c r="I223" s="141">
        <f t="shared" si="18"/>
        <v>0</v>
      </c>
      <c r="J223" s="47">
        <v>8</v>
      </c>
      <c r="K223" s="143">
        <f t="shared" si="19"/>
        <v>0</v>
      </c>
      <c r="L223" s="143">
        <f t="shared" si="20"/>
        <v>0</v>
      </c>
      <c r="M223" s="51"/>
      <c r="N223" s="52"/>
    </row>
    <row r="224" spans="1:14" ht="25.9" customHeight="1">
      <c r="A224" s="45">
        <v>14</v>
      </c>
      <c r="B224" s="46" t="s">
        <v>205</v>
      </c>
      <c r="C224" s="152"/>
      <c r="D224" s="47" t="s">
        <v>28</v>
      </c>
      <c r="E224" s="48" t="s">
        <v>206</v>
      </c>
      <c r="F224" s="49">
        <v>300</v>
      </c>
      <c r="G224" s="47" t="s">
        <v>207</v>
      </c>
      <c r="H224" s="50"/>
      <c r="I224" s="141">
        <f t="shared" si="18"/>
        <v>0</v>
      </c>
      <c r="J224" s="47">
        <v>8</v>
      </c>
      <c r="K224" s="143">
        <f t="shared" si="19"/>
        <v>0</v>
      </c>
      <c r="L224" s="143">
        <f t="shared" si="20"/>
        <v>0</v>
      </c>
      <c r="M224" s="51"/>
      <c r="N224" s="52"/>
    </row>
    <row r="225" spans="1:14" ht="24.6" customHeight="1">
      <c r="A225" s="53"/>
      <c r="B225" s="53"/>
      <c r="C225" s="53"/>
      <c r="D225" s="40"/>
      <c r="E225" s="40"/>
      <c r="F225" s="185" t="s">
        <v>208</v>
      </c>
      <c r="G225" s="186"/>
      <c r="H225" s="187"/>
      <c r="I225" s="54">
        <f>SUM(I211:I224)</f>
        <v>0</v>
      </c>
      <c r="J225" s="55" t="s">
        <v>26</v>
      </c>
      <c r="K225" s="56" t="s">
        <v>26</v>
      </c>
      <c r="L225" s="54">
        <f>SUM(L211:L224)</f>
        <v>0</v>
      </c>
      <c r="M225" s="39"/>
      <c r="N225" s="44"/>
    </row>
    <row r="226" spans="1:14" ht="31.9" customHeight="1">
      <c r="A226" s="188" t="s">
        <v>209</v>
      </c>
      <c r="B226" s="189"/>
      <c r="C226" s="189"/>
      <c r="D226" s="189"/>
      <c r="E226" s="189"/>
      <c r="F226" s="189"/>
      <c r="G226" s="189"/>
      <c r="H226" s="189"/>
      <c r="I226" s="189"/>
      <c r="J226" s="189"/>
      <c r="K226" s="189"/>
      <c r="L226" s="190"/>
      <c r="M226" s="44"/>
      <c r="N226" s="44"/>
    </row>
    <row r="227" spans="1:14" ht="67.5">
      <c r="A227" s="122" t="s">
        <v>1</v>
      </c>
      <c r="B227" s="191" t="s">
        <v>2</v>
      </c>
      <c r="C227" s="192"/>
      <c r="D227" s="193"/>
      <c r="E227" s="191" t="s">
        <v>3</v>
      </c>
      <c r="F227" s="206"/>
      <c r="G227" s="122" t="s">
        <v>210</v>
      </c>
      <c r="H227" s="122" t="s">
        <v>211</v>
      </c>
      <c r="I227" s="122" t="s">
        <v>212</v>
      </c>
      <c r="J227" s="122" t="s">
        <v>178</v>
      </c>
      <c r="K227" s="122" t="s">
        <v>213</v>
      </c>
      <c r="L227" s="122" t="s">
        <v>214</v>
      </c>
      <c r="M227" s="44"/>
      <c r="N227" s="44"/>
    </row>
    <row r="228" spans="1:14">
      <c r="A228" s="124" t="s">
        <v>13</v>
      </c>
      <c r="B228" s="194">
        <v>-2</v>
      </c>
      <c r="C228" s="195"/>
      <c r="D228" s="196"/>
      <c r="E228" s="194">
        <v>-3</v>
      </c>
      <c r="F228" s="196"/>
      <c r="G228" s="124">
        <v>-4</v>
      </c>
      <c r="H228" s="124">
        <v>-5</v>
      </c>
      <c r="I228" s="124">
        <v>-6</v>
      </c>
      <c r="J228" s="124">
        <v>-7</v>
      </c>
      <c r="K228" s="124">
        <v>-8</v>
      </c>
      <c r="L228" s="124">
        <v>-9</v>
      </c>
      <c r="M228" s="44"/>
      <c r="N228" s="44"/>
    </row>
    <row r="229" spans="1:14" ht="75" customHeight="1">
      <c r="A229" s="45">
        <v>15</v>
      </c>
      <c r="B229" s="197" t="s">
        <v>215</v>
      </c>
      <c r="C229" s="198"/>
      <c r="D229" s="199"/>
      <c r="E229" s="217"/>
      <c r="F229" s="218"/>
      <c r="G229" s="47">
        <v>8</v>
      </c>
      <c r="H229" s="50"/>
      <c r="I229" s="141">
        <f>H229*8*24</f>
        <v>0</v>
      </c>
      <c r="J229" s="47">
        <v>23</v>
      </c>
      <c r="K229" s="143">
        <f>H229+23%*H229</f>
        <v>0</v>
      </c>
      <c r="L229" s="143">
        <f>I229+23%*I229</f>
        <v>0</v>
      </c>
      <c r="M229" s="51"/>
      <c r="N229" s="52"/>
    </row>
    <row r="230" spans="1:14" ht="27" customHeight="1">
      <c r="A230" s="53"/>
      <c r="B230" s="53"/>
      <c r="C230" s="53"/>
      <c r="D230" s="40"/>
      <c r="E230" s="40"/>
      <c r="F230" s="185" t="s">
        <v>216</v>
      </c>
      <c r="G230" s="186"/>
      <c r="H230" s="187"/>
      <c r="I230" s="54">
        <f>I229</f>
        <v>0</v>
      </c>
      <c r="J230" s="55" t="s">
        <v>26</v>
      </c>
      <c r="K230" s="56" t="s">
        <v>26</v>
      </c>
      <c r="L230" s="54">
        <f>L229</f>
        <v>0</v>
      </c>
      <c r="M230" s="39"/>
      <c r="N230" s="44"/>
    </row>
    <row r="231" spans="1:14" ht="27" customHeight="1">
      <c r="A231" s="188" t="s">
        <v>217</v>
      </c>
      <c r="B231" s="189"/>
      <c r="C231" s="189"/>
      <c r="D231" s="189"/>
      <c r="E231" s="189"/>
      <c r="F231" s="189"/>
      <c r="G231" s="189"/>
      <c r="H231" s="189"/>
      <c r="I231" s="189"/>
      <c r="J231" s="189"/>
      <c r="K231" s="189"/>
      <c r="L231" s="190"/>
      <c r="M231" s="44"/>
      <c r="N231" s="44"/>
    </row>
    <row r="232" spans="1:14" ht="33.75">
      <c r="A232" s="122" t="s">
        <v>1</v>
      </c>
      <c r="B232" s="191" t="s">
        <v>2</v>
      </c>
      <c r="C232" s="192"/>
      <c r="D232" s="193"/>
      <c r="E232" s="122" t="s">
        <v>3</v>
      </c>
      <c r="F232" s="123" t="s">
        <v>175</v>
      </c>
      <c r="G232" s="122" t="s">
        <v>176</v>
      </c>
      <c r="H232" s="122" t="s">
        <v>8</v>
      </c>
      <c r="I232" s="122" t="s">
        <v>177</v>
      </c>
      <c r="J232" s="122" t="s">
        <v>178</v>
      </c>
      <c r="K232" s="122" t="s">
        <v>11</v>
      </c>
      <c r="L232" s="122" t="s">
        <v>12</v>
      </c>
      <c r="M232" s="44"/>
      <c r="N232" s="44"/>
    </row>
    <row r="233" spans="1:14">
      <c r="A233" s="124" t="s">
        <v>13</v>
      </c>
      <c r="B233" s="194">
        <v>-2</v>
      </c>
      <c r="C233" s="195"/>
      <c r="D233" s="196"/>
      <c r="E233" s="124"/>
      <c r="F233" s="124"/>
      <c r="G233" s="124"/>
      <c r="H233" s="124"/>
      <c r="I233" s="124"/>
      <c r="J233" s="124"/>
      <c r="K233" s="124"/>
      <c r="L233" s="124"/>
      <c r="M233" s="44"/>
      <c r="N233" s="44"/>
    </row>
    <row r="234" spans="1:14" ht="66.75" customHeight="1">
      <c r="A234" s="45">
        <v>16</v>
      </c>
      <c r="B234" s="197" t="s">
        <v>1164</v>
      </c>
      <c r="C234" s="198"/>
      <c r="D234" s="199"/>
      <c r="E234" s="151"/>
      <c r="F234" s="49">
        <v>1000</v>
      </c>
      <c r="G234" s="47" t="s">
        <v>75</v>
      </c>
      <c r="H234" s="50"/>
      <c r="I234" s="141">
        <f>F234*H234</f>
        <v>0</v>
      </c>
      <c r="J234" s="47">
        <v>8</v>
      </c>
      <c r="K234" s="57">
        <f>H234+8%*H234</f>
        <v>0</v>
      </c>
      <c r="L234" s="58">
        <f>I234+8%*I234</f>
        <v>0</v>
      </c>
      <c r="M234" s="51"/>
      <c r="N234" s="52"/>
    </row>
    <row r="235" spans="1:14" ht="28.15" customHeight="1">
      <c r="A235" s="185" t="s">
        <v>218</v>
      </c>
      <c r="B235" s="200"/>
      <c r="C235" s="200"/>
      <c r="D235" s="200"/>
      <c r="E235" s="200"/>
      <c r="F235" s="200"/>
      <c r="G235" s="200"/>
      <c r="H235" s="200"/>
      <c r="I235" s="200"/>
      <c r="J235" s="200"/>
      <c r="K235" s="200"/>
      <c r="L235" s="201"/>
      <c r="M235" s="44"/>
      <c r="N235" s="44"/>
    </row>
    <row r="236" spans="1:14" ht="33.75">
      <c r="A236" s="122" t="s">
        <v>1</v>
      </c>
      <c r="B236" s="122" t="s">
        <v>2</v>
      </c>
      <c r="C236" s="122" t="s">
        <v>3</v>
      </c>
      <c r="D236" s="123" t="s">
        <v>4</v>
      </c>
      <c r="E236" s="123" t="s">
        <v>5</v>
      </c>
      <c r="F236" s="123" t="s">
        <v>175</v>
      </c>
      <c r="G236" s="122" t="s">
        <v>176</v>
      </c>
      <c r="H236" s="122" t="s">
        <v>8</v>
      </c>
      <c r="I236" s="122" t="s">
        <v>177</v>
      </c>
      <c r="J236" s="138" t="s">
        <v>178</v>
      </c>
      <c r="K236" s="122" t="s">
        <v>11</v>
      </c>
      <c r="L236" s="122" t="s">
        <v>12</v>
      </c>
      <c r="M236" s="44"/>
      <c r="N236" s="44"/>
    </row>
    <row r="237" spans="1:14">
      <c r="A237" s="124" t="s">
        <v>13</v>
      </c>
      <c r="B237" s="124" t="s">
        <v>14</v>
      </c>
      <c r="C237" s="124" t="s">
        <v>15</v>
      </c>
      <c r="D237" s="124" t="s">
        <v>16</v>
      </c>
      <c r="E237" s="124" t="s">
        <v>17</v>
      </c>
      <c r="F237" s="124" t="s">
        <v>18</v>
      </c>
      <c r="G237" s="124" t="s">
        <v>19</v>
      </c>
      <c r="H237" s="124" t="s">
        <v>20</v>
      </c>
      <c r="I237" s="124" t="s">
        <v>21</v>
      </c>
      <c r="J237" s="124" t="s">
        <v>22</v>
      </c>
      <c r="K237" s="124" t="s">
        <v>23</v>
      </c>
      <c r="L237" s="124" t="s">
        <v>24</v>
      </c>
      <c r="M237" s="44"/>
      <c r="N237" s="44"/>
    </row>
    <row r="238" spans="1:14" ht="157.5">
      <c r="A238" s="45">
        <v>17</v>
      </c>
      <c r="B238" s="46" t="s">
        <v>219</v>
      </c>
      <c r="C238" s="150"/>
      <c r="D238" s="47" t="s">
        <v>220</v>
      </c>
      <c r="E238" s="48" t="s">
        <v>76</v>
      </c>
      <c r="F238" s="49">
        <v>3000</v>
      </c>
      <c r="G238" s="47" t="s">
        <v>221</v>
      </c>
      <c r="H238" s="50"/>
      <c r="I238" s="16">
        <f>F238*H238</f>
        <v>0</v>
      </c>
      <c r="J238" s="135" t="s">
        <v>1180</v>
      </c>
      <c r="K238" s="17"/>
      <c r="L238" s="18"/>
      <c r="M238" s="51"/>
      <c r="N238" s="52"/>
    </row>
    <row r="239" spans="1:14" ht="191.25">
      <c r="A239" s="45">
        <v>18</v>
      </c>
      <c r="B239" s="46" t="s">
        <v>222</v>
      </c>
      <c r="C239" s="150"/>
      <c r="D239" s="47" t="s">
        <v>220</v>
      </c>
      <c r="E239" s="48" t="s">
        <v>76</v>
      </c>
      <c r="F239" s="49">
        <v>4000</v>
      </c>
      <c r="G239" s="47" t="s">
        <v>199</v>
      </c>
      <c r="H239" s="50"/>
      <c r="I239" s="16">
        <f>F239*H239</f>
        <v>0</v>
      </c>
      <c r="J239" s="135" t="s">
        <v>1180</v>
      </c>
      <c r="K239" s="17"/>
      <c r="L239" s="18"/>
      <c r="M239" s="51"/>
      <c r="N239" s="52"/>
    </row>
    <row r="240" spans="1:14" ht="258.75">
      <c r="A240" s="45">
        <v>19</v>
      </c>
      <c r="B240" s="46" t="s">
        <v>223</v>
      </c>
      <c r="C240" s="150"/>
      <c r="D240" s="47" t="s">
        <v>220</v>
      </c>
      <c r="E240" s="48" t="s">
        <v>76</v>
      </c>
      <c r="F240" s="49">
        <v>2500</v>
      </c>
      <c r="G240" s="47" t="s">
        <v>224</v>
      </c>
      <c r="H240" s="50"/>
      <c r="I240" s="16">
        <f t="shared" ref="I240:I241" si="21">ROUND(F240*H240,2)</f>
        <v>0</v>
      </c>
      <c r="J240" s="135" t="s">
        <v>1180</v>
      </c>
      <c r="K240" s="17"/>
      <c r="L240" s="18"/>
      <c r="M240" s="51"/>
      <c r="N240" s="52"/>
    </row>
    <row r="241" spans="1:14" ht="112.5">
      <c r="A241" s="45">
        <v>20</v>
      </c>
      <c r="B241" s="46" t="s">
        <v>225</v>
      </c>
      <c r="C241" s="150"/>
      <c r="D241" s="47" t="s">
        <v>220</v>
      </c>
      <c r="E241" s="48" t="s">
        <v>76</v>
      </c>
      <c r="F241" s="49">
        <v>500</v>
      </c>
      <c r="G241" s="47" t="s">
        <v>221</v>
      </c>
      <c r="H241" s="50"/>
      <c r="I241" s="16">
        <f t="shared" si="21"/>
        <v>0</v>
      </c>
      <c r="J241" s="135" t="s">
        <v>1180</v>
      </c>
      <c r="K241" s="17"/>
      <c r="L241" s="18"/>
      <c r="M241" s="51"/>
      <c r="N241" s="52"/>
    </row>
    <row r="242" spans="1:14" ht="213.75">
      <c r="A242" s="45">
        <v>21</v>
      </c>
      <c r="B242" s="46" t="s">
        <v>226</v>
      </c>
      <c r="C242" s="150"/>
      <c r="D242" s="47" t="s">
        <v>220</v>
      </c>
      <c r="E242" s="48" t="s">
        <v>76</v>
      </c>
      <c r="F242" s="49">
        <v>4000</v>
      </c>
      <c r="G242" s="47" t="s">
        <v>224</v>
      </c>
      <c r="H242" s="50"/>
      <c r="I242" s="16">
        <f>F242*H242</f>
        <v>0</v>
      </c>
      <c r="J242" s="135" t="s">
        <v>1180</v>
      </c>
      <c r="K242" s="17"/>
      <c r="L242" s="18"/>
      <c r="M242" s="51"/>
      <c r="N242" s="52"/>
    </row>
    <row r="243" spans="1:14" ht="56.25" customHeight="1">
      <c r="A243" s="45">
        <v>22</v>
      </c>
      <c r="B243" s="239" t="s">
        <v>227</v>
      </c>
      <c r="C243" s="150"/>
      <c r="D243" s="47" t="s">
        <v>220</v>
      </c>
      <c r="E243" s="48" t="s">
        <v>76</v>
      </c>
      <c r="F243" s="49">
        <v>1300</v>
      </c>
      <c r="G243" s="47" t="s">
        <v>199</v>
      </c>
      <c r="H243" s="50"/>
      <c r="I243" s="16">
        <f t="shared" ref="I243:I255" si="22">F243*H243</f>
        <v>0</v>
      </c>
      <c r="J243" s="135" t="s">
        <v>1180</v>
      </c>
      <c r="K243" s="17"/>
      <c r="L243" s="18"/>
      <c r="M243" s="51"/>
      <c r="N243" s="52"/>
    </row>
    <row r="244" spans="1:14" ht="52.5" customHeight="1">
      <c r="A244" s="45">
        <v>23</v>
      </c>
      <c r="B244" s="167"/>
      <c r="C244" s="150"/>
      <c r="D244" s="47" t="s">
        <v>220</v>
      </c>
      <c r="E244" s="48" t="s">
        <v>76</v>
      </c>
      <c r="F244" s="49">
        <v>200</v>
      </c>
      <c r="G244" s="47" t="s">
        <v>221</v>
      </c>
      <c r="H244" s="50"/>
      <c r="I244" s="16">
        <f t="shared" si="22"/>
        <v>0</v>
      </c>
      <c r="J244" s="135" t="s">
        <v>1180</v>
      </c>
      <c r="K244" s="17"/>
      <c r="L244" s="18"/>
      <c r="M244" s="51"/>
      <c r="N244" s="52"/>
    </row>
    <row r="245" spans="1:14" ht="101.25">
      <c r="A245" s="45">
        <v>24</v>
      </c>
      <c r="B245" s="46" t="s">
        <v>228</v>
      </c>
      <c r="C245" s="150"/>
      <c r="D245" s="47" t="s">
        <v>220</v>
      </c>
      <c r="E245" s="48" t="s">
        <v>76</v>
      </c>
      <c r="F245" s="49">
        <v>400</v>
      </c>
      <c r="G245" s="47" t="s">
        <v>224</v>
      </c>
      <c r="H245" s="50"/>
      <c r="I245" s="16">
        <f t="shared" si="22"/>
        <v>0</v>
      </c>
      <c r="J245" s="135" t="s">
        <v>1180</v>
      </c>
      <c r="K245" s="17"/>
      <c r="L245" s="18"/>
      <c r="M245" s="51"/>
      <c r="N245" s="52"/>
    </row>
    <row r="246" spans="1:14" ht="52.15" customHeight="1">
      <c r="A246" s="45">
        <v>25</v>
      </c>
      <c r="B246" s="239" t="s">
        <v>229</v>
      </c>
      <c r="C246" s="150"/>
      <c r="D246" s="47" t="s">
        <v>220</v>
      </c>
      <c r="E246" s="48" t="s">
        <v>76</v>
      </c>
      <c r="F246" s="49">
        <v>1400</v>
      </c>
      <c r="G246" s="47" t="s">
        <v>199</v>
      </c>
      <c r="H246" s="50"/>
      <c r="I246" s="16">
        <f t="shared" si="22"/>
        <v>0</v>
      </c>
      <c r="J246" s="135" t="s">
        <v>1180</v>
      </c>
      <c r="K246" s="17"/>
      <c r="L246" s="18"/>
      <c r="M246" s="51"/>
      <c r="N246" s="52"/>
    </row>
    <row r="247" spans="1:14" ht="93.75" customHeight="1">
      <c r="A247" s="45">
        <v>26</v>
      </c>
      <c r="B247" s="167"/>
      <c r="C247" s="150"/>
      <c r="D247" s="47" t="s">
        <v>220</v>
      </c>
      <c r="E247" s="48" t="s">
        <v>76</v>
      </c>
      <c r="F247" s="49">
        <v>500</v>
      </c>
      <c r="G247" s="47" t="s">
        <v>221</v>
      </c>
      <c r="H247" s="50"/>
      <c r="I247" s="16">
        <f t="shared" si="22"/>
        <v>0</v>
      </c>
      <c r="J247" s="135" t="s">
        <v>1180</v>
      </c>
      <c r="K247" s="17"/>
      <c r="L247" s="18"/>
      <c r="M247" s="51"/>
      <c r="N247" s="52"/>
    </row>
    <row r="248" spans="1:14" ht="69.75" customHeight="1">
      <c r="A248" s="45">
        <v>27</v>
      </c>
      <c r="B248" s="239" t="s">
        <v>230</v>
      </c>
      <c r="C248" s="150"/>
      <c r="D248" s="47" t="s">
        <v>220</v>
      </c>
      <c r="E248" s="48" t="s">
        <v>76</v>
      </c>
      <c r="F248" s="49">
        <v>400</v>
      </c>
      <c r="G248" s="47" t="s">
        <v>199</v>
      </c>
      <c r="H248" s="50"/>
      <c r="I248" s="16">
        <f t="shared" si="22"/>
        <v>0</v>
      </c>
      <c r="J248" s="135" t="s">
        <v>1180</v>
      </c>
      <c r="K248" s="17"/>
      <c r="L248" s="18"/>
      <c r="M248" s="51"/>
      <c r="N248" s="52"/>
    </row>
    <row r="249" spans="1:14" ht="75" customHeight="1">
      <c r="A249" s="45">
        <v>28</v>
      </c>
      <c r="B249" s="167"/>
      <c r="C249" s="150"/>
      <c r="D249" s="47" t="s">
        <v>220</v>
      </c>
      <c r="E249" s="48" t="s">
        <v>76</v>
      </c>
      <c r="F249" s="49">
        <v>650</v>
      </c>
      <c r="G249" s="47" t="s">
        <v>221</v>
      </c>
      <c r="H249" s="50"/>
      <c r="I249" s="16">
        <f t="shared" si="22"/>
        <v>0</v>
      </c>
      <c r="J249" s="135" t="s">
        <v>1180</v>
      </c>
      <c r="K249" s="17"/>
      <c r="L249" s="18"/>
      <c r="M249" s="51"/>
      <c r="N249" s="52"/>
    </row>
    <row r="250" spans="1:14" ht="146.25">
      <c r="A250" s="45">
        <v>29</v>
      </c>
      <c r="B250" s="46" t="s">
        <v>231</v>
      </c>
      <c r="C250" s="150"/>
      <c r="D250" s="47" t="s">
        <v>28</v>
      </c>
      <c r="E250" s="48" t="s">
        <v>76</v>
      </c>
      <c r="F250" s="49">
        <v>200</v>
      </c>
      <c r="G250" s="47" t="s">
        <v>232</v>
      </c>
      <c r="H250" s="50"/>
      <c r="I250" s="16">
        <f t="shared" si="22"/>
        <v>0</v>
      </c>
      <c r="J250" s="47">
        <v>8</v>
      </c>
      <c r="K250" s="57">
        <f>H250+8%*H250</f>
        <v>0</v>
      </c>
      <c r="L250" s="58">
        <f>I250+8%*I250</f>
        <v>0</v>
      </c>
      <c r="M250" s="51"/>
      <c r="N250" s="52"/>
    </row>
    <row r="251" spans="1:14" ht="191.25">
      <c r="A251" s="45">
        <v>30</v>
      </c>
      <c r="B251" s="46" t="s">
        <v>233</v>
      </c>
      <c r="C251" s="150"/>
      <c r="D251" s="47" t="s">
        <v>220</v>
      </c>
      <c r="E251" s="48" t="s">
        <v>76</v>
      </c>
      <c r="F251" s="49">
        <v>600</v>
      </c>
      <c r="G251" s="47" t="s">
        <v>224</v>
      </c>
      <c r="H251" s="50"/>
      <c r="I251" s="16">
        <f t="shared" si="22"/>
        <v>0</v>
      </c>
      <c r="J251" s="135" t="s">
        <v>1180</v>
      </c>
      <c r="K251" s="17"/>
      <c r="L251" s="18"/>
      <c r="M251" s="51"/>
      <c r="N251" s="52"/>
    </row>
    <row r="252" spans="1:14" ht="89.25" customHeight="1">
      <c r="A252" s="45">
        <v>31</v>
      </c>
      <c r="B252" s="46" t="s">
        <v>234</v>
      </c>
      <c r="C252" s="150"/>
      <c r="D252" s="47" t="s">
        <v>28</v>
      </c>
      <c r="E252" s="48" t="s">
        <v>76</v>
      </c>
      <c r="F252" s="49">
        <v>400</v>
      </c>
      <c r="G252" s="47" t="s">
        <v>235</v>
      </c>
      <c r="H252" s="50"/>
      <c r="I252" s="16">
        <f t="shared" si="22"/>
        <v>0</v>
      </c>
      <c r="J252" s="47">
        <v>8</v>
      </c>
      <c r="K252" s="57">
        <f>H252+8%*H252</f>
        <v>0</v>
      </c>
      <c r="L252" s="58">
        <f>I252+8%*I252</f>
        <v>0</v>
      </c>
      <c r="M252" s="51"/>
      <c r="N252" s="52"/>
    </row>
    <row r="253" spans="1:14" ht="191.25">
      <c r="A253" s="45">
        <v>32</v>
      </c>
      <c r="B253" s="46" t="s">
        <v>236</v>
      </c>
      <c r="C253" s="150"/>
      <c r="D253" s="47" t="s">
        <v>220</v>
      </c>
      <c r="E253" s="48" t="s">
        <v>76</v>
      </c>
      <c r="F253" s="49">
        <v>700</v>
      </c>
      <c r="G253" s="47" t="s">
        <v>199</v>
      </c>
      <c r="H253" s="50"/>
      <c r="I253" s="16">
        <f t="shared" si="22"/>
        <v>0</v>
      </c>
      <c r="J253" s="135" t="s">
        <v>1180</v>
      </c>
      <c r="K253" s="17"/>
      <c r="L253" s="18"/>
      <c r="M253" s="51"/>
      <c r="N253" s="52"/>
    </row>
    <row r="254" spans="1:14" ht="66.75" customHeight="1">
      <c r="A254" s="45">
        <v>33</v>
      </c>
      <c r="B254" s="239" t="s">
        <v>237</v>
      </c>
      <c r="C254" s="150"/>
      <c r="D254" s="47" t="s">
        <v>220</v>
      </c>
      <c r="E254" s="48" t="s">
        <v>76</v>
      </c>
      <c r="F254" s="49">
        <v>500</v>
      </c>
      <c r="G254" s="47" t="s">
        <v>199</v>
      </c>
      <c r="H254" s="50"/>
      <c r="I254" s="16">
        <f t="shared" si="22"/>
        <v>0</v>
      </c>
      <c r="J254" s="135" t="s">
        <v>1180</v>
      </c>
      <c r="K254" s="17"/>
      <c r="L254" s="18"/>
      <c r="M254" s="51"/>
      <c r="N254" s="52"/>
    </row>
    <row r="255" spans="1:14" ht="105" customHeight="1">
      <c r="A255" s="45">
        <v>34</v>
      </c>
      <c r="B255" s="167"/>
      <c r="C255" s="150"/>
      <c r="D255" s="47" t="s">
        <v>220</v>
      </c>
      <c r="E255" s="48" t="s">
        <v>76</v>
      </c>
      <c r="F255" s="49">
        <v>500</v>
      </c>
      <c r="G255" s="47" t="s">
        <v>221</v>
      </c>
      <c r="H255" s="50"/>
      <c r="I255" s="16">
        <f t="shared" si="22"/>
        <v>0</v>
      </c>
      <c r="J255" s="135" t="s">
        <v>1180</v>
      </c>
      <c r="K255" s="17"/>
      <c r="L255" s="18"/>
      <c r="M255" s="51"/>
      <c r="N255" s="52"/>
    </row>
    <row r="256" spans="1:14" ht="25.5" customHeight="1">
      <c r="A256" s="53"/>
      <c r="B256" s="53"/>
      <c r="C256" s="53"/>
      <c r="D256" s="40"/>
      <c r="E256" s="40"/>
      <c r="F256" s="185" t="s">
        <v>238</v>
      </c>
      <c r="G256" s="186"/>
      <c r="H256" s="187"/>
      <c r="I256" s="54">
        <f>SUM(I238:I255)</f>
        <v>0</v>
      </c>
      <c r="J256" s="55" t="s">
        <v>26</v>
      </c>
      <c r="K256" s="56" t="s">
        <v>26</v>
      </c>
      <c r="L256" s="54">
        <f>SUM(I238:K255)</f>
        <v>16</v>
      </c>
      <c r="M256" s="39"/>
      <c r="N256" s="44"/>
    </row>
    <row r="257" spans="1:14">
      <c r="A257" s="53"/>
      <c r="B257" s="53"/>
      <c r="C257" s="53"/>
      <c r="D257" s="40"/>
      <c r="E257" s="40"/>
      <c r="F257" s="53"/>
      <c r="G257" s="59"/>
      <c r="H257" s="59"/>
      <c r="I257" s="60"/>
      <c r="J257" s="51"/>
      <c r="K257" s="53"/>
      <c r="L257" s="60"/>
      <c r="M257" s="39"/>
      <c r="N257" s="44"/>
    </row>
    <row r="258" spans="1:14">
      <c r="A258" s="53"/>
      <c r="B258" s="53"/>
      <c r="C258" s="53"/>
      <c r="D258" s="40"/>
      <c r="E258" s="40"/>
      <c r="F258" s="53"/>
      <c r="G258" s="59"/>
      <c r="H258" s="59"/>
      <c r="I258" s="60"/>
      <c r="J258" s="51"/>
      <c r="K258" s="53"/>
      <c r="L258" s="60"/>
      <c r="M258" s="39"/>
      <c r="N258" s="44"/>
    </row>
    <row r="259" spans="1:14">
      <c r="A259" s="202" t="s">
        <v>248</v>
      </c>
      <c r="B259" s="203"/>
      <c r="C259" s="203"/>
      <c r="D259" s="203"/>
      <c r="E259" s="203"/>
      <c r="F259" s="203"/>
      <c r="G259" s="203"/>
      <c r="H259" s="203"/>
      <c r="I259" s="203"/>
      <c r="J259" s="203"/>
      <c r="K259" s="203"/>
      <c r="L259" s="204"/>
      <c r="M259" s="44"/>
      <c r="N259" s="44"/>
    </row>
    <row r="260" spans="1:14">
      <c r="A260" s="122" t="s">
        <v>1</v>
      </c>
      <c r="B260" s="191" t="s">
        <v>239</v>
      </c>
      <c r="C260" s="192"/>
      <c r="D260" s="192"/>
      <c r="E260" s="192"/>
      <c r="F260" s="193"/>
      <c r="G260" s="191" t="s">
        <v>240</v>
      </c>
      <c r="H260" s="205"/>
      <c r="I260" s="206"/>
      <c r="J260" s="191" t="s">
        <v>241</v>
      </c>
      <c r="K260" s="205"/>
      <c r="L260" s="206"/>
      <c r="M260" s="44"/>
      <c r="N260" s="44"/>
    </row>
    <row r="261" spans="1:14">
      <c r="A261" s="124" t="s">
        <v>13</v>
      </c>
      <c r="B261" s="194">
        <v>-2</v>
      </c>
      <c r="C261" s="192"/>
      <c r="D261" s="192"/>
      <c r="E261" s="192"/>
      <c r="F261" s="193"/>
      <c r="G261" s="194">
        <v>-3</v>
      </c>
      <c r="H261" s="195"/>
      <c r="I261" s="196"/>
      <c r="J261" s="194">
        <v>-4</v>
      </c>
      <c r="K261" s="195"/>
      <c r="L261" s="196"/>
      <c r="M261" s="44"/>
      <c r="N261" s="44"/>
    </row>
    <row r="262" spans="1:14">
      <c r="A262" s="45">
        <v>1</v>
      </c>
      <c r="B262" s="197" t="s">
        <v>242</v>
      </c>
      <c r="C262" s="198"/>
      <c r="D262" s="198"/>
      <c r="E262" s="198"/>
      <c r="F262" s="199"/>
      <c r="G262" s="207"/>
      <c r="H262" s="215"/>
      <c r="I262" s="216"/>
      <c r="J262" s="207"/>
      <c r="K262" s="215"/>
      <c r="L262" s="216"/>
      <c r="M262" s="51"/>
      <c r="N262" s="52"/>
    </row>
    <row r="263" spans="1:14">
      <c r="A263" s="45">
        <v>2</v>
      </c>
      <c r="B263" s="197" t="s">
        <v>243</v>
      </c>
      <c r="C263" s="198"/>
      <c r="D263" s="198"/>
      <c r="E263" s="198"/>
      <c r="F263" s="199"/>
      <c r="G263" s="207"/>
      <c r="H263" s="215"/>
      <c r="I263" s="216"/>
      <c r="J263" s="207"/>
      <c r="K263" s="215"/>
      <c r="L263" s="216"/>
      <c r="M263" s="51"/>
      <c r="N263" s="52"/>
    </row>
    <row r="264" spans="1:14">
      <c r="A264" s="45">
        <v>3</v>
      </c>
      <c r="B264" s="197" t="s">
        <v>244</v>
      </c>
      <c r="C264" s="198"/>
      <c r="D264" s="198"/>
      <c r="E264" s="198"/>
      <c r="F264" s="199"/>
      <c r="G264" s="207"/>
      <c r="H264" s="215"/>
      <c r="I264" s="216"/>
      <c r="J264" s="207"/>
      <c r="K264" s="215"/>
      <c r="L264" s="216"/>
      <c r="M264" s="51"/>
      <c r="N264" s="52"/>
    </row>
    <row r="265" spans="1:14">
      <c r="A265" s="45">
        <v>4</v>
      </c>
      <c r="B265" s="197" t="s">
        <v>245</v>
      </c>
      <c r="C265" s="198"/>
      <c r="D265" s="198"/>
      <c r="E265" s="198"/>
      <c r="F265" s="199"/>
      <c r="G265" s="207"/>
      <c r="H265" s="208"/>
      <c r="I265" s="209"/>
      <c r="J265" s="207"/>
      <c r="K265" s="208"/>
      <c r="L265" s="209"/>
      <c r="M265" s="51"/>
      <c r="N265" s="52"/>
    </row>
    <row r="266" spans="1:14" ht="23.25" customHeight="1">
      <c r="A266" s="45">
        <v>5</v>
      </c>
      <c r="B266" s="197" t="s">
        <v>246</v>
      </c>
      <c r="C266" s="198"/>
      <c r="D266" s="198"/>
      <c r="E266" s="198"/>
      <c r="F266" s="199"/>
      <c r="G266" s="220"/>
      <c r="H266" s="221"/>
      <c r="I266" s="222"/>
      <c r="J266" s="220"/>
      <c r="K266" s="221"/>
      <c r="L266" s="222"/>
      <c r="M266" s="51"/>
      <c r="N266" s="52"/>
    </row>
    <row r="267" spans="1:14">
      <c r="A267" s="53"/>
      <c r="B267" s="53"/>
      <c r="C267" s="53"/>
      <c r="D267" s="40"/>
      <c r="E267" s="40"/>
      <c r="F267" s="40"/>
      <c r="G267" s="40"/>
      <c r="H267" s="53"/>
      <c r="I267" s="60"/>
      <c r="J267" s="51"/>
      <c r="K267" s="53"/>
      <c r="L267" s="60"/>
      <c r="M267" s="39"/>
      <c r="N267" s="44"/>
    </row>
    <row r="268" spans="1:14">
      <c r="A268" s="53"/>
      <c r="B268" s="53"/>
      <c r="C268" s="53"/>
      <c r="D268" s="40"/>
      <c r="E268" s="40"/>
      <c r="F268" s="40"/>
      <c r="G268" s="40"/>
      <c r="H268" s="53"/>
      <c r="I268" s="60"/>
      <c r="J268" s="51"/>
      <c r="K268" s="53"/>
      <c r="L268" s="60"/>
      <c r="M268" s="39"/>
      <c r="N268" s="44"/>
    </row>
    <row r="269" spans="1:14" ht="30" customHeight="1">
      <c r="A269" s="53"/>
      <c r="B269" s="211" t="s">
        <v>247</v>
      </c>
      <c r="C269" s="212"/>
      <c r="D269" s="212"/>
      <c r="E269" s="212"/>
      <c r="F269" s="212"/>
      <c r="G269" s="212"/>
      <c r="H269" s="212"/>
      <c r="I269" s="212"/>
      <c r="J269" s="212"/>
      <c r="K269" s="212"/>
      <c r="L269" s="60"/>
      <c r="M269" s="39"/>
      <c r="N269" s="44"/>
    </row>
    <row r="270" spans="1:14" ht="30" customHeight="1">
      <c r="A270" s="53"/>
      <c r="B270" s="237" t="s">
        <v>1184</v>
      </c>
      <c r="C270" s="238"/>
      <c r="D270" s="238"/>
      <c r="E270" s="238"/>
      <c r="F270" s="238"/>
      <c r="G270" s="238"/>
      <c r="H270" s="238"/>
      <c r="I270" s="238"/>
      <c r="J270" s="238"/>
      <c r="K270" s="75"/>
      <c r="L270" s="60"/>
      <c r="M270" s="39"/>
      <c r="N270" s="44"/>
    </row>
    <row r="271" spans="1:14" ht="43.5" customHeight="1">
      <c r="A271" s="53"/>
      <c r="B271" s="211" t="s">
        <v>1165</v>
      </c>
      <c r="C271" s="238"/>
      <c r="D271" s="238"/>
      <c r="E271" s="238"/>
      <c r="F271" s="238"/>
      <c r="G271" s="238"/>
      <c r="H271" s="238"/>
      <c r="I271" s="238"/>
      <c r="J271" s="238"/>
      <c r="K271" s="238"/>
      <c r="L271" s="60"/>
      <c r="M271" s="39"/>
      <c r="N271" s="44"/>
    </row>
    <row r="272" spans="1:14" ht="10.5" customHeight="1">
      <c r="A272" s="53"/>
      <c r="B272" s="74"/>
      <c r="C272" s="75"/>
      <c r="D272" s="75"/>
      <c r="E272" s="75"/>
      <c r="F272" s="75"/>
      <c r="G272" s="75"/>
      <c r="H272" s="75"/>
      <c r="I272" s="75"/>
      <c r="J272" s="75"/>
      <c r="K272" s="75"/>
      <c r="L272" s="60"/>
      <c r="M272" s="39"/>
      <c r="N272" s="44"/>
    </row>
    <row r="273" spans="1:14" ht="6" customHeight="1">
      <c r="A273" s="53"/>
      <c r="B273" s="74"/>
      <c r="C273" s="75"/>
      <c r="D273" s="75"/>
      <c r="E273" s="75"/>
      <c r="F273" s="75"/>
      <c r="G273" s="75"/>
      <c r="H273" s="75"/>
      <c r="I273" s="75"/>
      <c r="J273" s="75"/>
      <c r="K273" s="75"/>
      <c r="L273" s="60"/>
      <c r="M273" s="39"/>
      <c r="N273" s="44"/>
    </row>
    <row r="274" spans="1:14" ht="11.25" customHeight="1"/>
    <row r="275" spans="1:14" ht="30.75" customHeight="1">
      <c r="A275" s="1"/>
      <c r="B275" s="2" t="s">
        <v>110</v>
      </c>
      <c r="C275" s="3"/>
      <c r="D275" s="3"/>
      <c r="E275" s="4" t="s">
        <v>0</v>
      </c>
      <c r="F275" s="5"/>
      <c r="G275" s="3"/>
      <c r="H275" s="6"/>
      <c r="I275" s="157" t="s">
        <v>39</v>
      </c>
      <c r="J275" s="157"/>
      <c r="K275" s="157"/>
      <c r="L275" s="157"/>
      <c r="M275" s="1"/>
      <c r="N275" s="1"/>
    </row>
    <row r="276" spans="1:14" ht="24.75" customHeight="1">
      <c r="A276" s="159" t="s">
        <v>77</v>
      </c>
      <c r="B276" s="231"/>
      <c r="C276" s="231"/>
      <c r="D276" s="231"/>
      <c r="E276" s="231"/>
      <c r="F276" s="231"/>
      <c r="G276" s="231"/>
      <c r="H276" s="231"/>
      <c r="I276" s="231"/>
      <c r="J276" s="231"/>
      <c r="K276" s="231"/>
      <c r="L276" s="232"/>
      <c r="M276" s="7"/>
      <c r="N276" s="7"/>
    </row>
    <row r="277" spans="1:14" ht="37.15" customHeight="1">
      <c r="A277" s="119" t="s">
        <v>1</v>
      </c>
      <c r="B277" s="119" t="s">
        <v>2</v>
      </c>
      <c r="C277" s="119" t="s">
        <v>3</v>
      </c>
      <c r="D277" s="120" t="s">
        <v>4</v>
      </c>
      <c r="E277" s="120" t="s">
        <v>5</v>
      </c>
      <c r="F277" s="119" t="s">
        <v>6</v>
      </c>
      <c r="G277" s="119" t="s">
        <v>7</v>
      </c>
      <c r="H277" s="119" t="s">
        <v>8</v>
      </c>
      <c r="I277" s="119" t="s">
        <v>9</v>
      </c>
      <c r="J277" s="119" t="s">
        <v>10</v>
      </c>
      <c r="K277" s="119" t="s">
        <v>11</v>
      </c>
      <c r="L277" s="119" t="s">
        <v>12</v>
      </c>
      <c r="M277" s="7"/>
      <c r="N277" s="7"/>
    </row>
    <row r="278" spans="1:14" ht="13.5" customHeight="1">
      <c r="A278" s="121" t="s">
        <v>13</v>
      </c>
      <c r="B278" s="121" t="s">
        <v>14</v>
      </c>
      <c r="C278" s="121" t="s">
        <v>15</v>
      </c>
      <c r="D278" s="121" t="s">
        <v>16</v>
      </c>
      <c r="E278" s="121" t="s">
        <v>17</v>
      </c>
      <c r="F278" s="121" t="s">
        <v>18</v>
      </c>
      <c r="G278" s="121" t="s">
        <v>19</v>
      </c>
      <c r="H278" s="121" t="s">
        <v>20</v>
      </c>
      <c r="I278" s="121" t="s">
        <v>21</v>
      </c>
      <c r="J278" s="121" t="s">
        <v>22</v>
      </c>
      <c r="K278" s="121" t="s">
        <v>23</v>
      </c>
      <c r="L278" s="121">
        <v>-12</v>
      </c>
      <c r="M278" s="7"/>
      <c r="N278" s="7"/>
    </row>
    <row r="279" spans="1:14" ht="25.5" customHeight="1">
      <c r="A279" s="10">
        <v>1</v>
      </c>
      <c r="B279" s="210" t="s">
        <v>78</v>
      </c>
      <c r="C279" s="132" t="s">
        <v>79</v>
      </c>
      <c r="D279" s="173" t="s">
        <v>80</v>
      </c>
      <c r="E279" s="13" t="s">
        <v>46</v>
      </c>
      <c r="F279" s="14">
        <v>10</v>
      </c>
      <c r="G279" s="12" t="s">
        <v>81</v>
      </c>
      <c r="H279" s="15"/>
      <c r="I279" s="141">
        <f t="shared" ref="I279:I298" si="23">F279*H279</f>
        <v>0</v>
      </c>
      <c r="J279" s="47">
        <v>8</v>
      </c>
      <c r="K279" s="143">
        <f t="shared" ref="K279:K298" si="24">H279+8%*H279</f>
        <v>0</v>
      </c>
      <c r="L279" s="143">
        <f t="shared" ref="L279:L298" si="25">I279+8%*I279</f>
        <v>0</v>
      </c>
      <c r="M279" s="9"/>
      <c r="N279" s="9"/>
    </row>
    <row r="280" spans="1:14" ht="25.9" customHeight="1">
      <c r="A280" s="10">
        <v>2</v>
      </c>
      <c r="B280" s="223"/>
      <c r="C280" s="132" t="s">
        <v>79</v>
      </c>
      <c r="D280" s="225"/>
      <c r="E280" s="13" t="s">
        <v>82</v>
      </c>
      <c r="F280" s="14">
        <v>120</v>
      </c>
      <c r="G280" s="12" t="s">
        <v>81</v>
      </c>
      <c r="H280" s="15"/>
      <c r="I280" s="141">
        <f t="shared" si="23"/>
        <v>0</v>
      </c>
      <c r="J280" s="12">
        <v>8</v>
      </c>
      <c r="K280" s="143">
        <f t="shared" si="24"/>
        <v>0</v>
      </c>
      <c r="L280" s="143">
        <f t="shared" si="25"/>
        <v>0</v>
      </c>
      <c r="M280" s="9"/>
      <c r="N280" s="9"/>
    </row>
    <row r="281" spans="1:14" ht="27" customHeight="1">
      <c r="A281" s="10">
        <v>3</v>
      </c>
      <c r="B281" s="224"/>
      <c r="C281" s="132" t="s">
        <v>79</v>
      </c>
      <c r="D281" s="226"/>
      <c r="E281" s="13" t="s">
        <v>64</v>
      </c>
      <c r="F281" s="14">
        <v>40</v>
      </c>
      <c r="G281" s="12" t="s">
        <v>81</v>
      </c>
      <c r="H281" s="15"/>
      <c r="I281" s="141">
        <f t="shared" si="23"/>
        <v>0</v>
      </c>
      <c r="J281" s="12">
        <v>8</v>
      </c>
      <c r="K281" s="143">
        <f t="shared" si="24"/>
        <v>0</v>
      </c>
      <c r="L281" s="143">
        <f t="shared" si="25"/>
        <v>0</v>
      </c>
      <c r="M281" s="9"/>
      <c r="N281" s="9"/>
    </row>
    <row r="282" spans="1:14" ht="33.75" customHeight="1">
      <c r="A282" s="10">
        <v>4</v>
      </c>
      <c r="B282" s="210" t="s">
        <v>83</v>
      </c>
      <c r="C282" s="132"/>
      <c r="D282" s="12" t="s">
        <v>84</v>
      </c>
      <c r="E282" s="13" t="s">
        <v>57</v>
      </c>
      <c r="F282" s="14">
        <v>30</v>
      </c>
      <c r="G282" s="12" t="s">
        <v>85</v>
      </c>
      <c r="H282" s="15"/>
      <c r="I282" s="141">
        <f t="shared" si="23"/>
        <v>0</v>
      </c>
      <c r="J282" s="12">
        <v>8</v>
      </c>
      <c r="K282" s="143">
        <f t="shared" si="24"/>
        <v>0</v>
      </c>
      <c r="L282" s="143">
        <f t="shared" si="25"/>
        <v>0</v>
      </c>
      <c r="M282" s="9"/>
      <c r="N282" s="9"/>
    </row>
    <row r="283" spans="1:14" ht="27.75" customHeight="1">
      <c r="A283" s="10">
        <v>5</v>
      </c>
      <c r="B283" s="224"/>
      <c r="C283" s="132"/>
      <c r="D283" s="12" t="s">
        <v>32</v>
      </c>
      <c r="E283" s="13" t="s">
        <v>86</v>
      </c>
      <c r="F283" s="14">
        <v>30</v>
      </c>
      <c r="G283" s="12" t="s">
        <v>87</v>
      </c>
      <c r="H283" s="15"/>
      <c r="I283" s="141">
        <f t="shared" si="23"/>
        <v>0</v>
      </c>
      <c r="J283" s="12">
        <v>8</v>
      </c>
      <c r="K283" s="143">
        <f t="shared" si="24"/>
        <v>0</v>
      </c>
      <c r="L283" s="143">
        <f t="shared" si="25"/>
        <v>0</v>
      </c>
      <c r="M283" s="9"/>
      <c r="N283" s="9"/>
    </row>
    <row r="284" spans="1:14" ht="28.5" customHeight="1">
      <c r="A284" s="10">
        <v>6</v>
      </c>
      <c r="B284" s="210" t="s">
        <v>88</v>
      </c>
      <c r="C284" s="132" t="s">
        <v>89</v>
      </c>
      <c r="D284" s="173" t="s">
        <v>90</v>
      </c>
      <c r="E284" s="13" t="s">
        <v>91</v>
      </c>
      <c r="F284" s="14">
        <v>10</v>
      </c>
      <c r="G284" s="12" t="s">
        <v>92</v>
      </c>
      <c r="H284" s="15"/>
      <c r="I284" s="141">
        <f t="shared" si="23"/>
        <v>0</v>
      </c>
      <c r="J284" s="12">
        <v>8</v>
      </c>
      <c r="K284" s="143">
        <f t="shared" si="24"/>
        <v>0</v>
      </c>
      <c r="L284" s="143">
        <f t="shared" si="25"/>
        <v>0</v>
      </c>
      <c r="M284" s="9"/>
      <c r="N284" s="9"/>
    </row>
    <row r="285" spans="1:14" ht="27" customHeight="1">
      <c r="A285" s="10">
        <v>7</v>
      </c>
      <c r="B285" s="224"/>
      <c r="C285" s="132" t="s">
        <v>89</v>
      </c>
      <c r="D285" s="226"/>
      <c r="E285" s="13" t="s">
        <v>93</v>
      </c>
      <c r="F285" s="14">
        <v>10</v>
      </c>
      <c r="G285" s="12" t="s">
        <v>92</v>
      </c>
      <c r="H285" s="15"/>
      <c r="I285" s="141">
        <f t="shared" si="23"/>
        <v>0</v>
      </c>
      <c r="J285" s="12">
        <v>8</v>
      </c>
      <c r="K285" s="143">
        <f t="shared" si="24"/>
        <v>0</v>
      </c>
      <c r="L285" s="143">
        <f t="shared" si="25"/>
        <v>0</v>
      </c>
      <c r="M285" s="9"/>
      <c r="N285" s="9"/>
    </row>
    <row r="286" spans="1:14" ht="29.25" customHeight="1">
      <c r="A286" s="10">
        <v>8</v>
      </c>
      <c r="B286" s="210" t="s">
        <v>78</v>
      </c>
      <c r="C286" s="132" t="s">
        <v>94</v>
      </c>
      <c r="D286" s="33" t="s">
        <v>95</v>
      </c>
      <c r="E286" s="13" t="s">
        <v>46</v>
      </c>
      <c r="F286" s="14">
        <v>40</v>
      </c>
      <c r="G286" s="12" t="s">
        <v>81</v>
      </c>
      <c r="H286" s="15"/>
      <c r="I286" s="141">
        <f t="shared" si="23"/>
        <v>0</v>
      </c>
      <c r="J286" s="12">
        <v>8</v>
      </c>
      <c r="K286" s="143">
        <f t="shared" si="24"/>
        <v>0</v>
      </c>
      <c r="L286" s="143">
        <f t="shared" si="25"/>
        <v>0</v>
      </c>
      <c r="M286" s="9"/>
      <c r="N286" s="9"/>
    </row>
    <row r="287" spans="1:14" ht="25.9" customHeight="1">
      <c r="A287" s="10">
        <v>9</v>
      </c>
      <c r="B287" s="223"/>
      <c r="C287" s="132" t="s">
        <v>94</v>
      </c>
      <c r="D287" s="34"/>
      <c r="E287" s="13" t="s">
        <v>82</v>
      </c>
      <c r="F287" s="14">
        <v>300</v>
      </c>
      <c r="G287" s="12" t="s">
        <v>81</v>
      </c>
      <c r="H287" s="15"/>
      <c r="I287" s="141">
        <f t="shared" si="23"/>
        <v>0</v>
      </c>
      <c r="J287" s="12">
        <v>8</v>
      </c>
      <c r="K287" s="143">
        <f t="shared" si="24"/>
        <v>0</v>
      </c>
      <c r="L287" s="143">
        <f t="shared" si="25"/>
        <v>0</v>
      </c>
      <c r="M287" s="9"/>
      <c r="N287" s="9"/>
    </row>
    <row r="288" spans="1:14" ht="24.6" customHeight="1">
      <c r="A288" s="10">
        <v>10</v>
      </c>
      <c r="B288" s="224"/>
      <c r="C288" s="132" t="s">
        <v>94</v>
      </c>
      <c r="D288" s="35"/>
      <c r="E288" s="13" t="s">
        <v>64</v>
      </c>
      <c r="F288" s="14">
        <v>80</v>
      </c>
      <c r="G288" s="12" t="s">
        <v>81</v>
      </c>
      <c r="H288" s="15"/>
      <c r="I288" s="141">
        <f t="shared" si="23"/>
        <v>0</v>
      </c>
      <c r="J288" s="12">
        <v>8</v>
      </c>
      <c r="K288" s="143">
        <f t="shared" si="24"/>
        <v>0</v>
      </c>
      <c r="L288" s="143">
        <f t="shared" si="25"/>
        <v>0</v>
      </c>
      <c r="M288" s="9"/>
      <c r="N288" s="9"/>
    </row>
    <row r="289" spans="1:14" ht="31.9" customHeight="1">
      <c r="A289" s="10">
        <v>11</v>
      </c>
      <c r="B289" s="210" t="s">
        <v>96</v>
      </c>
      <c r="C289" s="132" t="s">
        <v>97</v>
      </c>
      <c r="D289" s="12" t="s">
        <v>63</v>
      </c>
      <c r="E289" s="13" t="s">
        <v>98</v>
      </c>
      <c r="F289" s="14">
        <v>10</v>
      </c>
      <c r="G289" s="12" t="s">
        <v>34</v>
      </c>
      <c r="H289" s="15"/>
      <c r="I289" s="141">
        <f t="shared" si="23"/>
        <v>0</v>
      </c>
      <c r="J289" s="12">
        <v>8</v>
      </c>
      <c r="K289" s="143">
        <f t="shared" si="24"/>
        <v>0</v>
      </c>
      <c r="L289" s="143">
        <f t="shared" si="25"/>
        <v>0</v>
      </c>
      <c r="M289" s="9"/>
      <c r="N289" s="9"/>
    </row>
    <row r="290" spans="1:14" ht="28.5" customHeight="1">
      <c r="A290" s="10">
        <v>12</v>
      </c>
      <c r="B290" s="224"/>
      <c r="C290" s="132" t="s">
        <v>97</v>
      </c>
      <c r="D290" s="12" t="s">
        <v>63</v>
      </c>
      <c r="E290" s="13" t="s">
        <v>99</v>
      </c>
      <c r="F290" s="14">
        <v>25</v>
      </c>
      <c r="G290" s="12" t="s">
        <v>34</v>
      </c>
      <c r="H290" s="15"/>
      <c r="I290" s="141">
        <f t="shared" si="23"/>
        <v>0</v>
      </c>
      <c r="J290" s="12">
        <v>8</v>
      </c>
      <c r="K290" s="143">
        <f t="shared" si="24"/>
        <v>0</v>
      </c>
      <c r="L290" s="143">
        <f t="shared" si="25"/>
        <v>0</v>
      </c>
      <c r="M290" s="9"/>
      <c r="N290" s="9"/>
    </row>
    <row r="291" spans="1:14" ht="27.75" customHeight="1">
      <c r="A291" s="10">
        <v>13</v>
      </c>
      <c r="B291" s="31" t="s">
        <v>100</v>
      </c>
      <c r="C291" s="132" t="s">
        <v>101</v>
      </c>
      <c r="D291" s="12" t="s">
        <v>32</v>
      </c>
      <c r="E291" s="13" t="s">
        <v>82</v>
      </c>
      <c r="F291" s="14">
        <v>10</v>
      </c>
      <c r="G291" s="12" t="s">
        <v>43</v>
      </c>
      <c r="H291" s="15"/>
      <c r="I291" s="141">
        <f t="shared" si="23"/>
        <v>0</v>
      </c>
      <c r="J291" s="12">
        <v>8</v>
      </c>
      <c r="K291" s="143">
        <f t="shared" si="24"/>
        <v>0</v>
      </c>
      <c r="L291" s="143">
        <f t="shared" si="25"/>
        <v>0</v>
      </c>
      <c r="M291" s="9"/>
      <c r="N291" s="9"/>
    </row>
    <row r="292" spans="1:14" ht="35.25" customHeight="1">
      <c r="A292" s="10">
        <v>14</v>
      </c>
      <c r="B292" s="210" t="s">
        <v>102</v>
      </c>
      <c r="C292" s="132" t="s">
        <v>103</v>
      </c>
      <c r="D292" s="12" t="s">
        <v>84</v>
      </c>
      <c r="E292" s="13" t="s">
        <v>104</v>
      </c>
      <c r="F292" s="14">
        <v>10</v>
      </c>
      <c r="G292" s="12" t="s">
        <v>105</v>
      </c>
      <c r="H292" s="15"/>
      <c r="I292" s="141">
        <f t="shared" si="23"/>
        <v>0</v>
      </c>
      <c r="J292" s="12">
        <v>8</v>
      </c>
      <c r="K292" s="143">
        <f t="shared" si="24"/>
        <v>0</v>
      </c>
      <c r="L292" s="143">
        <f t="shared" si="25"/>
        <v>0</v>
      </c>
      <c r="M292" s="9"/>
      <c r="N292" s="9"/>
    </row>
    <row r="293" spans="1:14" ht="32.25" customHeight="1">
      <c r="A293" s="10">
        <v>15</v>
      </c>
      <c r="B293" s="223"/>
      <c r="C293" s="132" t="s">
        <v>103</v>
      </c>
      <c r="D293" s="12" t="s">
        <v>84</v>
      </c>
      <c r="E293" s="13" t="s">
        <v>36</v>
      </c>
      <c r="F293" s="14">
        <v>10</v>
      </c>
      <c r="G293" s="12" t="s">
        <v>105</v>
      </c>
      <c r="H293" s="15"/>
      <c r="I293" s="141">
        <f t="shared" si="23"/>
        <v>0</v>
      </c>
      <c r="J293" s="12">
        <v>8</v>
      </c>
      <c r="K293" s="143">
        <f t="shared" si="24"/>
        <v>0</v>
      </c>
      <c r="L293" s="143">
        <f t="shared" si="25"/>
        <v>0</v>
      </c>
      <c r="M293" s="9"/>
      <c r="N293" s="9"/>
    </row>
    <row r="294" spans="1:14" ht="39" customHeight="1">
      <c r="A294" s="10">
        <v>16</v>
      </c>
      <c r="B294" s="224"/>
      <c r="C294" s="132" t="s">
        <v>103</v>
      </c>
      <c r="D294" s="12" t="s">
        <v>84</v>
      </c>
      <c r="E294" s="13" t="s">
        <v>45</v>
      </c>
      <c r="F294" s="14">
        <v>10</v>
      </c>
      <c r="G294" s="12" t="s">
        <v>105</v>
      </c>
      <c r="H294" s="15"/>
      <c r="I294" s="141">
        <f t="shared" si="23"/>
        <v>0</v>
      </c>
      <c r="J294" s="12">
        <v>8</v>
      </c>
      <c r="K294" s="143">
        <f t="shared" si="24"/>
        <v>0</v>
      </c>
      <c r="L294" s="143">
        <f t="shared" si="25"/>
        <v>0</v>
      </c>
      <c r="M294" s="9"/>
      <c r="N294" s="9"/>
    </row>
    <row r="295" spans="1:14" ht="36" customHeight="1">
      <c r="A295" s="10">
        <v>17</v>
      </c>
      <c r="B295" s="210" t="s">
        <v>102</v>
      </c>
      <c r="C295" s="132" t="s">
        <v>106</v>
      </c>
      <c r="D295" s="12" t="s">
        <v>84</v>
      </c>
      <c r="E295" s="13" t="s">
        <v>107</v>
      </c>
      <c r="F295" s="14">
        <v>12</v>
      </c>
      <c r="G295" s="12" t="s">
        <v>108</v>
      </c>
      <c r="H295" s="15"/>
      <c r="I295" s="141">
        <f t="shared" si="23"/>
        <v>0</v>
      </c>
      <c r="J295" s="12">
        <v>8</v>
      </c>
      <c r="K295" s="143">
        <f t="shared" si="24"/>
        <v>0</v>
      </c>
      <c r="L295" s="143">
        <f t="shared" si="25"/>
        <v>0</v>
      </c>
      <c r="M295" s="9"/>
      <c r="N295" s="9"/>
    </row>
    <row r="296" spans="1:14" ht="37.5" customHeight="1">
      <c r="A296" s="10">
        <v>18</v>
      </c>
      <c r="B296" s="223"/>
      <c r="C296" s="132" t="s">
        <v>106</v>
      </c>
      <c r="D296" s="12" t="s">
        <v>84</v>
      </c>
      <c r="E296" s="13" t="s">
        <v>104</v>
      </c>
      <c r="F296" s="14">
        <v>30</v>
      </c>
      <c r="G296" s="12" t="s">
        <v>105</v>
      </c>
      <c r="H296" s="15"/>
      <c r="I296" s="141">
        <f t="shared" si="23"/>
        <v>0</v>
      </c>
      <c r="J296" s="12">
        <v>8</v>
      </c>
      <c r="K296" s="143">
        <f t="shared" si="24"/>
        <v>0</v>
      </c>
      <c r="L296" s="143">
        <f t="shared" si="25"/>
        <v>0</v>
      </c>
      <c r="M296" s="9"/>
      <c r="N296" s="9"/>
    </row>
    <row r="297" spans="1:14" ht="39.75" customHeight="1">
      <c r="A297" s="10">
        <v>19</v>
      </c>
      <c r="B297" s="223"/>
      <c r="C297" s="132" t="s">
        <v>106</v>
      </c>
      <c r="D297" s="12" t="s">
        <v>84</v>
      </c>
      <c r="E297" s="13" t="s">
        <v>36</v>
      </c>
      <c r="F297" s="14">
        <v>30</v>
      </c>
      <c r="G297" s="12" t="s">
        <v>105</v>
      </c>
      <c r="H297" s="15"/>
      <c r="I297" s="141">
        <f t="shared" si="23"/>
        <v>0</v>
      </c>
      <c r="J297" s="12">
        <v>8</v>
      </c>
      <c r="K297" s="143">
        <f t="shared" si="24"/>
        <v>0</v>
      </c>
      <c r="L297" s="143">
        <f t="shared" si="25"/>
        <v>0</v>
      </c>
      <c r="M297" s="9"/>
      <c r="N297" s="9"/>
    </row>
    <row r="298" spans="1:14" ht="36.75" customHeight="1">
      <c r="A298" s="10">
        <v>20</v>
      </c>
      <c r="B298" s="224"/>
      <c r="C298" s="132" t="s">
        <v>106</v>
      </c>
      <c r="D298" s="12" t="s">
        <v>84</v>
      </c>
      <c r="E298" s="13" t="s">
        <v>45</v>
      </c>
      <c r="F298" s="14">
        <v>30</v>
      </c>
      <c r="G298" s="12" t="s">
        <v>105</v>
      </c>
      <c r="H298" s="15"/>
      <c r="I298" s="141">
        <f t="shared" si="23"/>
        <v>0</v>
      </c>
      <c r="J298" s="12">
        <v>8</v>
      </c>
      <c r="K298" s="143">
        <f t="shared" si="24"/>
        <v>0</v>
      </c>
      <c r="L298" s="143">
        <f t="shared" si="25"/>
        <v>0</v>
      </c>
      <c r="M298" s="9"/>
      <c r="N298" s="9"/>
    </row>
    <row r="299" spans="1:14" ht="24.75" customHeight="1">
      <c r="A299" s="19"/>
      <c r="B299" s="19"/>
      <c r="C299" s="19"/>
      <c r="D299" s="20"/>
      <c r="E299" s="20"/>
      <c r="F299" s="20"/>
      <c r="G299" s="20"/>
      <c r="H299" s="21" t="s">
        <v>25</v>
      </c>
      <c r="I299" s="22">
        <f>SUM(I279:I298)</f>
        <v>0</v>
      </c>
      <c r="J299" s="23" t="s">
        <v>26</v>
      </c>
      <c r="K299" s="21" t="s">
        <v>26</v>
      </c>
      <c r="L299" s="22">
        <f>SUM(L279:L298)</f>
        <v>0</v>
      </c>
      <c r="M299" s="24"/>
      <c r="N299" s="25"/>
    </row>
    <row r="301" spans="1:14" s="32" customFormat="1" ht="42.75" customHeight="1">
      <c r="B301" s="234" t="s">
        <v>109</v>
      </c>
      <c r="C301" s="234"/>
      <c r="D301" s="234"/>
      <c r="E301" s="234"/>
      <c r="F301" s="234"/>
      <c r="G301" s="234"/>
      <c r="H301" s="234"/>
      <c r="I301" s="234"/>
      <c r="J301" s="234"/>
      <c r="K301" s="234"/>
    </row>
    <row r="302" spans="1:14" s="32" customFormat="1" ht="42.75" customHeight="1">
      <c r="B302" s="133"/>
      <c r="C302" s="106"/>
      <c r="D302" s="106"/>
      <c r="E302" s="106"/>
      <c r="F302" s="106"/>
      <c r="G302" s="106"/>
      <c r="H302" s="106"/>
      <c r="I302" s="106"/>
      <c r="J302" s="106"/>
      <c r="K302" s="106"/>
    </row>
    <row r="303" spans="1:14" s="32" customFormat="1" ht="111" customHeight="1">
      <c r="B303" s="113"/>
      <c r="C303" s="113"/>
      <c r="D303" s="113"/>
      <c r="E303" s="113"/>
      <c r="F303" s="113"/>
      <c r="G303" s="113"/>
      <c r="H303" s="113"/>
      <c r="I303" s="113"/>
      <c r="J303" s="113"/>
      <c r="K303" s="113"/>
    </row>
    <row r="304" spans="1:14" s="32" customFormat="1" ht="42.75" customHeight="1">
      <c r="B304" s="133" t="s">
        <v>119</v>
      </c>
      <c r="C304" s="36"/>
      <c r="D304" s="36"/>
      <c r="E304" s="37" t="s">
        <v>0</v>
      </c>
      <c r="F304" s="36"/>
      <c r="G304" s="36"/>
      <c r="H304" s="36"/>
      <c r="I304" s="227" t="s">
        <v>47</v>
      </c>
      <c r="J304" s="227"/>
      <c r="K304" s="227"/>
      <c r="L304" s="227"/>
    </row>
    <row r="305" spans="1:14" s="32" customFormat="1" ht="26.25" customHeight="1">
      <c r="A305" s="228" t="s">
        <v>1183</v>
      </c>
      <c r="B305" s="229"/>
      <c r="C305" s="229"/>
      <c r="D305" s="229"/>
      <c r="E305" s="229"/>
      <c r="F305" s="229"/>
      <c r="G305" s="229"/>
      <c r="H305" s="229"/>
      <c r="I305" s="229"/>
      <c r="J305" s="229"/>
      <c r="K305" s="229"/>
      <c r="L305" s="230"/>
    </row>
    <row r="306" spans="1:14" s="32" customFormat="1" ht="30.75" customHeight="1">
      <c r="A306" s="119" t="s">
        <v>1</v>
      </c>
      <c r="B306" s="119" t="s">
        <v>2</v>
      </c>
      <c r="C306" s="119" t="s">
        <v>3</v>
      </c>
      <c r="D306" s="120" t="s">
        <v>4</v>
      </c>
      <c r="E306" s="120" t="s">
        <v>5</v>
      </c>
      <c r="F306" s="119" t="s">
        <v>6</v>
      </c>
      <c r="G306" s="119" t="s">
        <v>7</v>
      </c>
      <c r="H306" s="119" t="s">
        <v>8</v>
      </c>
      <c r="I306" s="119" t="s">
        <v>9</v>
      </c>
      <c r="J306" s="119" t="s">
        <v>10</v>
      </c>
      <c r="K306" s="119" t="s">
        <v>11</v>
      </c>
      <c r="L306" s="119" t="s">
        <v>12</v>
      </c>
    </row>
    <row r="307" spans="1:14" s="32" customFormat="1">
      <c r="A307" s="121" t="s">
        <v>13</v>
      </c>
      <c r="B307" s="121" t="s">
        <v>14</v>
      </c>
      <c r="C307" s="121" t="s">
        <v>15</v>
      </c>
      <c r="D307" s="121" t="s">
        <v>16</v>
      </c>
      <c r="E307" s="121" t="s">
        <v>17</v>
      </c>
      <c r="F307" s="121" t="s">
        <v>18</v>
      </c>
      <c r="G307" s="121" t="s">
        <v>19</v>
      </c>
      <c r="H307" s="121" t="s">
        <v>20</v>
      </c>
      <c r="I307" s="121" t="s">
        <v>21</v>
      </c>
      <c r="J307" s="121" t="s">
        <v>22</v>
      </c>
      <c r="K307" s="121" t="s">
        <v>23</v>
      </c>
      <c r="L307" s="121">
        <v>-12</v>
      </c>
    </row>
    <row r="308" spans="1:14" ht="105.75" customHeight="1">
      <c r="A308" s="10">
        <v>1</v>
      </c>
      <c r="B308" s="28" t="s">
        <v>115</v>
      </c>
      <c r="C308" s="149"/>
      <c r="D308" s="12" t="s">
        <v>116</v>
      </c>
      <c r="E308" s="13" t="s">
        <v>117</v>
      </c>
      <c r="F308" s="14">
        <v>80</v>
      </c>
      <c r="G308" s="12" t="s">
        <v>118</v>
      </c>
      <c r="H308" s="15"/>
      <c r="I308" s="141">
        <f t="shared" ref="I308:I345" si="26">F308*H308</f>
        <v>0</v>
      </c>
      <c r="J308" s="47">
        <v>8</v>
      </c>
      <c r="K308" s="143">
        <f t="shared" ref="K308:K345" si="27">H308+8%*H308</f>
        <v>0</v>
      </c>
      <c r="L308" s="143">
        <f t="shared" ref="L308:L345" si="28">I308+8%*I308</f>
        <v>0</v>
      </c>
      <c r="M308" s="9"/>
      <c r="N308" s="9"/>
    </row>
    <row r="309" spans="1:14" ht="22.5">
      <c r="A309" s="10">
        <v>2</v>
      </c>
      <c r="B309" s="28" t="s">
        <v>111</v>
      </c>
      <c r="C309" s="149"/>
      <c r="D309" s="12" t="s">
        <v>112</v>
      </c>
      <c r="E309" s="13" t="s">
        <v>113</v>
      </c>
      <c r="F309" s="14">
        <v>20</v>
      </c>
      <c r="G309" s="12" t="s">
        <v>114</v>
      </c>
      <c r="H309" s="15"/>
      <c r="I309" s="141">
        <f t="shared" si="26"/>
        <v>0</v>
      </c>
      <c r="J309" s="12">
        <v>8</v>
      </c>
      <c r="K309" s="143">
        <f t="shared" si="27"/>
        <v>0</v>
      </c>
      <c r="L309" s="143">
        <f t="shared" si="28"/>
        <v>0</v>
      </c>
      <c r="M309" s="9"/>
      <c r="N309" s="9"/>
    </row>
    <row r="310" spans="1:14" ht="56.25" customHeight="1">
      <c r="A310" s="10">
        <v>3</v>
      </c>
      <c r="B310" s="28" t="s">
        <v>120</v>
      </c>
      <c r="C310" s="149"/>
      <c r="D310" s="12" t="s">
        <v>121</v>
      </c>
      <c r="E310" s="13" t="s">
        <v>74</v>
      </c>
      <c r="F310" s="14">
        <v>180</v>
      </c>
      <c r="G310" s="12" t="s">
        <v>122</v>
      </c>
      <c r="H310" s="15"/>
      <c r="I310" s="141">
        <f t="shared" si="26"/>
        <v>0</v>
      </c>
      <c r="J310" s="12">
        <v>8</v>
      </c>
      <c r="K310" s="143">
        <f t="shared" si="27"/>
        <v>0</v>
      </c>
      <c r="L310" s="143">
        <f t="shared" si="28"/>
        <v>0</v>
      </c>
      <c r="M310" s="9"/>
      <c r="N310" s="9"/>
    </row>
    <row r="311" spans="1:14" ht="86.25" customHeight="1">
      <c r="A311" s="10">
        <v>4</v>
      </c>
      <c r="B311" s="28" t="s">
        <v>128</v>
      </c>
      <c r="C311" s="149"/>
      <c r="D311" s="12" t="s">
        <v>129</v>
      </c>
      <c r="E311" s="13" t="s">
        <v>76</v>
      </c>
      <c r="F311" s="14">
        <v>20</v>
      </c>
      <c r="G311" s="12" t="s">
        <v>130</v>
      </c>
      <c r="H311" s="15"/>
      <c r="I311" s="141">
        <f t="shared" si="26"/>
        <v>0</v>
      </c>
      <c r="J311" s="12">
        <v>8</v>
      </c>
      <c r="K311" s="143">
        <f t="shared" si="27"/>
        <v>0</v>
      </c>
      <c r="L311" s="143">
        <f t="shared" si="28"/>
        <v>0</v>
      </c>
      <c r="M311" s="9"/>
      <c r="N311" s="9"/>
    </row>
    <row r="312" spans="1:14" ht="56.25">
      <c r="A312" s="10">
        <v>5</v>
      </c>
      <c r="B312" s="28" t="s">
        <v>131</v>
      </c>
      <c r="C312" s="149"/>
      <c r="D312" s="12" t="s">
        <v>112</v>
      </c>
      <c r="E312" s="13" t="s">
        <v>132</v>
      </c>
      <c r="F312" s="14">
        <v>200</v>
      </c>
      <c r="G312" s="12" t="s">
        <v>133</v>
      </c>
      <c r="H312" s="15"/>
      <c r="I312" s="141">
        <f t="shared" si="26"/>
        <v>0</v>
      </c>
      <c r="J312" s="12">
        <v>8</v>
      </c>
      <c r="K312" s="143">
        <f t="shared" si="27"/>
        <v>0</v>
      </c>
      <c r="L312" s="143">
        <f t="shared" si="28"/>
        <v>0</v>
      </c>
      <c r="M312" s="9"/>
      <c r="N312" s="9"/>
    </row>
    <row r="313" spans="1:14" ht="52.15" customHeight="1">
      <c r="A313" s="10">
        <v>6</v>
      </c>
      <c r="B313" s="28" t="s">
        <v>165</v>
      </c>
      <c r="C313" s="149"/>
      <c r="D313" s="12" t="s">
        <v>63</v>
      </c>
      <c r="E313" s="13" t="s">
        <v>166</v>
      </c>
      <c r="F313" s="14">
        <v>260</v>
      </c>
      <c r="G313" s="12" t="s">
        <v>167</v>
      </c>
      <c r="H313" s="15"/>
      <c r="I313" s="141">
        <f t="shared" si="26"/>
        <v>0</v>
      </c>
      <c r="J313" s="12">
        <v>8</v>
      </c>
      <c r="K313" s="143">
        <f t="shared" si="27"/>
        <v>0</v>
      </c>
      <c r="L313" s="143">
        <f t="shared" si="28"/>
        <v>0</v>
      </c>
      <c r="M313" s="9"/>
      <c r="N313" s="9"/>
    </row>
    <row r="314" spans="1:14" ht="49.15" customHeight="1">
      <c r="A314" s="10">
        <v>7</v>
      </c>
      <c r="B314" s="28" t="s">
        <v>282</v>
      </c>
      <c r="C314" s="149"/>
      <c r="D314" s="12" t="s">
        <v>220</v>
      </c>
      <c r="E314" s="13">
        <v>0.2</v>
      </c>
      <c r="F314" s="14">
        <v>800</v>
      </c>
      <c r="G314" s="12" t="s">
        <v>283</v>
      </c>
      <c r="H314" s="15"/>
      <c r="I314" s="141">
        <f t="shared" si="26"/>
        <v>0</v>
      </c>
      <c r="J314" s="12">
        <v>8</v>
      </c>
      <c r="K314" s="143">
        <f t="shared" si="27"/>
        <v>0</v>
      </c>
      <c r="L314" s="143">
        <f t="shared" si="28"/>
        <v>0</v>
      </c>
      <c r="M314" s="9"/>
      <c r="N314" s="9"/>
    </row>
    <row r="315" spans="1:14" ht="49.15" customHeight="1">
      <c r="A315" s="10">
        <v>8</v>
      </c>
      <c r="B315" s="28" t="s">
        <v>296</v>
      </c>
      <c r="C315" s="149"/>
      <c r="D315" s="12" t="s">
        <v>112</v>
      </c>
      <c r="E315" s="13">
        <v>0.02</v>
      </c>
      <c r="F315" s="14">
        <v>400</v>
      </c>
      <c r="G315" s="12" t="s">
        <v>297</v>
      </c>
      <c r="H315" s="15"/>
      <c r="I315" s="141">
        <f t="shared" si="26"/>
        <v>0</v>
      </c>
      <c r="J315" s="12">
        <v>8</v>
      </c>
      <c r="K315" s="143">
        <f t="shared" si="27"/>
        <v>0</v>
      </c>
      <c r="L315" s="143">
        <f t="shared" si="28"/>
        <v>0</v>
      </c>
      <c r="M315" s="9"/>
      <c r="N315" s="9"/>
    </row>
    <row r="316" spans="1:14" ht="49.15" customHeight="1">
      <c r="A316" s="10">
        <v>9</v>
      </c>
      <c r="B316" s="28" t="s">
        <v>300</v>
      </c>
      <c r="C316" s="149"/>
      <c r="D316" s="12" t="s">
        <v>301</v>
      </c>
      <c r="E316" s="13" t="s">
        <v>76</v>
      </c>
      <c r="F316" s="14">
        <v>150</v>
      </c>
      <c r="G316" s="12" t="s">
        <v>302</v>
      </c>
      <c r="H316" s="15"/>
      <c r="I316" s="141">
        <f t="shared" si="26"/>
        <v>0</v>
      </c>
      <c r="J316" s="12">
        <v>8</v>
      </c>
      <c r="K316" s="143">
        <f t="shared" si="27"/>
        <v>0</v>
      </c>
      <c r="L316" s="143">
        <f t="shared" si="28"/>
        <v>0</v>
      </c>
      <c r="M316" s="9"/>
      <c r="N316" s="9"/>
    </row>
    <row r="317" spans="1:14" ht="32.25" customHeight="1">
      <c r="A317" s="10">
        <v>10</v>
      </c>
      <c r="B317" s="171" t="s">
        <v>338</v>
      </c>
      <c r="C317" s="149"/>
      <c r="D317" s="12" t="s">
        <v>339</v>
      </c>
      <c r="E317" s="13">
        <v>0.02</v>
      </c>
      <c r="F317" s="14">
        <v>60</v>
      </c>
      <c r="G317" s="12" t="s">
        <v>340</v>
      </c>
      <c r="H317" s="15"/>
      <c r="I317" s="141">
        <f t="shared" si="26"/>
        <v>0</v>
      </c>
      <c r="J317" s="12">
        <v>8</v>
      </c>
      <c r="K317" s="143">
        <f t="shared" si="27"/>
        <v>0</v>
      </c>
      <c r="L317" s="143">
        <f t="shared" si="28"/>
        <v>0</v>
      </c>
      <c r="M317" s="9"/>
      <c r="N317" s="9"/>
    </row>
    <row r="318" spans="1:14" ht="33" customHeight="1">
      <c r="A318" s="10">
        <v>11</v>
      </c>
      <c r="B318" s="167"/>
      <c r="C318" s="149"/>
      <c r="D318" s="12" t="s">
        <v>341</v>
      </c>
      <c r="E318" s="13">
        <v>0.02</v>
      </c>
      <c r="F318" s="14">
        <v>220</v>
      </c>
      <c r="G318" s="12" t="s">
        <v>114</v>
      </c>
      <c r="H318" s="15"/>
      <c r="I318" s="141">
        <f t="shared" si="26"/>
        <v>0</v>
      </c>
      <c r="J318" s="12">
        <v>8</v>
      </c>
      <c r="K318" s="143">
        <f t="shared" si="27"/>
        <v>0</v>
      </c>
      <c r="L318" s="143">
        <f t="shared" si="28"/>
        <v>0</v>
      </c>
      <c r="M318" s="9"/>
      <c r="N318" s="9"/>
    </row>
    <row r="319" spans="1:14" ht="34.5" customHeight="1">
      <c r="A319" s="10">
        <v>12</v>
      </c>
      <c r="B319" s="28" t="s">
        <v>404</v>
      </c>
      <c r="C319" s="149"/>
      <c r="D319" s="12" t="s">
        <v>341</v>
      </c>
      <c r="E319" s="13">
        <v>0.05</v>
      </c>
      <c r="F319" s="14">
        <v>750</v>
      </c>
      <c r="G319" s="12" t="s">
        <v>118</v>
      </c>
      <c r="H319" s="15"/>
      <c r="I319" s="141">
        <f t="shared" si="26"/>
        <v>0</v>
      </c>
      <c r="J319" s="12">
        <v>8</v>
      </c>
      <c r="K319" s="143">
        <f t="shared" si="27"/>
        <v>0</v>
      </c>
      <c r="L319" s="143">
        <f t="shared" si="28"/>
        <v>0</v>
      </c>
      <c r="M319" s="9"/>
      <c r="N319" s="9"/>
    </row>
    <row r="320" spans="1:14" ht="33.75" customHeight="1">
      <c r="A320" s="10">
        <v>13</v>
      </c>
      <c r="B320" s="28" t="s">
        <v>463</v>
      </c>
      <c r="C320" s="149"/>
      <c r="D320" s="12" t="s">
        <v>112</v>
      </c>
      <c r="E320" s="13">
        <v>0.01</v>
      </c>
      <c r="F320" s="14">
        <v>450</v>
      </c>
      <c r="G320" s="12" t="s">
        <v>464</v>
      </c>
      <c r="H320" s="15"/>
      <c r="I320" s="141">
        <f t="shared" si="26"/>
        <v>0</v>
      </c>
      <c r="J320" s="12">
        <v>8</v>
      </c>
      <c r="K320" s="143">
        <f t="shared" si="27"/>
        <v>0</v>
      </c>
      <c r="L320" s="143">
        <f t="shared" si="28"/>
        <v>0</v>
      </c>
      <c r="M320" s="9"/>
      <c r="N320" s="9"/>
    </row>
    <row r="321" spans="1:14" ht="29.25" customHeight="1">
      <c r="A321" s="10">
        <v>14</v>
      </c>
      <c r="B321" s="28" t="s">
        <v>489</v>
      </c>
      <c r="C321" s="149"/>
      <c r="D321" s="12" t="s">
        <v>287</v>
      </c>
      <c r="E321" s="13" t="s">
        <v>74</v>
      </c>
      <c r="F321" s="14">
        <v>50</v>
      </c>
      <c r="G321" s="12" t="s">
        <v>488</v>
      </c>
      <c r="H321" s="15"/>
      <c r="I321" s="141">
        <f t="shared" si="26"/>
        <v>0</v>
      </c>
      <c r="J321" s="12">
        <v>8</v>
      </c>
      <c r="K321" s="143">
        <f t="shared" si="27"/>
        <v>0</v>
      </c>
      <c r="L321" s="143">
        <f t="shared" si="28"/>
        <v>0</v>
      </c>
      <c r="M321" s="9"/>
      <c r="N321" s="9"/>
    </row>
    <row r="322" spans="1:14" ht="40.5" customHeight="1">
      <c r="A322" s="10">
        <v>15</v>
      </c>
      <c r="B322" s="28" t="s">
        <v>492</v>
      </c>
      <c r="C322" s="149"/>
      <c r="D322" s="12" t="s">
        <v>493</v>
      </c>
      <c r="E322" s="13" t="s">
        <v>76</v>
      </c>
      <c r="F322" s="14">
        <v>80</v>
      </c>
      <c r="G322" s="12" t="s">
        <v>61</v>
      </c>
      <c r="H322" s="15"/>
      <c r="I322" s="141">
        <f t="shared" si="26"/>
        <v>0</v>
      </c>
      <c r="J322" s="12">
        <v>8</v>
      </c>
      <c r="K322" s="143">
        <f t="shared" si="27"/>
        <v>0</v>
      </c>
      <c r="L322" s="143">
        <f t="shared" si="28"/>
        <v>0</v>
      </c>
      <c r="M322" s="9"/>
      <c r="N322" s="9"/>
    </row>
    <row r="323" spans="1:14" ht="29.25" customHeight="1">
      <c r="A323" s="10">
        <v>16</v>
      </c>
      <c r="B323" s="28" t="s">
        <v>537</v>
      </c>
      <c r="C323" s="149"/>
      <c r="D323" s="12" t="s">
        <v>220</v>
      </c>
      <c r="E323" s="13">
        <v>0.01</v>
      </c>
      <c r="F323" s="14">
        <v>50</v>
      </c>
      <c r="G323" s="12" t="s">
        <v>538</v>
      </c>
      <c r="H323" s="15"/>
      <c r="I323" s="141">
        <f t="shared" si="26"/>
        <v>0</v>
      </c>
      <c r="J323" s="12">
        <v>8</v>
      </c>
      <c r="K323" s="143">
        <f t="shared" si="27"/>
        <v>0</v>
      </c>
      <c r="L323" s="143">
        <f t="shared" si="28"/>
        <v>0</v>
      </c>
      <c r="M323" s="9"/>
      <c r="N323" s="9"/>
    </row>
    <row r="324" spans="1:14" ht="29.25" customHeight="1">
      <c r="A324" s="10">
        <v>17</v>
      </c>
      <c r="B324" s="28" t="s">
        <v>563</v>
      </c>
      <c r="C324" s="149"/>
      <c r="D324" s="12" t="s">
        <v>112</v>
      </c>
      <c r="E324" s="13">
        <v>0.01</v>
      </c>
      <c r="F324" s="14">
        <v>100</v>
      </c>
      <c r="G324" s="12" t="s">
        <v>464</v>
      </c>
      <c r="H324" s="15"/>
      <c r="I324" s="141">
        <f t="shared" si="26"/>
        <v>0</v>
      </c>
      <c r="J324" s="12">
        <v>8</v>
      </c>
      <c r="K324" s="143">
        <f t="shared" si="27"/>
        <v>0</v>
      </c>
      <c r="L324" s="143">
        <f t="shared" si="28"/>
        <v>0</v>
      </c>
      <c r="M324" s="9"/>
      <c r="N324" s="9"/>
    </row>
    <row r="325" spans="1:14" ht="41.25" customHeight="1">
      <c r="A325" s="10">
        <v>18</v>
      </c>
      <c r="B325" s="28" t="s">
        <v>568</v>
      </c>
      <c r="C325" s="149"/>
      <c r="D325" s="12" t="s">
        <v>339</v>
      </c>
      <c r="E325" s="13" t="s">
        <v>567</v>
      </c>
      <c r="F325" s="14">
        <v>100</v>
      </c>
      <c r="G325" s="12" t="s">
        <v>61</v>
      </c>
      <c r="H325" s="15"/>
      <c r="I325" s="141">
        <f t="shared" si="26"/>
        <v>0</v>
      </c>
      <c r="J325" s="12">
        <v>8</v>
      </c>
      <c r="K325" s="143">
        <f t="shared" si="27"/>
        <v>0</v>
      </c>
      <c r="L325" s="143">
        <f t="shared" si="28"/>
        <v>0</v>
      </c>
      <c r="M325" s="9"/>
      <c r="N325" s="9"/>
    </row>
    <row r="326" spans="1:14" ht="29.25" customHeight="1">
      <c r="A326" s="10">
        <v>19</v>
      </c>
      <c r="B326" s="28" t="s">
        <v>589</v>
      </c>
      <c r="C326" s="149"/>
      <c r="D326" s="12" t="s">
        <v>590</v>
      </c>
      <c r="E326" s="13" t="s">
        <v>591</v>
      </c>
      <c r="F326" s="14">
        <v>120</v>
      </c>
      <c r="G326" s="12" t="s">
        <v>464</v>
      </c>
      <c r="H326" s="15"/>
      <c r="I326" s="141">
        <f t="shared" si="26"/>
        <v>0</v>
      </c>
      <c r="J326" s="12">
        <v>8</v>
      </c>
      <c r="K326" s="143">
        <f t="shared" si="27"/>
        <v>0</v>
      </c>
      <c r="L326" s="143">
        <f t="shared" si="28"/>
        <v>0</v>
      </c>
      <c r="M326" s="9"/>
      <c r="N326" s="9"/>
    </row>
    <row r="327" spans="1:14" ht="29.25" customHeight="1">
      <c r="A327" s="10">
        <v>20</v>
      </c>
      <c r="B327" s="28" t="s">
        <v>606</v>
      </c>
      <c r="C327" s="149"/>
      <c r="D327" s="12" t="s">
        <v>287</v>
      </c>
      <c r="E327" s="13" t="s">
        <v>74</v>
      </c>
      <c r="F327" s="14">
        <v>30</v>
      </c>
      <c r="G327" s="12" t="s">
        <v>488</v>
      </c>
      <c r="H327" s="15"/>
      <c r="I327" s="141">
        <f t="shared" si="26"/>
        <v>0</v>
      </c>
      <c r="J327" s="12">
        <v>8</v>
      </c>
      <c r="K327" s="143">
        <f t="shared" si="27"/>
        <v>0</v>
      </c>
      <c r="L327" s="143">
        <f t="shared" si="28"/>
        <v>0</v>
      </c>
      <c r="M327" s="9"/>
      <c r="N327" s="9"/>
    </row>
    <row r="328" spans="1:14" ht="29.25" customHeight="1">
      <c r="A328" s="10">
        <v>21</v>
      </c>
      <c r="B328" s="171" t="s">
        <v>145</v>
      </c>
      <c r="C328" s="149"/>
      <c r="D328" s="12" t="s">
        <v>628</v>
      </c>
      <c r="E328" s="13">
        <v>0.02</v>
      </c>
      <c r="F328" s="14">
        <v>2500</v>
      </c>
      <c r="G328" s="12" t="s">
        <v>118</v>
      </c>
      <c r="H328" s="15"/>
      <c r="I328" s="141">
        <f t="shared" si="26"/>
        <v>0</v>
      </c>
      <c r="J328" s="12">
        <v>8</v>
      </c>
      <c r="K328" s="143">
        <f t="shared" si="27"/>
        <v>0</v>
      </c>
      <c r="L328" s="143">
        <f t="shared" si="28"/>
        <v>0</v>
      </c>
      <c r="M328" s="9"/>
      <c r="N328" s="9"/>
    </row>
    <row r="329" spans="1:14" ht="29.25" customHeight="1">
      <c r="A329" s="10">
        <v>22</v>
      </c>
      <c r="B329" s="167"/>
      <c r="C329" s="149"/>
      <c r="D329" s="12" t="s">
        <v>629</v>
      </c>
      <c r="E329" s="13">
        <v>0.02</v>
      </c>
      <c r="F329" s="14">
        <v>3500</v>
      </c>
      <c r="G329" s="12" t="s">
        <v>118</v>
      </c>
      <c r="H329" s="15"/>
      <c r="I329" s="141">
        <f t="shared" si="26"/>
        <v>0</v>
      </c>
      <c r="J329" s="12">
        <v>8</v>
      </c>
      <c r="K329" s="143">
        <f t="shared" si="27"/>
        <v>0</v>
      </c>
      <c r="L329" s="143">
        <f t="shared" si="28"/>
        <v>0</v>
      </c>
      <c r="M329" s="9"/>
      <c r="N329" s="9"/>
    </row>
    <row r="330" spans="1:14" ht="29.25" customHeight="1">
      <c r="A330" s="10">
        <v>23</v>
      </c>
      <c r="B330" s="28" t="s">
        <v>635</v>
      </c>
      <c r="C330" s="149"/>
      <c r="D330" s="12" t="s">
        <v>301</v>
      </c>
      <c r="E330" s="13" t="s">
        <v>74</v>
      </c>
      <c r="F330" s="14">
        <v>400</v>
      </c>
      <c r="G330" s="12" t="s">
        <v>636</v>
      </c>
      <c r="H330" s="15"/>
      <c r="I330" s="141">
        <f t="shared" si="26"/>
        <v>0</v>
      </c>
      <c r="J330" s="12">
        <v>8</v>
      </c>
      <c r="K330" s="143">
        <f t="shared" si="27"/>
        <v>0</v>
      </c>
      <c r="L330" s="143">
        <f t="shared" si="28"/>
        <v>0</v>
      </c>
      <c r="M330" s="9"/>
      <c r="N330" s="9"/>
    </row>
    <row r="331" spans="1:14" ht="29.25" customHeight="1">
      <c r="A331" s="10">
        <v>24</v>
      </c>
      <c r="B331" s="28" t="s">
        <v>560</v>
      </c>
      <c r="C331" s="149"/>
      <c r="D331" s="12" t="s">
        <v>637</v>
      </c>
      <c r="E331" s="13" t="s">
        <v>638</v>
      </c>
      <c r="F331" s="14">
        <v>1000</v>
      </c>
      <c r="G331" s="12" t="s">
        <v>118</v>
      </c>
      <c r="H331" s="15"/>
      <c r="I331" s="141">
        <f t="shared" si="26"/>
        <v>0</v>
      </c>
      <c r="J331" s="12">
        <v>8</v>
      </c>
      <c r="K331" s="143">
        <f t="shared" si="27"/>
        <v>0</v>
      </c>
      <c r="L331" s="143">
        <f t="shared" si="28"/>
        <v>0</v>
      </c>
      <c r="M331" s="9"/>
      <c r="N331" s="9"/>
    </row>
    <row r="332" spans="1:14" ht="29.25" customHeight="1">
      <c r="A332" s="10">
        <v>25</v>
      </c>
      <c r="B332" s="28" t="s">
        <v>666</v>
      </c>
      <c r="C332" s="149"/>
      <c r="D332" s="12" t="s">
        <v>637</v>
      </c>
      <c r="E332" s="13">
        <v>0.01</v>
      </c>
      <c r="F332" s="14">
        <v>80</v>
      </c>
      <c r="G332" s="12" t="s">
        <v>114</v>
      </c>
      <c r="H332" s="15"/>
      <c r="I332" s="141">
        <f t="shared" si="26"/>
        <v>0</v>
      </c>
      <c r="J332" s="12">
        <v>8</v>
      </c>
      <c r="K332" s="143">
        <f t="shared" si="27"/>
        <v>0</v>
      </c>
      <c r="L332" s="143">
        <f t="shared" si="28"/>
        <v>0</v>
      </c>
      <c r="M332" s="9"/>
      <c r="N332" s="9"/>
    </row>
    <row r="333" spans="1:14" ht="29.25" customHeight="1">
      <c r="A333" s="10">
        <v>26</v>
      </c>
      <c r="B333" s="28" t="s">
        <v>711</v>
      </c>
      <c r="C333" s="149"/>
      <c r="D333" s="12" t="s">
        <v>712</v>
      </c>
      <c r="E333" s="63">
        <v>1E-4</v>
      </c>
      <c r="F333" s="14">
        <v>30</v>
      </c>
      <c r="G333" s="12" t="s">
        <v>164</v>
      </c>
      <c r="H333" s="15"/>
      <c r="I333" s="141">
        <f t="shared" si="26"/>
        <v>0</v>
      </c>
      <c r="J333" s="12">
        <v>8</v>
      </c>
      <c r="K333" s="143">
        <f t="shared" si="27"/>
        <v>0</v>
      </c>
      <c r="L333" s="143">
        <f t="shared" si="28"/>
        <v>0</v>
      </c>
      <c r="M333" s="9"/>
      <c r="N333" s="9"/>
    </row>
    <row r="334" spans="1:14" ht="29.25" customHeight="1">
      <c r="A334" s="10">
        <v>27</v>
      </c>
      <c r="B334" s="28" t="s">
        <v>746</v>
      </c>
      <c r="C334" s="149"/>
      <c r="D334" s="12" t="s">
        <v>341</v>
      </c>
      <c r="E334" s="63">
        <v>5.0000000000000001E-4</v>
      </c>
      <c r="F334" s="14">
        <v>30</v>
      </c>
      <c r="G334" s="12" t="s">
        <v>118</v>
      </c>
      <c r="H334" s="15"/>
      <c r="I334" s="141">
        <f t="shared" si="26"/>
        <v>0</v>
      </c>
      <c r="J334" s="12">
        <v>8</v>
      </c>
      <c r="K334" s="143">
        <f t="shared" si="27"/>
        <v>0</v>
      </c>
      <c r="L334" s="143">
        <f t="shared" si="28"/>
        <v>0</v>
      </c>
      <c r="M334" s="9"/>
      <c r="N334" s="9"/>
    </row>
    <row r="335" spans="1:14" ht="29.25" customHeight="1">
      <c r="A335" s="10">
        <v>28</v>
      </c>
      <c r="B335" s="28" t="s">
        <v>811</v>
      </c>
      <c r="C335" s="149"/>
      <c r="D335" s="12" t="s">
        <v>812</v>
      </c>
      <c r="E335" s="13" t="s">
        <v>76</v>
      </c>
      <c r="F335" s="14">
        <v>30</v>
      </c>
      <c r="G335" s="12" t="s">
        <v>114</v>
      </c>
      <c r="H335" s="15"/>
      <c r="I335" s="141">
        <f t="shared" si="26"/>
        <v>0</v>
      </c>
      <c r="J335" s="12">
        <v>8</v>
      </c>
      <c r="K335" s="143">
        <f t="shared" si="27"/>
        <v>0</v>
      </c>
      <c r="L335" s="143">
        <f t="shared" si="28"/>
        <v>0</v>
      </c>
      <c r="M335" s="9"/>
      <c r="N335" s="9"/>
    </row>
    <row r="336" spans="1:14" ht="48" customHeight="1">
      <c r="A336" s="10">
        <v>29</v>
      </c>
      <c r="B336" s="28" t="s">
        <v>1166</v>
      </c>
      <c r="C336" s="149"/>
      <c r="D336" s="12" t="s">
        <v>339</v>
      </c>
      <c r="E336" s="13" t="s">
        <v>76</v>
      </c>
      <c r="F336" s="14">
        <v>80</v>
      </c>
      <c r="G336" s="12" t="s">
        <v>472</v>
      </c>
      <c r="H336" s="15"/>
      <c r="I336" s="141">
        <f t="shared" si="26"/>
        <v>0</v>
      </c>
      <c r="J336" s="12">
        <v>8</v>
      </c>
      <c r="K336" s="143">
        <f t="shared" si="27"/>
        <v>0</v>
      </c>
      <c r="L336" s="143">
        <f t="shared" si="28"/>
        <v>0</v>
      </c>
      <c r="M336" s="9"/>
      <c r="N336" s="9"/>
    </row>
    <row r="337" spans="1:14" ht="41.25" customHeight="1">
      <c r="A337" s="10">
        <v>30</v>
      </c>
      <c r="B337" s="28" t="s">
        <v>862</v>
      </c>
      <c r="C337" s="149"/>
      <c r="D337" s="12" t="s">
        <v>863</v>
      </c>
      <c r="E337" s="13" t="s">
        <v>864</v>
      </c>
      <c r="F337" s="14">
        <v>30</v>
      </c>
      <c r="G337" s="12" t="s">
        <v>472</v>
      </c>
      <c r="H337" s="15"/>
      <c r="I337" s="141">
        <f t="shared" si="26"/>
        <v>0</v>
      </c>
      <c r="J337" s="12">
        <v>8</v>
      </c>
      <c r="K337" s="143">
        <f t="shared" si="27"/>
        <v>0</v>
      </c>
      <c r="L337" s="143">
        <f t="shared" si="28"/>
        <v>0</v>
      </c>
      <c r="M337" s="9"/>
      <c r="N337" s="9"/>
    </row>
    <row r="338" spans="1:14" ht="29.25" customHeight="1">
      <c r="A338" s="10">
        <v>31</v>
      </c>
      <c r="B338" s="28" t="s">
        <v>869</v>
      </c>
      <c r="C338" s="149"/>
      <c r="D338" s="12" t="s">
        <v>870</v>
      </c>
      <c r="E338" s="13" t="s">
        <v>64</v>
      </c>
      <c r="F338" s="14">
        <v>100</v>
      </c>
      <c r="G338" s="12" t="s">
        <v>51</v>
      </c>
      <c r="H338" s="15"/>
      <c r="I338" s="141">
        <f t="shared" si="26"/>
        <v>0</v>
      </c>
      <c r="J338" s="12">
        <v>8</v>
      </c>
      <c r="K338" s="143">
        <f t="shared" si="27"/>
        <v>0</v>
      </c>
      <c r="L338" s="143">
        <f t="shared" si="28"/>
        <v>0</v>
      </c>
      <c r="M338" s="9"/>
      <c r="N338" s="9"/>
    </row>
    <row r="339" spans="1:14" ht="29.25" customHeight="1">
      <c r="A339" s="10">
        <v>32</v>
      </c>
      <c r="B339" s="171" t="s">
        <v>878</v>
      </c>
      <c r="C339" s="149"/>
      <c r="D339" s="12" t="s">
        <v>493</v>
      </c>
      <c r="E339" s="13" t="s">
        <v>880</v>
      </c>
      <c r="F339" s="14">
        <v>50</v>
      </c>
      <c r="G339" s="12" t="s">
        <v>464</v>
      </c>
      <c r="H339" s="15"/>
      <c r="I339" s="141">
        <f t="shared" si="26"/>
        <v>0</v>
      </c>
      <c r="J339" s="12">
        <v>8</v>
      </c>
      <c r="K339" s="143">
        <f t="shared" si="27"/>
        <v>0</v>
      </c>
      <c r="L339" s="143">
        <f t="shared" si="28"/>
        <v>0</v>
      </c>
      <c r="M339" s="9"/>
      <c r="N339" s="9"/>
    </row>
    <row r="340" spans="1:14" ht="29.25" customHeight="1">
      <c r="A340" s="10">
        <v>33</v>
      </c>
      <c r="B340" s="172"/>
      <c r="C340" s="149"/>
      <c r="D340" s="12" t="s">
        <v>840</v>
      </c>
      <c r="E340" s="13" t="s">
        <v>880</v>
      </c>
      <c r="F340" s="14">
        <v>50</v>
      </c>
      <c r="G340" s="12" t="s">
        <v>464</v>
      </c>
      <c r="H340" s="15"/>
      <c r="I340" s="141">
        <f t="shared" si="26"/>
        <v>0</v>
      </c>
      <c r="J340" s="12">
        <v>8</v>
      </c>
      <c r="K340" s="143">
        <f t="shared" si="27"/>
        <v>0</v>
      </c>
      <c r="L340" s="143">
        <f t="shared" si="28"/>
        <v>0</v>
      </c>
      <c r="M340" s="9"/>
      <c r="N340" s="9"/>
    </row>
    <row r="341" spans="1:14" ht="43.5" customHeight="1">
      <c r="A341" s="10">
        <v>34</v>
      </c>
      <c r="B341" s="167"/>
      <c r="C341" s="149"/>
      <c r="D341" s="12" t="s">
        <v>879</v>
      </c>
      <c r="E341" s="13" t="s">
        <v>880</v>
      </c>
      <c r="F341" s="14">
        <v>30</v>
      </c>
      <c r="G341" s="12" t="s">
        <v>61</v>
      </c>
      <c r="H341" s="15"/>
      <c r="I341" s="141">
        <f t="shared" si="26"/>
        <v>0</v>
      </c>
      <c r="J341" s="12">
        <v>8</v>
      </c>
      <c r="K341" s="143">
        <f t="shared" si="27"/>
        <v>0</v>
      </c>
      <c r="L341" s="143">
        <f t="shared" si="28"/>
        <v>0</v>
      </c>
      <c r="M341" s="9"/>
      <c r="N341" s="9"/>
    </row>
    <row r="342" spans="1:14" ht="43.5" customHeight="1">
      <c r="A342" s="10">
        <v>35</v>
      </c>
      <c r="B342" s="28" t="s">
        <v>901</v>
      </c>
      <c r="C342" s="149"/>
      <c r="D342" s="12" t="s">
        <v>637</v>
      </c>
      <c r="E342" s="13" t="s">
        <v>76</v>
      </c>
      <c r="F342" s="14">
        <v>30</v>
      </c>
      <c r="G342" s="12" t="s">
        <v>118</v>
      </c>
      <c r="H342" s="15"/>
      <c r="I342" s="141">
        <f t="shared" si="26"/>
        <v>0</v>
      </c>
      <c r="J342" s="12">
        <v>8</v>
      </c>
      <c r="K342" s="143">
        <f t="shared" si="27"/>
        <v>0</v>
      </c>
      <c r="L342" s="143">
        <f t="shared" si="28"/>
        <v>0</v>
      </c>
      <c r="M342" s="9"/>
      <c r="N342" s="9"/>
    </row>
    <row r="343" spans="1:14" ht="29.25" customHeight="1">
      <c r="A343" s="10">
        <v>36</v>
      </c>
      <c r="B343" s="28" t="s">
        <v>912</v>
      </c>
      <c r="C343" s="149"/>
      <c r="D343" s="12" t="s">
        <v>341</v>
      </c>
      <c r="E343" s="13" t="s">
        <v>76</v>
      </c>
      <c r="F343" s="14">
        <v>450</v>
      </c>
      <c r="G343" s="12" t="s">
        <v>464</v>
      </c>
      <c r="H343" s="15"/>
      <c r="I343" s="141">
        <f t="shared" si="26"/>
        <v>0</v>
      </c>
      <c r="J343" s="12">
        <v>8</v>
      </c>
      <c r="K343" s="143">
        <f t="shared" si="27"/>
        <v>0</v>
      </c>
      <c r="L343" s="143">
        <f t="shared" si="28"/>
        <v>0</v>
      </c>
      <c r="M343" s="9"/>
      <c r="N343" s="9"/>
    </row>
    <row r="344" spans="1:14" ht="29.25" customHeight="1">
      <c r="A344" s="10">
        <v>37</v>
      </c>
      <c r="B344" s="28" t="s">
        <v>965</v>
      </c>
      <c r="C344" s="149"/>
      <c r="D344" s="12" t="s">
        <v>138</v>
      </c>
      <c r="E344" s="13">
        <v>0.03</v>
      </c>
      <c r="F344" s="14">
        <v>40</v>
      </c>
      <c r="G344" s="12" t="s">
        <v>181</v>
      </c>
      <c r="H344" s="15"/>
      <c r="I344" s="141">
        <f t="shared" si="26"/>
        <v>0</v>
      </c>
      <c r="J344" s="12">
        <v>8</v>
      </c>
      <c r="K344" s="143">
        <f t="shared" si="27"/>
        <v>0</v>
      </c>
      <c r="L344" s="143">
        <f t="shared" si="28"/>
        <v>0</v>
      </c>
      <c r="M344" s="9"/>
      <c r="N344" s="9"/>
    </row>
    <row r="345" spans="1:14" ht="29.25" customHeight="1">
      <c r="A345" s="10">
        <v>38</v>
      </c>
      <c r="B345" s="28" t="s">
        <v>989</v>
      </c>
      <c r="C345" s="149"/>
      <c r="D345" s="12" t="s">
        <v>341</v>
      </c>
      <c r="E345" s="38">
        <v>1E-3</v>
      </c>
      <c r="F345" s="14">
        <v>60</v>
      </c>
      <c r="G345" s="12" t="s">
        <v>118</v>
      </c>
      <c r="H345" s="15"/>
      <c r="I345" s="141">
        <f t="shared" si="26"/>
        <v>0</v>
      </c>
      <c r="J345" s="12">
        <v>8</v>
      </c>
      <c r="K345" s="143">
        <f t="shared" si="27"/>
        <v>0</v>
      </c>
      <c r="L345" s="143">
        <f t="shared" si="28"/>
        <v>0</v>
      </c>
      <c r="M345" s="9"/>
      <c r="N345" s="9"/>
    </row>
    <row r="346" spans="1:14" ht="25.5" customHeight="1">
      <c r="A346" s="19"/>
      <c r="B346" s="19"/>
      <c r="C346" s="19"/>
      <c r="D346" s="20"/>
      <c r="E346" s="20"/>
      <c r="F346" s="20"/>
      <c r="G346" s="20"/>
      <c r="H346" s="21" t="s">
        <v>25</v>
      </c>
      <c r="I346" s="22">
        <f>SUM(I308:I345)</f>
        <v>0</v>
      </c>
      <c r="J346" s="23" t="s">
        <v>26</v>
      </c>
      <c r="K346" s="21" t="s">
        <v>26</v>
      </c>
      <c r="L346" s="22">
        <f>SUM(L308:L345)</f>
        <v>0</v>
      </c>
      <c r="M346" s="24"/>
      <c r="N346" s="25"/>
    </row>
    <row r="347" spans="1:14" ht="26.25" customHeight="1">
      <c r="B347" s="235" t="s">
        <v>1170</v>
      </c>
      <c r="C347" s="235"/>
      <c r="D347" s="235"/>
      <c r="E347" s="235"/>
      <c r="F347" s="235"/>
      <c r="G347" s="235"/>
      <c r="H347" s="235"/>
      <c r="I347" s="235"/>
      <c r="J347" s="235"/>
      <c r="K347" s="235"/>
    </row>
    <row r="348" spans="1:14" ht="6.75" customHeight="1">
      <c r="B348" s="235"/>
      <c r="C348" s="236"/>
      <c r="D348" s="236"/>
      <c r="E348" s="236"/>
      <c r="F348" s="236"/>
      <c r="G348" s="236"/>
      <c r="H348" s="236"/>
      <c r="I348" s="236"/>
      <c r="J348" s="236"/>
      <c r="K348" s="236"/>
    </row>
    <row r="349" spans="1:14" ht="180.75" customHeight="1">
      <c r="B349" s="235" t="s">
        <v>1185</v>
      </c>
      <c r="C349" s="235"/>
      <c r="D349" s="235"/>
      <c r="E349" s="235"/>
      <c r="F349" s="235"/>
      <c r="G349" s="235"/>
      <c r="H349" s="235"/>
      <c r="I349" s="235"/>
      <c r="J349" s="235"/>
      <c r="K349" s="235"/>
    </row>
    <row r="350" spans="1:14" ht="11.25" customHeight="1">
      <c r="B350" s="235"/>
      <c r="C350" s="236"/>
      <c r="D350" s="236"/>
      <c r="E350" s="236"/>
      <c r="F350" s="236"/>
      <c r="G350" s="236"/>
      <c r="H350" s="236"/>
      <c r="I350" s="236"/>
      <c r="J350" s="236"/>
      <c r="K350" s="140"/>
    </row>
    <row r="351" spans="1:14" ht="6" customHeight="1">
      <c r="B351" s="140"/>
      <c r="C351" s="140"/>
      <c r="D351" s="140"/>
      <c r="E351" s="140"/>
      <c r="F351" s="140"/>
      <c r="G351" s="140"/>
      <c r="H351" s="140"/>
      <c r="I351" s="140"/>
      <c r="J351" s="140"/>
      <c r="K351" s="140"/>
    </row>
    <row r="352" spans="1:14" ht="8.25" customHeight="1">
      <c r="B352" s="140"/>
      <c r="C352" s="140"/>
      <c r="D352" s="140"/>
      <c r="E352" s="140"/>
      <c r="F352" s="140"/>
      <c r="G352" s="140"/>
      <c r="H352" s="140"/>
      <c r="I352" s="140"/>
      <c r="J352" s="140"/>
      <c r="K352" s="140"/>
    </row>
    <row r="353" spans="1:14" ht="0.75" customHeight="1">
      <c r="B353" s="140"/>
      <c r="C353" s="140"/>
      <c r="D353" s="140"/>
      <c r="E353" s="140"/>
      <c r="F353" s="140"/>
      <c r="G353" s="140"/>
      <c r="H353" s="140"/>
      <c r="I353" s="140"/>
      <c r="J353" s="140"/>
      <c r="K353" s="140"/>
    </row>
    <row r="354" spans="1:14" ht="3" customHeight="1">
      <c r="B354" s="140"/>
      <c r="C354" s="140"/>
      <c r="D354" s="140"/>
      <c r="E354" s="140"/>
      <c r="F354" s="140"/>
      <c r="G354" s="140"/>
      <c r="H354" s="140"/>
      <c r="I354" s="140"/>
      <c r="J354" s="140"/>
      <c r="K354" s="140"/>
    </row>
    <row r="355" spans="1:14" ht="9" customHeight="1">
      <c r="B355" s="140"/>
      <c r="C355" s="140"/>
      <c r="D355" s="140"/>
      <c r="E355" s="140"/>
      <c r="F355" s="140"/>
      <c r="G355" s="140"/>
      <c r="H355" s="140"/>
      <c r="I355" s="140"/>
      <c r="J355" s="140"/>
      <c r="K355" s="140"/>
    </row>
    <row r="356" spans="1:14" ht="6.75" customHeight="1">
      <c r="B356" s="140"/>
      <c r="C356" s="140"/>
      <c r="D356" s="140"/>
      <c r="E356" s="140"/>
      <c r="F356" s="140"/>
      <c r="G356" s="140"/>
      <c r="H356" s="140"/>
      <c r="I356" s="140"/>
      <c r="J356" s="140"/>
      <c r="K356" s="140"/>
    </row>
    <row r="357" spans="1:14" ht="7.5" customHeight="1">
      <c r="B357" s="140"/>
      <c r="C357" s="140"/>
      <c r="D357" s="140"/>
      <c r="E357" s="140"/>
      <c r="F357" s="140"/>
      <c r="G357" s="140"/>
      <c r="H357" s="140"/>
      <c r="I357" s="140"/>
      <c r="J357" s="140"/>
      <c r="K357" s="140"/>
    </row>
    <row r="358" spans="1:14" s="27" customFormat="1">
      <c r="B358" s="219"/>
      <c r="C358" s="219"/>
      <c r="D358" s="219"/>
      <c r="E358" s="219"/>
      <c r="F358" s="219"/>
      <c r="G358" s="219"/>
      <c r="H358" s="219"/>
      <c r="I358" s="219"/>
      <c r="J358" s="219"/>
      <c r="K358" s="219"/>
    </row>
    <row r="359" spans="1:14">
      <c r="B359" s="176"/>
      <c r="C359" s="176"/>
      <c r="D359" s="176"/>
      <c r="E359" s="176"/>
      <c r="F359" s="176"/>
      <c r="G359" s="176"/>
      <c r="H359" s="176"/>
      <c r="I359" s="176"/>
      <c r="J359" s="176"/>
      <c r="K359" s="176"/>
    </row>
    <row r="360" spans="1:14">
      <c r="B360" s="176"/>
      <c r="C360" s="176"/>
      <c r="D360" s="176"/>
      <c r="E360" s="176"/>
      <c r="F360" s="176"/>
      <c r="G360" s="176"/>
      <c r="H360" s="176"/>
      <c r="I360" s="176"/>
      <c r="J360" s="176"/>
      <c r="K360" s="176"/>
    </row>
    <row r="361" spans="1:14" ht="28.5" customHeight="1"/>
    <row r="362" spans="1:14" ht="22.5" customHeight="1">
      <c r="A362" s="1"/>
      <c r="B362" s="2" t="s">
        <v>136</v>
      </c>
      <c r="C362" s="3"/>
      <c r="D362" s="3"/>
      <c r="E362" s="4" t="s">
        <v>0</v>
      </c>
      <c r="F362" s="5"/>
      <c r="G362" s="3"/>
      <c r="H362" s="6"/>
      <c r="I362" s="180" t="s">
        <v>47</v>
      </c>
      <c r="J362" s="180"/>
      <c r="K362" s="180"/>
      <c r="L362" s="180"/>
      <c r="M362" s="1"/>
      <c r="N362" s="1"/>
    </row>
    <row r="363" spans="1:14" ht="27.75" customHeight="1">
      <c r="A363" s="177" t="s">
        <v>48</v>
      </c>
      <c r="B363" s="240"/>
      <c r="C363" s="240"/>
      <c r="D363" s="240"/>
      <c r="E363" s="240"/>
      <c r="F363" s="240"/>
      <c r="G363" s="240"/>
      <c r="H363" s="240"/>
      <c r="I363" s="240"/>
      <c r="J363" s="240"/>
      <c r="K363" s="240"/>
      <c r="L363" s="241"/>
      <c r="M363" s="7"/>
      <c r="N363" s="7"/>
    </row>
    <row r="364" spans="1:14" ht="55.15" customHeight="1">
      <c r="A364" s="119" t="s">
        <v>1</v>
      </c>
      <c r="B364" s="119" t="s">
        <v>2</v>
      </c>
      <c r="C364" s="119" t="s">
        <v>3</v>
      </c>
      <c r="D364" s="120" t="s">
        <v>4</v>
      </c>
      <c r="E364" s="120" t="s">
        <v>5</v>
      </c>
      <c r="F364" s="119" t="s">
        <v>6</v>
      </c>
      <c r="G364" s="119" t="s">
        <v>7</v>
      </c>
      <c r="H364" s="119" t="s">
        <v>8</v>
      </c>
      <c r="I364" s="119" t="s">
        <v>9</v>
      </c>
      <c r="J364" s="119" t="s">
        <v>10</v>
      </c>
      <c r="K364" s="119" t="s">
        <v>11</v>
      </c>
      <c r="L364" s="119" t="s">
        <v>12</v>
      </c>
      <c r="M364" s="7"/>
      <c r="N364" s="7"/>
    </row>
    <row r="365" spans="1:14" ht="25.5" customHeight="1">
      <c r="A365" s="121" t="s">
        <v>13</v>
      </c>
      <c r="B365" s="121" t="s">
        <v>14</v>
      </c>
      <c r="C365" s="121" t="s">
        <v>15</v>
      </c>
      <c r="D365" s="121" t="s">
        <v>16</v>
      </c>
      <c r="E365" s="121" t="s">
        <v>17</v>
      </c>
      <c r="F365" s="121" t="s">
        <v>18</v>
      </c>
      <c r="G365" s="121" t="s">
        <v>19</v>
      </c>
      <c r="H365" s="121" t="s">
        <v>20</v>
      </c>
      <c r="I365" s="121" t="s">
        <v>21</v>
      </c>
      <c r="J365" s="121" t="s">
        <v>22</v>
      </c>
      <c r="K365" s="121" t="s">
        <v>23</v>
      </c>
      <c r="L365" s="121" t="s">
        <v>24</v>
      </c>
      <c r="M365" s="7"/>
      <c r="N365" s="7"/>
    </row>
    <row r="366" spans="1:14">
      <c r="A366" s="10">
        <v>1</v>
      </c>
      <c r="B366" s="28" t="s">
        <v>137</v>
      </c>
      <c r="C366" s="149"/>
      <c r="D366" s="12" t="s">
        <v>138</v>
      </c>
      <c r="E366" s="13">
        <v>0.1</v>
      </c>
      <c r="F366" s="14">
        <v>100</v>
      </c>
      <c r="G366" s="12" t="s">
        <v>139</v>
      </c>
      <c r="H366" s="15"/>
      <c r="I366" s="141">
        <f t="shared" ref="I366:I376" si="29">F366*H366</f>
        <v>0</v>
      </c>
      <c r="J366" s="12">
        <v>8</v>
      </c>
      <c r="K366" s="143">
        <f t="shared" ref="K366:K376" si="30">H366+8%*H366</f>
        <v>0</v>
      </c>
      <c r="L366" s="143">
        <f t="shared" ref="L366:L376" si="31">I366+8%*I366</f>
        <v>0</v>
      </c>
      <c r="M366" s="9"/>
      <c r="N366" s="9"/>
    </row>
    <row r="367" spans="1:14">
      <c r="A367" s="10">
        <v>2</v>
      </c>
      <c r="B367" s="28" t="s">
        <v>140</v>
      </c>
      <c r="C367" s="149"/>
      <c r="D367" s="12" t="s">
        <v>63</v>
      </c>
      <c r="E367" s="13" t="s">
        <v>57</v>
      </c>
      <c r="F367" s="14">
        <v>350</v>
      </c>
      <c r="G367" s="12" t="s">
        <v>87</v>
      </c>
      <c r="H367" s="15"/>
      <c r="I367" s="141">
        <f t="shared" si="29"/>
        <v>0</v>
      </c>
      <c r="J367" s="12">
        <v>8</v>
      </c>
      <c r="K367" s="143">
        <f t="shared" si="30"/>
        <v>0</v>
      </c>
      <c r="L367" s="143">
        <f t="shared" si="31"/>
        <v>0</v>
      </c>
      <c r="M367" s="9"/>
      <c r="N367" s="9"/>
    </row>
    <row r="368" spans="1:14" ht="37.5" customHeight="1">
      <c r="A368" s="10">
        <v>3</v>
      </c>
      <c r="B368" s="28" t="s">
        <v>141</v>
      </c>
      <c r="C368" s="149"/>
      <c r="D368" s="12" t="s">
        <v>142</v>
      </c>
      <c r="E368" s="13" t="s">
        <v>143</v>
      </c>
      <c r="F368" s="14">
        <v>650</v>
      </c>
      <c r="G368" s="12" t="s">
        <v>85</v>
      </c>
      <c r="H368" s="15"/>
      <c r="I368" s="141">
        <f t="shared" si="29"/>
        <v>0</v>
      </c>
      <c r="J368" s="12">
        <v>8</v>
      </c>
      <c r="K368" s="143">
        <f t="shared" si="30"/>
        <v>0</v>
      </c>
      <c r="L368" s="143">
        <f t="shared" si="31"/>
        <v>0</v>
      </c>
      <c r="M368" s="9"/>
      <c r="N368" s="9"/>
    </row>
    <row r="369" spans="1:14" ht="14.45" customHeight="1">
      <c r="A369" s="10">
        <v>4</v>
      </c>
      <c r="B369" s="171" t="s">
        <v>144</v>
      </c>
      <c r="C369" s="149"/>
      <c r="D369" s="12" t="s">
        <v>32</v>
      </c>
      <c r="E369" s="13" t="s">
        <v>104</v>
      </c>
      <c r="F369" s="14">
        <v>460</v>
      </c>
      <c r="G369" s="12" t="s">
        <v>43</v>
      </c>
      <c r="H369" s="15"/>
      <c r="I369" s="141">
        <f t="shared" si="29"/>
        <v>0</v>
      </c>
      <c r="J369" s="12">
        <v>8</v>
      </c>
      <c r="K369" s="143">
        <f t="shared" si="30"/>
        <v>0</v>
      </c>
      <c r="L369" s="143">
        <f t="shared" si="31"/>
        <v>0</v>
      </c>
      <c r="M369" s="9"/>
      <c r="N369" s="9"/>
    </row>
    <row r="370" spans="1:14">
      <c r="A370" s="10">
        <v>5</v>
      </c>
      <c r="B370" s="182"/>
      <c r="C370" s="149"/>
      <c r="D370" s="12" t="s">
        <v>32</v>
      </c>
      <c r="E370" s="13" t="s">
        <v>45</v>
      </c>
      <c r="F370" s="14">
        <v>160</v>
      </c>
      <c r="G370" s="12" t="s">
        <v>34</v>
      </c>
      <c r="H370" s="15"/>
      <c r="I370" s="141">
        <f t="shared" si="29"/>
        <v>0</v>
      </c>
      <c r="J370" s="12">
        <v>8</v>
      </c>
      <c r="K370" s="143">
        <f t="shared" si="30"/>
        <v>0</v>
      </c>
      <c r="L370" s="143">
        <f t="shared" si="31"/>
        <v>0</v>
      </c>
      <c r="M370" s="9"/>
      <c r="N370" s="9"/>
    </row>
    <row r="371" spans="1:14" ht="27" customHeight="1">
      <c r="A371" s="10">
        <v>6</v>
      </c>
      <c r="B371" s="28" t="s">
        <v>145</v>
      </c>
      <c r="C371" s="149"/>
      <c r="D371" s="12" t="s">
        <v>146</v>
      </c>
      <c r="E371" s="13">
        <v>0.1</v>
      </c>
      <c r="F371" s="14">
        <v>150</v>
      </c>
      <c r="G371" s="12" t="s">
        <v>147</v>
      </c>
      <c r="H371" s="15"/>
      <c r="I371" s="141">
        <f t="shared" si="29"/>
        <v>0</v>
      </c>
      <c r="J371" s="12">
        <v>8</v>
      </c>
      <c r="K371" s="143">
        <f t="shared" si="30"/>
        <v>0</v>
      </c>
      <c r="L371" s="143">
        <f t="shared" si="31"/>
        <v>0</v>
      </c>
      <c r="M371" s="9"/>
      <c r="N371" s="9"/>
    </row>
    <row r="372" spans="1:14" ht="42.75" customHeight="1">
      <c r="A372" s="10">
        <v>7</v>
      </c>
      <c r="B372" s="28" t="s">
        <v>148</v>
      </c>
      <c r="C372" s="149"/>
      <c r="D372" s="12" t="s">
        <v>149</v>
      </c>
      <c r="E372" s="13" t="s">
        <v>150</v>
      </c>
      <c r="F372" s="14">
        <v>120</v>
      </c>
      <c r="G372" s="12" t="s">
        <v>151</v>
      </c>
      <c r="H372" s="15"/>
      <c r="I372" s="141">
        <f t="shared" si="29"/>
        <v>0</v>
      </c>
      <c r="J372" s="12">
        <v>8</v>
      </c>
      <c r="K372" s="143">
        <f t="shared" si="30"/>
        <v>0</v>
      </c>
      <c r="L372" s="143">
        <f t="shared" si="31"/>
        <v>0</v>
      </c>
      <c r="M372" s="9"/>
      <c r="N372" s="9"/>
    </row>
    <row r="373" spans="1:14" ht="70.5" customHeight="1">
      <c r="A373" s="10">
        <v>8</v>
      </c>
      <c r="B373" s="28" t="s">
        <v>152</v>
      </c>
      <c r="C373" s="149"/>
      <c r="D373" s="12" t="s">
        <v>153</v>
      </c>
      <c r="E373" s="13" t="s">
        <v>154</v>
      </c>
      <c r="F373" s="14">
        <v>600</v>
      </c>
      <c r="G373" s="12" t="s">
        <v>38</v>
      </c>
      <c r="H373" s="15"/>
      <c r="I373" s="141">
        <f t="shared" si="29"/>
        <v>0</v>
      </c>
      <c r="J373" s="12">
        <v>8</v>
      </c>
      <c r="K373" s="143">
        <f t="shared" si="30"/>
        <v>0</v>
      </c>
      <c r="L373" s="143">
        <f t="shared" si="31"/>
        <v>0</v>
      </c>
      <c r="M373" s="9"/>
      <c r="N373" s="9"/>
    </row>
    <row r="374" spans="1:14" ht="14.45" customHeight="1">
      <c r="A374" s="10">
        <v>9</v>
      </c>
      <c r="B374" s="171" t="s">
        <v>155</v>
      </c>
      <c r="C374" s="149"/>
      <c r="D374" s="12" t="s">
        <v>63</v>
      </c>
      <c r="E374" s="13" t="s">
        <v>156</v>
      </c>
      <c r="F374" s="14">
        <v>150</v>
      </c>
      <c r="G374" s="12" t="s">
        <v>43</v>
      </c>
      <c r="H374" s="15"/>
      <c r="I374" s="141">
        <f t="shared" si="29"/>
        <v>0</v>
      </c>
      <c r="J374" s="12">
        <v>8</v>
      </c>
      <c r="K374" s="143">
        <f t="shared" si="30"/>
        <v>0</v>
      </c>
      <c r="L374" s="143">
        <f t="shared" si="31"/>
        <v>0</v>
      </c>
      <c r="M374" s="9"/>
      <c r="N374" s="9"/>
    </row>
    <row r="375" spans="1:14" ht="23.25" customHeight="1">
      <c r="A375" s="10">
        <v>10</v>
      </c>
      <c r="B375" s="181"/>
      <c r="C375" s="149"/>
      <c r="D375" s="12" t="s">
        <v>63</v>
      </c>
      <c r="E375" s="13" t="s">
        <v>157</v>
      </c>
      <c r="F375" s="14">
        <v>80</v>
      </c>
      <c r="G375" s="12" t="s">
        <v>43</v>
      </c>
      <c r="H375" s="15"/>
      <c r="I375" s="141">
        <f t="shared" si="29"/>
        <v>0</v>
      </c>
      <c r="J375" s="12">
        <v>8</v>
      </c>
      <c r="K375" s="143">
        <f t="shared" si="30"/>
        <v>0</v>
      </c>
      <c r="L375" s="143">
        <f t="shared" si="31"/>
        <v>0</v>
      </c>
      <c r="M375" s="9"/>
      <c r="N375" s="9"/>
    </row>
    <row r="376" spans="1:14">
      <c r="A376" s="10">
        <v>11</v>
      </c>
      <c r="B376" s="182"/>
      <c r="C376" s="149"/>
      <c r="D376" s="12" t="s">
        <v>63</v>
      </c>
      <c r="E376" s="13" t="s">
        <v>104</v>
      </c>
      <c r="F376" s="14">
        <v>40</v>
      </c>
      <c r="G376" s="12" t="s">
        <v>43</v>
      </c>
      <c r="H376" s="15"/>
      <c r="I376" s="141">
        <f t="shared" si="29"/>
        <v>0</v>
      </c>
      <c r="J376" s="12">
        <v>8</v>
      </c>
      <c r="K376" s="143">
        <f t="shared" si="30"/>
        <v>0</v>
      </c>
      <c r="L376" s="143">
        <f t="shared" si="31"/>
        <v>0</v>
      </c>
      <c r="M376" s="9"/>
      <c r="N376" s="9"/>
    </row>
    <row r="377" spans="1:14">
      <c r="A377" s="19"/>
      <c r="B377" s="19"/>
      <c r="C377" s="19"/>
      <c r="D377" s="20"/>
      <c r="E377" s="20"/>
      <c r="F377" s="20"/>
      <c r="G377" s="20"/>
      <c r="H377" s="21" t="s">
        <v>25</v>
      </c>
      <c r="I377" s="22">
        <f>SUM(I366:I376)</f>
        <v>0</v>
      </c>
      <c r="J377" s="23" t="s">
        <v>26</v>
      </c>
      <c r="K377" s="21" t="s">
        <v>26</v>
      </c>
      <c r="L377" s="22">
        <f>SUM(L366:L376)</f>
        <v>0</v>
      </c>
      <c r="M377" s="24"/>
      <c r="N377" s="25"/>
    </row>
    <row r="379" spans="1:14" ht="51.75" customHeight="1"/>
    <row r="380" spans="1:14" ht="31.5" customHeight="1">
      <c r="A380" s="1"/>
      <c r="B380" s="2" t="s">
        <v>160</v>
      </c>
      <c r="C380" s="3"/>
      <c r="D380" s="3"/>
      <c r="E380" s="4" t="s">
        <v>0</v>
      </c>
      <c r="F380" s="5"/>
      <c r="G380" s="3"/>
      <c r="H380" s="6"/>
      <c r="I380" s="180" t="s">
        <v>41</v>
      </c>
      <c r="J380" s="180"/>
      <c r="K380" s="180"/>
      <c r="L380" s="180"/>
      <c r="M380" s="1"/>
      <c r="N380" s="1"/>
    </row>
    <row r="381" spans="1:14" ht="26.25" customHeight="1">
      <c r="A381" s="177" t="s">
        <v>161</v>
      </c>
      <c r="B381" s="178"/>
      <c r="C381" s="178"/>
      <c r="D381" s="178"/>
      <c r="E381" s="178"/>
      <c r="F381" s="178"/>
      <c r="G381" s="178"/>
      <c r="H381" s="178"/>
      <c r="I381" s="178"/>
      <c r="J381" s="178"/>
      <c r="K381" s="178"/>
      <c r="L381" s="179"/>
      <c r="M381" s="7"/>
      <c r="N381" s="7"/>
    </row>
    <row r="382" spans="1:14" ht="33.75">
      <c r="A382" s="119" t="s">
        <v>1</v>
      </c>
      <c r="B382" s="119" t="s">
        <v>2</v>
      </c>
      <c r="C382" s="119" t="s">
        <v>3</v>
      </c>
      <c r="D382" s="120" t="s">
        <v>4</v>
      </c>
      <c r="E382" s="120" t="s">
        <v>5</v>
      </c>
      <c r="F382" s="119" t="s">
        <v>6</v>
      </c>
      <c r="G382" s="119" t="s">
        <v>7</v>
      </c>
      <c r="H382" s="119" t="s">
        <v>8</v>
      </c>
      <c r="I382" s="119" t="s">
        <v>9</v>
      </c>
      <c r="J382" s="119" t="s">
        <v>10</v>
      </c>
      <c r="K382" s="119" t="s">
        <v>11</v>
      </c>
      <c r="L382" s="119" t="s">
        <v>12</v>
      </c>
      <c r="M382" s="7"/>
      <c r="N382" s="7"/>
    </row>
    <row r="383" spans="1:14">
      <c r="A383" s="121" t="s">
        <v>13</v>
      </c>
      <c r="B383" s="121" t="s">
        <v>14</v>
      </c>
      <c r="C383" s="121" t="s">
        <v>15</v>
      </c>
      <c r="D383" s="121" t="s">
        <v>16</v>
      </c>
      <c r="E383" s="121" t="s">
        <v>17</v>
      </c>
      <c r="F383" s="121" t="s">
        <v>18</v>
      </c>
      <c r="G383" s="121" t="s">
        <v>19</v>
      </c>
      <c r="H383" s="121" t="s">
        <v>20</v>
      </c>
      <c r="I383" s="121" t="s">
        <v>21</v>
      </c>
      <c r="J383" s="121" t="s">
        <v>22</v>
      </c>
      <c r="K383" s="121" t="s">
        <v>23</v>
      </c>
      <c r="L383" s="121" t="s">
        <v>24</v>
      </c>
      <c r="M383" s="7"/>
      <c r="N383" s="7"/>
    </row>
    <row r="384" spans="1:14">
      <c r="A384" s="8"/>
      <c r="B384" s="8"/>
      <c r="C384" s="8"/>
      <c r="D384" s="8"/>
      <c r="E384" s="8"/>
      <c r="F384" s="8"/>
      <c r="G384" s="8"/>
      <c r="H384" s="8"/>
      <c r="I384" s="8"/>
      <c r="J384" s="8"/>
      <c r="K384" s="8"/>
      <c r="L384" s="8"/>
      <c r="M384" s="7"/>
      <c r="N384" s="7"/>
    </row>
    <row r="385" spans="1:14" ht="24.75" customHeight="1">
      <c r="A385" s="10">
        <v>1</v>
      </c>
      <c r="B385" s="28" t="s">
        <v>162</v>
      </c>
      <c r="C385" s="149"/>
      <c r="D385" s="12" t="s">
        <v>163</v>
      </c>
      <c r="E385" s="38">
        <v>2E-3</v>
      </c>
      <c r="F385" s="14">
        <v>150</v>
      </c>
      <c r="G385" s="12" t="s">
        <v>164</v>
      </c>
      <c r="H385" s="15"/>
      <c r="I385" s="141">
        <f t="shared" ref="I385:I415" si="32">F385*H385</f>
        <v>0</v>
      </c>
      <c r="J385" s="12">
        <v>8</v>
      </c>
      <c r="K385" s="143">
        <f t="shared" ref="K385:K415" si="33">H385+8%*H385</f>
        <v>0</v>
      </c>
      <c r="L385" s="143">
        <f t="shared" ref="L385:L415" si="34">I385+8%*I385</f>
        <v>0</v>
      </c>
      <c r="M385" s="9"/>
      <c r="N385" s="9"/>
    </row>
    <row r="386" spans="1:14" ht="24.75" customHeight="1">
      <c r="A386" s="10">
        <v>2</v>
      </c>
      <c r="B386" s="28" t="s">
        <v>327</v>
      </c>
      <c r="C386" s="149"/>
      <c r="D386" s="12" t="s">
        <v>163</v>
      </c>
      <c r="E386" s="13">
        <v>0.01</v>
      </c>
      <c r="F386" s="14">
        <v>40</v>
      </c>
      <c r="G386" s="12" t="s">
        <v>164</v>
      </c>
      <c r="H386" s="15"/>
      <c r="I386" s="141">
        <f t="shared" si="32"/>
        <v>0</v>
      </c>
      <c r="J386" s="12">
        <v>8</v>
      </c>
      <c r="K386" s="143">
        <f t="shared" si="33"/>
        <v>0</v>
      </c>
      <c r="L386" s="143">
        <f t="shared" si="34"/>
        <v>0</v>
      </c>
      <c r="M386" s="9"/>
      <c r="N386" s="9"/>
    </row>
    <row r="387" spans="1:14" ht="24.75" customHeight="1">
      <c r="A387" s="10">
        <v>3</v>
      </c>
      <c r="B387" s="28" t="s">
        <v>451</v>
      </c>
      <c r="C387" s="149"/>
      <c r="D387" s="12" t="s">
        <v>163</v>
      </c>
      <c r="E387" s="38">
        <v>3.0000000000000001E-3</v>
      </c>
      <c r="F387" s="14">
        <v>20</v>
      </c>
      <c r="G387" s="12" t="s">
        <v>164</v>
      </c>
      <c r="H387" s="15"/>
      <c r="I387" s="141">
        <f t="shared" si="32"/>
        <v>0</v>
      </c>
      <c r="J387" s="12">
        <v>8</v>
      </c>
      <c r="K387" s="143">
        <f t="shared" si="33"/>
        <v>0</v>
      </c>
      <c r="L387" s="143">
        <f t="shared" si="34"/>
        <v>0</v>
      </c>
      <c r="M387" s="9"/>
      <c r="N387" s="9"/>
    </row>
    <row r="388" spans="1:14" ht="24.75" customHeight="1">
      <c r="A388" s="10">
        <v>4</v>
      </c>
      <c r="B388" s="28" t="s">
        <v>467</v>
      </c>
      <c r="C388" s="149"/>
      <c r="D388" s="12" t="s">
        <v>163</v>
      </c>
      <c r="E388" s="13" t="s">
        <v>468</v>
      </c>
      <c r="F388" s="14">
        <v>100</v>
      </c>
      <c r="G388" s="12" t="s">
        <v>164</v>
      </c>
      <c r="H388" s="15"/>
      <c r="I388" s="141">
        <f t="shared" si="32"/>
        <v>0</v>
      </c>
      <c r="J388" s="12">
        <v>8</v>
      </c>
      <c r="K388" s="143">
        <f t="shared" si="33"/>
        <v>0</v>
      </c>
      <c r="L388" s="143">
        <f t="shared" si="34"/>
        <v>0</v>
      </c>
      <c r="M388" s="9"/>
      <c r="N388" s="9"/>
    </row>
    <row r="389" spans="1:14" ht="24.75" customHeight="1">
      <c r="A389" s="10">
        <v>5</v>
      </c>
      <c r="B389" s="28" t="s">
        <v>469</v>
      </c>
      <c r="C389" s="149"/>
      <c r="D389" s="12" t="s">
        <v>470</v>
      </c>
      <c r="E389" s="13" t="s">
        <v>471</v>
      </c>
      <c r="F389" s="14">
        <v>1100</v>
      </c>
      <c r="G389" s="12" t="s">
        <v>472</v>
      </c>
      <c r="H389" s="15"/>
      <c r="I389" s="141">
        <f t="shared" si="32"/>
        <v>0</v>
      </c>
      <c r="J389" s="12">
        <v>8</v>
      </c>
      <c r="K389" s="143">
        <f t="shared" si="33"/>
        <v>0</v>
      </c>
      <c r="L389" s="143">
        <f t="shared" si="34"/>
        <v>0</v>
      </c>
      <c r="M389" s="9"/>
      <c r="N389" s="9"/>
    </row>
    <row r="390" spans="1:14" ht="24.75" customHeight="1">
      <c r="A390" s="10">
        <v>6</v>
      </c>
      <c r="B390" s="28" t="s">
        <v>473</v>
      </c>
      <c r="C390" s="149"/>
      <c r="D390" s="12" t="s">
        <v>474</v>
      </c>
      <c r="E390" s="38">
        <v>1E-3</v>
      </c>
      <c r="F390" s="14">
        <v>20</v>
      </c>
      <c r="G390" s="12" t="s">
        <v>340</v>
      </c>
      <c r="H390" s="15"/>
      <c r="I390" s="141">
        <f t="shared" si="32"/>
        <v>0</v>
      </c>
      <c r="J390" s="12">
        <v>8</v>
      </c>
      <c r="K390" s="143">
        <f t="shared" si="33"/>
        <v>0</v>
      </c>
      <c r="L390" s="143">
        <f t="shared" si="34"/>
        <v>0</v>
      </c>
      <c r="M390" s="9"/>
      <c r="N390" s="9"/>
    </row>
    <row r="391" spans="1:14" ht="63.75" customHeight="1">
      <c r="A391" s="10">
        <v>7</v>
      </c>
      <c r="B391" s="28" t="s">
        <v>496</v>
      </c>
      <c r="C391" s="149"/>
      <c r="D391" s="12" t="s">
        <v>163</v>
      </c>
      <c r="E391" s="13" t="s">
        <v>494</v>
      </c>
      <c r="F391" s="14">
        <v>300</v>
      </c>
      <c r="G391" s="12" t="s">
        <v>495</v>
      </c>
      <c r="H391" s="15"/>
      <c r="I391" s="141">
        <f t="shared" si="32"/>
        <v>0</v>
      </c>
      <c r="J391" s="12">
        <v>8</v>
      </c>
      <c r="K391" s="143">
        <f t="shared" si="33"/>
        <v>0</v>
      </c>
      <c r="L391" s="143">
        <f t="shared" si="34"/>
        <v>0</v>
      </c>
      <c r="M391" s="9"/>
      <c r="N391" s="9"/>
    </row>
    <row r="392" spans="1:14" ht="24.75" customHeight="1">
      <c r="A392" s="10">
        <v>8</v>
      </c>
      <c r="B392" s="28" t="s">
        <v>497</v>
      </c>
      <c r="C392" s="149"/>
      <c r="D392" s="12" t="s">
        <v>498</v>
      </c>
      <c r="E392" s="38">
        <v>1E-3</v>
      </c>
      <c r="F392" s="14">
        <v>250</v>
      </c>
      <c r="G392" s="12" t="s">
        <v>164</v>
      </c>
      <c r="H392" s="15"/>
      <c r="I392" s="141">
        <f t="shared" si="32"/>
        <v>0</v>
      </c>
      <c r="J392" s="12">
        <v>8</v>
      </c>
      <c r="K392" s="143">
        <f t="shared" si="33"/>
        <v>0</v>
      </c>
      <c r="L392" s="143">
        <f t="shared" si="34"/>
        <v>0</v>
      </c>
      <c r="M392" s="9"/>
      <c r="N392" s="9"/>
    </row>
    <row r="393" spans="1:14" ht="24.75" customHeight="1">
      <c r="A393" s="10">
        <v>9</v>
      </c>
      <c r="B393" s="28" t="s">
        <v>528</v>
      </c>
      <c r="C393" s="149"/>
      <c r="D393" s="12" t="s">
        <v>163</v>
      </c>
      <c r="E393" s="13" t="s">
        <v>529</v>
      </c>
      <c r="F393" s="14">
        <v>30</v>
      </c>
      <c r="G393" s="12" t="s">
        <v>530</v>
      </c>
      <c r="H393" s="15"/>
      <c r="I393" s="141">
        <f t="shared" si="32"/>
        <v>0</v>
      </c>
      <c r="J393" s="12">
        <v>8</v>
      </c>
      <c r="K393" s="143">
        <f t="shared" si="33"/>
        <v>0</v>
      </c>
      <c r="L393" s="143">
        <f t="shared" si="34"/>
        <v>0</v>
      </c>
      <c r="M393" s="9"/>
      <c r="N393" s="9"/>
    </row>
    <row r="394" spans="1:14" ht="24.75" customHeight="1">
      <c r="A394" s="10">
        <v>10</v>
      </c>
      <c r="B394" s="28" t="s">
        <v>539</v>
      </c>
      <c r="C394" s="149"/>
      <c r="D394" s="12" t="s">
        <v>163</v>
      </c>
      <c r="E394" s="38">
        <v>3.0000000000000001E-3</v>
      </c>
      <c r="F394" s="14">
        <v>20</v>
      </c>
      <c r="G394" s="12" t="s">
        <v>164</v>
      </c>
      <c r="H394" s="15"/>
      <c r="I394" s="141">
        <f t="shared" si="32"/>
        <v>0</v>
      </c>
      <c r="J394" s="12">
        <v>8</v>
      </c>
      <c r="K394" s="143">
        <f t="shared" si="33"/>
        <v>0</v>
      </c>
      <c r="L394" s="143">
        <f t="shared" si="34"/>
        <v>0</v>
      </c>
      <c r="M394" s="9"/>
      <c r="N394" s="9"/>
    </row>
    <row r="395" spans="1:14" ht="24.75" customHeight="1">
      <c r="A395" s="10">
        <v>11</v>
      </c>
      <c r="B395" s="28" t="s">
        <v>617</v>
      </c>
      <c r="C395" s="149"/>
      <c r="D395" s="12" t="s">
        <v>163</v>
      </c>
      <c r="E395" s="62">
        <v>5.0000000000000002E-5</v>
      </c>
      <c r="F395" s="14">
        <v>30</v>
      </c>
      <c r="G395" s="12" t="s">
        <v>618</v>
      </c>
      <c r="H395" s="15"/>
      <c r="I395" s="141">
        <f t="shared" si="32"/>
        <v>0</v>
      </c>
      <c r="J395" s="12">
        <v>8</v>
      </c>
      <c r="K395" s="143">
        <f t="shared" si="33"/>
        <v>0</v>
      </c>
      <c r="L395" s="143">
        <f t="shared" si="34"/>
        <v>0</v>
      </c>
      <c r="M395" s="9"/>
      <c r="N395" s="9"/>
    </row>
    <row r="396" spans="1:14" ht="24.75" customHeight="1">
      <c r="A396" s="10">
        <v>12</v>
      </c>
      <c r="B396" s="28" t="s">
        <v>621</v>
      </c>
      <c r="C396" s="149"/>
      <c r="D396" s="12" t="s">
        <v>163</v>
      </c>
      <c r="E396" s="38">
        <v>5.0000000000000001E-3</v>
      </c>
      <c r="F396" s="14">
        <v>200</v>
      </c>
      <c r="G396" s="12" t="s">
        <v>164</v>
      </c>
      <c r="H396" s="15"/>
      <c r="I396" s="141">
        <f t="shared" si="32"/>
        <v>0</v>
      </c>
      <c r="J396" s="12">
        <v>8</v>
      </c>
      <c r="K396" s="143">
        <f t="shared" si="33"/>
        <v>0</v>
      </c>
      <c r="L396" s="143">
        <f t="shared" si="34"/>
        <v>0</v>
      </c>
      <c r="M396" s="9"/>
      <c r="N396" s="9"/>
    </row>
    <row r="397" spans="1:14" ht="24.75" customHeight="1">
      <c r="A397" s="10">
        <v>13</v>
      </c>
      <c r="B397" s="28" t="s">
        <v>640</v>
      </c>
      <c r="C397" s="149"/>
      <c r="D397" s="12" t="s">
        <v>498</v>
      </c>
      <c r="E397" s="38">
        <v>5.0000000000000001E-3</v>
      </c>
      <c r="F397" s="14">
        <v>40</v>
      </c>
      <c r="G397" s="12" t="s">
        <v>164</v>
      </c>
      <c r="H397" s="15"/>
      <c r="I397" s="141">
        <f t="shared" si="32"/>
        <v>0</v>
      </c>
      <c r="J397" s="12">
        <v>8</v>
      </c>
      <c r="K397" s="143">
        <f t="shared" si="33"/>
        <v>0</v>
      </c>
      <c r="L397" s="143">
        <f t="shared" si="34"/>
        <v>0</v>
      </c>
      <c r="M397" s="9"/>
      <c r="N397" s="9"/>
    </row>
    <row r="398" spans="1:14" ht="24.75" customHeight="1">
      <c r="A398" s="10">
        <v>14</v>
      </c>
      <c r="B398" s="28" t="s">
        <v>679</v>
      </c>
      <c r="C398" s="149"/>
      <c r="D398" s="12" t="s">
        <v>163</v>
      </c>
      <c r="E398" s="13" t="s">
        <v>680</v>
      </c>
      <c r="F398" s="14">
        <v>140</v>
      </c>
      <c r="G398" s="12" t="s">
        <v>681</v>
      </c>
      <c r="H398" s="15"/>
      <c r="I398" s="141">
        <f t="shared" si="32"/>
        <v>0</v>
      </c>
      <c r="J398" s="12">
        <v>8</v>
      </c>
      <c r="K398" s="143">
        <f t="shared" si="33"/>
        <v>0</v>
      </c>
      <c r="L398" s="143">
        <f t="shared" si="34"/>
        <v>0</v>
      </c>
      <c r="M398" s="9"/>
      <c r="N398" s="9"/>
    </row>
    <row r="399" spans="1:14" ht="24.75" customHeight="1">
      <c r="A399" s="10">
        <v>15</v>
      </c>
      <c r="B399" s="28" t="s">
        <v>703</v>
      </c>
      <c r="C399" s="149"/>
      <c r="D399" s="12" t="s">
        <v>163</v>
      </c>
      <c r="E399" s="13" t="s">
        <v>704</v>
      </c>
      <c r="F399" s="14">
        <v>250</v>
      </c>
      <c r="G399" s="12" t="s">
        <v>164</v>
      </c>
      <c r="H399" s="15"/>
      <c r="I399" s="141">
        <f t="shared" si="32"/>
        <v>0</v>
      </c>
      <c r="J399" s="12">
        <v>8</v>
      </c>
      <c r="K399" s="143">
        <f t="shared" si="33"/>
        <v>0</v>
      </c>
      <c r="L399" s="143">
        <f t="shared" si="34"/>
        <v>0</v>
      </c>
      <c r="M399" s="9"/>
      <c r="N399" s="9"/>
    </row>
    <row r="400" spans="1:14" ht="24.75" customHeight="1">
      <c r="A400" s="10">
        <v>16</v>
      </c>
      <c r="B400" s="28" t="s">
        <v>708</v>
      </c>
      <c r="C400" s="149"/>
      <c r="D400" s="12" t="s">
        <v>163</v>
      </c>
      <c r="E400" s="38">
        <v>1E-3</v>
      </c>
      <c r="F400" s="14">
        <v>100</v>
      </c>
      <c r="G400" s="12" t="s">
        <v>164</v>
      </c>
      <c r="H400" s="15"/>
      <c r="I400" s="141">
        <f t="shared" si="32"/>
        <v>0</v>
      </c>
      <c r="J400" s="12">
        <v>8</v>
      </c>
      <c r="K400" s="143">
        <f t="shared" si="33"/>
        <v>0</v>
      </c>
      <c r="L400" s="143">
        <f t="shared" si="34"/>
        <v>0</v>
      </c>
      <c r="M400" s="9"/>
      <c r="N400" s="9"/>
    </row>
    <row r="401" spans="1:14" ht="24.75" customHeight="1">
      <c r="A401" s="10">
        <v>17</v>
      </c>
      <c r="B401" s="28" t="s">
        <v>721</v>
      </c>
      <c r="C401" s="149"/>
      <c r="D401" s="12" t="s">
        <v>474</v>
      </c>
      <c r="E401" s="38">
        <v>5.0000000000000001E-3</v>
      </c>
      <c r="F401" s="14">
        <v>100</v>
      </c>
      <c r="G401" s="12" t="s">
        <v>340</v>
      </c>
      <c r="H401" s="15"/>
      <c r="I401" s="141">
        <f t="shared" si="32"/>
        <v>0</v>
      </c>
      <c r="J401" s="12">
        <v>8</v>
      </c>
      <c r="K401" s="143">
        <f t="shared" si="33"/>
        <v>0</v>
      </c>
      <c r="L401" s="143">
        <f t="shared" si="34"/>
        <v>0</v>
      </c>
      <c r="M401" s="9"/>
      <c r="N401" s="9"/>
    </row>
    <row r="402" spans="1:14" ht="24.75" customHeight="1">
      <c r="A402" s="10">
        <v>18</v>
      </c>
      <c r="B402" s="28" t="s">
        <v>737</v>
      </c>
      <c r="C402" s="149"/>
      <c r="D402" s="12" t="s">
        <v>163</v>
      </c>
      <c r="E402" s="13">
        <v>0.02</v>
      </c>
      <c r="F402" s="14">
        <v>100</v>
      </c>
      <c r="G402" s="12" t="s">
        <v>164</v>
      </c>
      <c r="H402" s="15"/>
      <c r="I402" s="141">
        <f t="shared" si="32"/>
        <v>0</v>
      </c>
      <c r="J402" s="12">
        <v>8</v>
      </c>
      <c r="K402" s="143">
        <f t="shared" si="33"/>
        <v>0</v>
      </c>
      <c r="L402" s="143">
        <f t="shared" si="34"/>
        <v>0</v>
      </c>
      <c r="M402" s="9"/>
      <c r="N402" s="9"/>
    </row>
    <row r="403" spans="1:14" ht="45" customHeight="1">
      <c r="A403" s="10">
        <v>19</v>
      </c>
      <c r="B403" s="28" t="s">
        <v>771</v>
      </c>
      <c r="C403" s="149"/>
      <c r="D403" s="12" t="s">
        <v>163</v>
      </c>
      <c r="E403" s="13">
        <v>0.05</v>
      </c>
      <c r="F403" s="14">
        <v>36</v>
      </c>
      <c r="G403" s="12" t="s">
        <v>772</v>
      </c>
      <c r="H403" s="15"/>
      <c r="I403" s="141">
        <f t="shared" si="32"/>
        <v>0</v>
      </c>
      <c r="J403" s="12">
        <v>8</v>
      </c>
      <c r="K403" s="143">
        <f t="shared" si="33"/>
        <v>0</v>
      </c>
      <c r="L403" s="143">
        <f t="shared" si="34"/>
        <v>0</v>
      </c>
      <c r="M403" s="9"/>
      <c r="N403" s="9"/>
    </row>
    <row r="404" spans="1:14" ht="24.75" customHeight="1">
      <c r="A404" s="10">
        <v>20</v>
      </c>
      <c r="B404" s="171" t="s">
        <v>773</v>
      </c>
      <c r="C404" s="149"/>
      <c r="D404" s="12" t="s">
        <v>163</v>
      </c>
      <c r="E404" s="63">
        <v>2.5000000000000001E-3</v>
      </c>
      <c r="F404" s="14">
        <v>20</v>
      </c>
      <c r="G404" s="12" t="s">
        <v>164</v>
      </c>
      <c r="H404" s="15"/>
      <c r="I404" s="141">
        <f t="shared" si="32"/>
        <v>0</v>
      </c>
      <c r="J404" s="12">
        <v>8</v>
      </c>
      <c r="K404" s="143">
        <f t="shared" si="33"/>
        <v>0</v>
      </c>
      <c r="L404" s="143">
        <f t="shared" si="34"/>
        <v>0</v>
      </c>
      <c r="M404" s="9"/>
      <c r="N404" s="9"/>
    </row>
    <row r="405" spans="1:14" ht="24.75" customHeight="1">
      <c r="A405" s="10">
        <v>21</v>
      </c>
      <c r="B405" s="167"/>
      <c r="C405" s="149"/>
      <c r="D405" s="12" t="s">
        <v>163</v>
      </c>
      <c r="E405" s="38">
        <v>5.0000000000000001E-3</v>
      </c>
      <c r="F405" s="14">
        <v>50</v>
      </c>
      <c r="G405" s="12" t="s">
        <v>164</v>
      </c>
      <c r="H405" s="15"/>
      <c r="I405" s="141">
        <f t="shared" si="32"/>
        <v>0</v>
      </c>
      <c r="J405" s="12">
        <v>8</v>
      </c>
      <c r="K405" s="143">
        <f t="shared" si="33"/>
        <v>0</v>
      </c>
      <c r="L405" s="143">
        <f t="shared" si="34"/>
        <v>0</v>
      </c>
      <c r="M405" s="9"/>
      <c r="N405" s="9"/>
    </row>
    <row r="406" spans="1:14" ht="24.75" customHeight="1">
      <c r="A406" s="10">
        <v>22</v>
      </c>
      <c r="B406" s="28" t="s">
        <v>809</v>
      </c>
      <c r="C406" s="149"/>
      <c r="D406" s="12" t="s">
        <v>163</v>
      </c>
      <c r="E406" s="13">
        <v>0.02</v>
      </c>
      <c r="F406" s="14">
        <v>100</v>
      </c>
      <c r="G406" s="12" t="s">
        <v>810</v>
      </c>
      <c r="H406" s="15"/>
      <c r="I406" s="141">
        <f t="shared" si="32"/>
        <v>0</v>
      </c>
      <c r="J406" s="12">
        <v>8</v>
      </c>
      <c r="K406" s="143">
        <f t="shared" si="33"/>
        <v>0</v>
      </c>
      <c r="L406" s="143">
        <f t="shared" si="34"/>
        <v>0</v>
      </c>
      <c r="M406" s="9"/>
      <c r="N406" s="9"/>
    </row>
    <row r="407" spans="1:14" ht="24.75" customHeight="1">
      <c r="A407" s="10">
        <v>23</v>
      </c>
      <c r="B407" s="28" t="s">
        <v>889</v>
      </c>
      <c r="C407" s="149"/>
      <c r="D407" s="12" t="s">
        <v>163</v>
      </c>
      <c r="E407" s="13" t="s">
        <v>890</v>
      </c>
      <c r="F407" s="14">
        <v>400</v>
      </c>
      <c r="G407" s="12" t="s">
        <v>810</v>
      </c>
      <c r="H407" s="15"/>
      <c r="I407" s="141">
        <f t="shared" si="32"/>
        <v>0</v>
      </c>
      <c r="J407" s="12">
        <v>8</v>
      </c>
      <c r="K407" s="143">
        <f t="shared" si="33"/>
        <v>0</v>
      </c>
      <c r="L407" s="143">
        <f t="shared" si="34"/>
        <v>0</v>
      </c>
      <c r="M407" s="9"/>
      <c r="N407" s="9"/>
    </row>
    <row r="408" spans="1:14" ht="24.75" customHeight="1">
      <c r="A408" s="10">
        <v>24</v>
      </c>
      <c r="B408" s="28" t="s">
        <v>893</v>
      </c>
      <c r="C408" s="149"/>
      <c r="D408" s="12" t="s">
        <v>163</v>
      </c>
      <c r="E408" s="13">
        <v>0.1</v>
      </c>
      <c r="F408" s="14">
        <v>20</v>
      </c>
      <c r="G408" s="12" t="s">
        <v>894</v>
      </c>
      <c r="H408" s="15"/>
      <c r="I408" s="141">
        <f t="shared" si="32"/>
        <v>0</v>
      </c>
      <c r="J408" s="12">
        <v>8</v>
      </c>
      <c r="K408" s="143">
        <f t="shared" si="33"/>
        <v>0</v>
      </c>
      <c r="L408" s="143">
        <f t="shared" si="34"/>
        <v>0</v>
      </c>
      <c r="M408" s="9"/>
      <c r="N408" s="9"/>
    </row>
    <row r="409" spans="1:14" ht="31.5" customHeight="1">
      <c r="A409" s="10">
        <v>25</v>
      </c>
      <c r="B409" s="28" t="s">
        <v>895</v>
      </c>
      <c r="C409" s="149"/>
      <c r="D409" s="12" t="s">
        <v>163</v>
      </c>
      <c r="E409" s="13">
        <v>0.1</v>
      </c>
      <c r="F409" s="14">
        <v>20</v>
      </c>
      <c r="G409" s="12" t="s">
        <v>810</v>
      </c>
      <c r="H409" s="15"/>
      <c r="I409" s="141">
        <f t="shared" si="32"/>
        <v>0</v>
      </c>
      <c r="J409" s="12">
        <v>8</v>
      </c>
      <c r="K409" s="143">
        <f t="shared" si="33"/>
        <v>0</v>
      </c>
      <c r="L409" s="143">
        <f t="shared" si="34"/>
        <v>0</v>
      </c>
      <c r="M409" s="9"/>
      <c r="N409" s="9"/>
    </row>
    <row r="410" spans="1:14" ht="24.75" customHeight="1">
      <c r="A410" s="10">
        <v>26</v>
      </c>
      <c r="B410" s="28" t="s">
        <v>909</v>
      </c>
      <c r="C410" s="149"/>
      <c r="D410" s="12" t="s">
        <v>163</v>
      </c>
      <c r="E410" s="38">
        <v>3.0000000000000001E-3</v>
      </c>
      <c r="F410" s="14">
        <v>200</v>
      </c>
      <c r="G410" s="12" t="s">
        <v>164</v>
      </c>
      <c r="H410" s="15"/>
      <c r="I410" s="141">
        <f t="shared" si="32"/>
        <v>0</v>
      </c>
      <c r="J410" s="12">
        <v>8</v>
      </c>
      <c r="K410" s="143">
        <f t="shared" si="33"/>
        <v>0</v>
      </c>
      <c r="L410" s="143">
        <f t="shared" si="34"/>
        <v>0</v>
      </c>
      <c r="M410" s="9"/>
      <c r="N410" s="9"/>
    </row>
    <row r="411" spans="1:14" ht="24.75" customHeight="1">
      <c r="A411" s="10">
        <v>27</v>
      </c>
      <c r="B411" s="28" t="s">
        <v>944</v>
      </c>
      <c r="C411" s="149"/>
      <c r="D411" s="12" t="s">
        <v>470</v>
      </c>
      <c r="E411" s="13" t="s">
        <v>945</v>
      </c>
      <c r="F411" s="14">
        <v>600</v>
      </c>
      <c r="G411" s="12" t="s">
        <v>472</v>
      </c>
      <c r="H411" s="15"/>
      <c r="I411" s="141">
        <f t="shared" si="32"/>
        <v>0</v>
      </c>
      <c r="J411" s="12">
        <v>8</v>
      </c>
      <c r="K411" s="143">
        <f t="shared" si="33"/>
        <v>0</v>
      </c>
      <c r="L411" s="143">
        <f t="shared" si="34"/>
        <v>0</v>
      </c>
      <c r="M411" s="9"/>
      <c r="N411" s="9"/>
    </row>
    <row r="412" spans="1:14" ht="24.75" customHeight="1">
      <c r="A412" s="10">
        <v>28</v>
      </c>
      <c r="B412" s="28" t="s">
        <v>946</v>
      </c>
      <c r="C412" s="149"/>
      <c r="D412" s="12" t="s">
        <v>163</v>
      </c>
      <c r="E412" s="38">
        <v>5.0000000000000001E-3</v>
      </c>
      <c r="F412" s="14">
        <v>450</v>
      </c>
      <c r="G412" s="12" t="s">
        <v>164</v>
      </c>
      <c r="H412" s="15"/>
      <c r="I412" s="141">
        <f t="shared" si="32"/>
        <v>0</v>
      </c>
      <c r="J412" s="12">
        <v>8</v>
      </c>
      <c r="K412" s="143">
        <f t="shared" si="33"/>
        <v>0</v>
      </c>
      <c r="L412" s="143">
        <f t="shared" si="34"/>
        <v>0</v>
      </c>
      <c r="M412" s="9"/>
      <c r="N412" s="9"/>
    </row>
    <row r="413" spans="1:14" ht="24.75" customHeight="1">
      <c r="A413" s="10">
        <v>29</v>
      </c>
      <c r="B413" s="28" t="s">
        <v>962</v>
      </c>
      <c r="C413" s="149"/>
      <c r="D413" s="12" t="s">
        <v>163</v>
      </c>
      <c r="E413" s="13" t="s">
        <v>963</v>
      </c>
      <c r="F413" s="14">
        <v>36</v>
      </c>
      <c r="G413" s="12" t="s">
        <v>333</v>
      </c>
      <c r="H413" s="15"/>
      <c r="I413" s="141">
        <f t="shared" si="32"/>
        <v>0</v>
      </c>
      <c r="J413" s="12">
        <v>8</v>
      </c>
      <c r="K413" s="143">
        <f t="shared" si="33"/>
        <v>0</v>
      </c>
      <c r="L413" s="143">
        <f t="shared" si="34"/>
        <v>0</v>
      </c>
      <c r="M413" s="9"/>
      <c r="N413" s="9"/>
    </row>
    <row r="414" spans="1:14" ht="24.75" customHeight="1">
      <c r="A414" s="10">
        <v>30</v>
      </c>
      <c r="B414" s="28" t="s">
        <v>966</v>
      </c>
      <c r="C414" s="149"/>
      <c r="D414" s="12" t="s">
        <v>163</v>
      </c>
      <c r="E414" s="13" t="s">
        <v>967</v>
      </c>
      <c r="F414" s="14">
        <v>220</v>
      </c>
      <c r="G414" s="12" t="s">
        <v>164</v>
      </c>
      <c r="H414" s="15"/>
      <c r="I414" s="141">
        <f t="shared" si="32"/>
        <v>0</v>
      </c>
      <c r="J414" s="12">
        <v>8</v>
      </c>
      <c r="K414" s="143">
        <f t="shared" si="33"/>
        <v>0</v>
      </c>
      <c r="L414" s="143">
        <f t="shared" si="34"/>
        <v>0</v>
      </c>
      <c r="M414" s="9"/>
      <c r="N414" s="9"/>
    </row>
    <row r="415" spans="1:14" ht="24.75" customHeight="1">
      <c r="A415" s="10">
        <v>31</v>
      </c>
      <c r="B415" s="28" t="s">
        <v>974</v>
      </c>
      <c r="C415" s="149"/>
      <c r="D415" s="12" t="s">
        <v>498</v>
      </c>
      <c r="E415" s="13" t="s">
        <v>76</v>
      </c>
      <c r="F415" s="14">
        <v>120</v>
      </c>
      <c r="G415" s="12" t="s">
        <v>164</v>
      </c>
      <c r="H415" s="15"/>
      <c r="I415" s="141">
        <f t="shared" si="32"/>
        <v>0</v>
      </c>
      <c r="J415" s="12">
        <v>8</v>
      </c>
      <c r="K415" s="143">
        <f t="shared" si="33"/>
        <v>0</v>
      </c>
      <c r="L415" s="143">
        <f t="shared" si="34"/>
        <v>0</v>
      </c>
      <c r="M415" s="9"/>
      <c r="N415" s="9"/>
    </row>
    <row r="416" spans="1:14" ht="22.5" customHeight="1">
      <c r="A416" s="19"/>
      <c r="B416" s="19"/>
      <c r="C416" s="19"/>
      <c r="D416" s="20"/>
      <c r="E416" s="20"/>
      <c r="F416" s="20"/>
      <c r="G416" s="20"/>
      <c r="H416" s="21" t="s">
        <v>25</v>
      </c>
      <c r="I416" s="22">
        <f>SUM(I385:I415)</f>
        <v>0</v>
      </c>
      <c r="J416" s="23" t="s">
        <v>26</v>
      </c>
      <c r="K416" s="21" t="s">
        <v>26</v>
      </c>
      <c r="L416" s="22">
        <f>SUM(L385:L415)</f>
        <v>0</v>
      </c>
      <c r="M416" s="24"/>
      <c r="N416" s="25"/>
    </row>
    <row r="419" spans="1:14" ht="31.5" customHeight="1">
      <c r="A419" s="1"/>
      <c r="B419" s="2" t="s">
        <v>168</v>
      </c>
      <c r="C419" s="3"/>
      <c r="D419" s="3"/>
      <c r="E419" s="4" t="s">
        <v>0</v>
      </c>
      <c r="F419" s="5"/>
      <c r="G419" s="3"/>
      <c r="H419" s="6"/>
      <c r="I419" s="180" t="s">
        <v>170</v>
      </c>
      <c r="J419" s="180"/>
      <c r="K419" s="180"/>
      <c r="L419" s="180"/>
      <c r="M419" s="1"/>
      <c r="N419" s="1"/>
    </row>
    <row r="420" spans="1:14" ht="26.25" customHeight="1">
      <c r="A420" s="177" t="s">
        <v>169</v>
      </c>
      <c r="B420" s="178"/>
      <c r="C420" s="178"/>
      <c r="D420" s="178"/>
      <c r="E420" s="178"/>
      <c r="F420" s="178"/>
      <c r="G420" s="178"/>
      <c r="H420" s="178"/>
      <c r="I420" s="178"/>
      <c r="J420" s="178"/>
      <c r="K420" s="178"/>
      <c r="L420" s="179"/>
      <c r="M420" s="7"/>
      <c r="N420" s="7"/>
    </row>
    <row r="421" spans="1:14" ht="33.75">
      <c r="A421" s="119" t="s">
        <v>1</v>
      </c>
      <c r="B421" s="119" t="s">
        <v>2</v>
      </c>
      <c r="C421" s="119" t="s">
        <v>3</v>
      </c>
      <c r="D421" s="120" t="s">
        <v>4</v>
      </c>
      <c r="E421" s="120" t="s">
        <v>5</v>
      </c>
      <c r="F421" s="119" t="s">
        <v>6</v>
      </c>
      <c r="G421" s="119" t="s">
        <v>7</v>
      </c>
      <c r="H421" s="119" t="s">
        <v>8</v>
      </c>
      <c r="I421" s="119" t="s">
        <v>9</v>
      </c>
      <c r="J421" s="119" t="s">
        <v>10</v>
      </c>
      <c r="K421" s="119" t="s">
        <v>11</v>
      </c>
      <c r="L421" s="119" t="s">
        <v>12</v>
      </c>
      <c r="M421" s="7"/>
      <c r="N421" s="7"/>
    </row>
    <row r="422" spans="1:14">
      <c r="A422" s="121" t="s">
        <v>13</v>
      </c>
      <c r="B422" s="121" t="s">
        <v>14</v>
      </c>
      <c r="C422" s="121" t="s">
        <v>15</v>
      </c>
      <c r="D422" s="121" t="s">
        <v>16</v>
      </c>
      <c r="E422" s="121" t="s">
        <v>17</v>
      </c>
      <c r="F422" s="121" t="s">
        <v>18</v>
      </c>
      <c r="G422" s="121" t="s">
        <v>19</v>
      </c>
      <c r="H422" s="121" t="s">
        <v>20</v>
      </c>
      <c r="I422" s="121" t="s">
        <v>21</v>
      </c>
      <c r="J422" s="121" t="s">
        <v>22</v>
      </c>
      <c r="K422" s="121" t="s">
        <v>23</v>
      </c>
      <c r="L422" s="121" t="s">
        <v>24</v>
      </c>
      <c r="M422" s="7"/>
      <c r="N422" s="7"/>
    </row>
    <row r="423" spans="1:14" ht="65.25" customHeight="1">
      <c r="A423" s="10">
        <v>1</v>
      </c>
      <c r="B423" s="28" t="s">
        <v>171</v>
      </c>
      <c r="C423" s="149"/>
      <c r="D423" s="12" t="s">
        <v>28</v>
      </c>
      <c r="E423" s="13" t="s">
        <v>36</v>
      </c>
      <c r="F423" s="14">
        <v>50</v>
      </c>
      <c r="G423" s="12" t="s">
        <v>172</v>
      </c>
      <c r="H423" s="15"/>
      <c r="I423" s="141">
        <f t="shared" ref="I423" si="35">F423*H423</f>
        <v>0</v>
      </c>
      <c r="J423" s="12">
        <v>8</v>
      </c>
      <c r="K423" s="143">
        <f t="shared" ref="K423" si="36">H423+8%*H423</f>
        <v>0</v>
      </c>
      <c r="L423" s="143">
        <f t="shared" ref="L423" si="37">I423+8%*I423</f>
        <v>0</v>
      </c>
      <c r="M423" s="9"/>
      <c r="N423" s="9"/>
    </row>
    <row r="424" spans="1:14" ht="22.5" customHeight="1">
      <c r="A424" s="19"/>
      <c r="B424" s="19"/>
      <c r="C424" s="19"/>
      <c r="D424" s="20"/>
      <c r="E424" s="20"/>
      <c r="F424" s="20"/>
      <c r="G424" s="20"/>
      <c r="H424" s="21" t="s">
        <v>25</v>
      </c>
      <c r="I424" s="22">
        <f>SUM(I423:I423)</f>
        <v>0</v>
      </c>
      <c r="J424" s="23" t="s">
        <v>26</v>
      </c>
      <c r="K424" s="21" t="s">
        <v>26</v>
      </c>
      <c r="L424" s="22">
        <f>SUM(L423:L423)</f>
        <v>0</v>
      </c>
      <c r="M424" s="24"/>
      <c r="N424" s="25"/>
    </row>
    <row r="426" spans="1:14" s="27" customFormat="1" ht="45" customHeight="1">
      <c r="B426" s="105"/>
      <c r="C426" s="105"/>
      <c r="D426" s="105"/>
      <c r="E426" s="105"/>
      <c r="F426" s="105"/>
      <c r="G426" s="105"/>
      <c r="H426" s="105"/>
      <c r="I426" s="105"/>
      <c r="J426" s="105"/>
      <c r="K426" s="105"/>
    </row>
    <row r="427" spans="1:14" s="27" customFormat="1" ht="208.5" customHeight="1">
      <c r="B427" s="105"/>
      <c r="C427" s="105"/>
      <c r="D427" s="105"/>
      <c r="E427" s="105"/>
      <c r="F427" s="105"/>
      <c r="G427" s="105"/>
      <c r="H427" s="105"/>
      <c r="I427" s="105"/>
      <c r="J427" s="105"/>
      <c r="K427" s="105"/>
    </row>
    <row r="430" spans="1:14" ht="31.5" customHeight="1">
      <c r="A430" s="1"/>
      <c r="B430" s="2" t="s">
        <v>249</v>
      </c>
      <c r="C430" s="3"/>
      <c r="D430" s="3"/>
      <c r="E430" s="4" t="s">
        <v>0</v>
      </c>
      <c r="F430" s="5"/>
      <c r="G430" s="3"/>
      <c r="H430" s="6"/>
      <c r="I430" s="180" t="s">
        <v>47</v>
      </c>
      <c r="J430" s="180"/>
      <c r="K430" s="180"/>
      <c r="L430" s="180"/>
      <c r="M430" s="1"/>
      <c r="N430" s="1"/>
    </row>
    <row r="431" spans="1:14" ht="26.25" customHeight="1">
      <c r="A431" s="177" t="s">
        <v>48</v>
      </c>
      <c r="B431" s="178"/>
      <c r="C431" s="178"/>
      <c r="D431" s="178"/>
      <c r="E431" s="178"/>
      <c r="F431" s="178"/>
      <c r="G431" s="178"/>
      <c r="H431" s="178"/>
      <c r="I431" s="178"/>
      <c r="J431" s="178"/>
      <c r="K431" s="178"/>
      <c r="L431" s="179"/>
      <c r="M431" s="7"/>
      <c r="N431" s="7"/>
    </row>
    <row r="432" spans="1:14" ht="33.75">
      <c r="A432" s="119" t="s">
        <v>1</v>
      </c>
      <c r="B432" s="119" t="s">
        <v>2</v>
      </c>
      <c r="C432" s="119" t="s">
        <v>3</v>
      </c>
      <c r="D432" s="120" t="s">
        <v>4</v>
      </c>
      <c r="E432" s="120" t="s">
        <v>5</v>
      </c>
      <c r="F432" s="119" t="s">
        <v>6</v>
      </c>
      <c r="G432" s="119" t="s">
        <v>7</v>
      </c>
      <c r="H432" s="119" t="s">
        <v>8</v>
      </c>
      <c r="I432" s="119" t="s">
        <v>9</v>
      </c>
      <c r="J432" s="119" t="s">
        <v>10</v>
      </c>
      <c r="K432" s="119" t="s">
        <v>11</v>
      </c>
      <c r="L432" s="119" t="s">
        <v>12</v>
      </c>
      <c r="M432" s="7"/>
      <c r="N432" s="7"/>
    </row>
    <row r="433" spans="1:14">
      <c r="A433" s="121" t="s">
        <v>13</v>
      </c>
      <c r="B433" s="121" t="s">
        <v>14</v>
      </c>
      <c r="C433" s="121" t="s">
        <v>15</v>
      </c>
      <c r="D433" s="121" t="s">
        <v>16</v>
      </c>
      <c r="E433" s="121" t="s">
        <v>17</v>
      </c>
      <c r="F433" s="121" t="s">
        <v>18</v>
      </c>
      <c r="G433" s="121" t="s">
        <v>19</v>
      </c>
      <c r="H433" s="121" t="s">
        <v>20</v>
      </c>
      <c r="I433" s="121" t="s">
        <v>21</v>
      </c>
      <c r="J433" s="121" t="s">
        <v>22</v>
      </c>
      <c r="K433" s="121" t="s">
        <v>23</v>
      </c>
      <c r="L433" s="121" t="s">
        <v>24</v>
      </c>
      <c r="M433" s="7"/>
      <c r="N433" s="7"/>
    </row>
    <row r="434" spans="1:14" ht="27" customHeight="1">
      <c r="A434" s="10">
        <v>1</v>
      </c>
      <c r="B434" s="171" t="s">
        <v>251</v>
      </c>
      <c r="C434" s="149"/>
      <c r="D434" s="173" t="s">
        <v>250</v>
      </c>
      <c r="E434" s="13" t="s">
        <v>252</v>
      </c>
      <c r="F434" s="14">
        <v>1500</v>
      </c>
      <c r="G434" s="12" t="s">
        <v>34</v>
      </c>
      <c r="H434" s="15"/>
      <c r="I434" s="141">
        <f t="shared" ref="I434:I497" si="38">F434*H434</f>
        <v>0</v>
      </c>
      <c r="J434" s="12">
        <v>8</v>
      </c>
      <c r="K434" s="143">
        <f t="shared" ref="K434:K497" si="39">H434+8%*H434</f>
        <v>0</v>
      </c>
      <c r="L434" s="143">
        <f t="shared" ref="L434:L497" si="40">I434+8%*I434</f>
        <v>0</v>
      </c>
      <c r="M434" s="9"/>
      <c r="N434" s="9"/>
    </row>
    <row r="435" spans="1:14" ht="27" customHeight="1">
      <c r="A435" s="10">
        <v>2</v>
      </c>
      <c r="B435" s="181"/>
      <c r="C435" s="149"/>
      <c r="D435" s="174"/>
      <c r="E435" s="13" t="s">
        <v>33</v>
      </c>
      <c r="F435" s="14">
        <v>600</v>
      </c>
      <c r="G435" s="12" t="s">
        <v>34</v>
      </c>
      <c r="H435" s="15"/>
      <c r="I435" s="141">
        <f t="shared" si="38"/>
        <v>0</v>
      </c>
      <c r="J435" s="12">
        <v>8</v>
      </c>
      <c r="K435" s="143">
        <f t="shared" si="39"/>
        <v>0</v>
      </c>
      <c r="L435" s="143">
        <f t="shared" si="40"/>
        <v>0</v>
      </c>
      <c r="M435" s="9"/>
      <c r="N435" s="9"/>
    </row>
    <row r="436" spans="1:14" ht="27" customHeight="1">
      <c r="A436" s="10">
        <v>3</v>
      </c>
      <c r="B436" s="167"/>
      <c r="C436" s="149"/>
      <c r="D436" s="29" t="s">
        <v>63</v>
      </c>
      <c r="E436" s="13" t="s">
        <v>253</v>
      </c>
      <c r="F436" s="14">
        <v>50</v>
      </c>
      <c r="G436" s="12" t="s">
        <v>254</v>
      </c>
      <c r="H436" s="15"/>
      <c r="I436" s="141">
        <f t="shared" si="38"/>
        <v>0</v>
      </c>
      <c r="J436" s="12">
        <v>8</v>
      </c>
      <c r="K436" s="143">
        <f t="shared" si="39"/>
        <v>0</v>
      </c>
      <c r="L436" s="143">
        <f t="shared" si="40"/>
        <v>0</v>
      </c>
      <c r="M436" s="9"/>
      <c r="N436" s="9"/>
    </row>
    <row r="437" spans="1:14" ht="27" customHeight="1">
      <c r="A437" s="10">
        <v>4</v>
      </c>
      <c r="B437" s="171" t="s">
        <v>255</v>
      </c>
      <c r="C437" s="149"/>
      <c r="D437" s="12" t="s">
        <v>63</v>
      </c>
      <c r="E437" s="13" t="s">
        <v>82</v>
      </c>
      <c r="F437" s="14">
        <v>30</v>
      </c>
      <c r="G437" s="12" t="s">
        <v>34</v>
      </c>
      <c r="H437" s="15"/>
      <c r="I437" s="141">
        <f t="shared" si="38"/>
        <v>0</v>
      </c>
      <c r="J437" s="12">
        <v>8</v>
      </c>
      <c r="K437" s="143">
        <f t="shared" si="39"/>
        <v>0</v>
      </c>
      <c r="L437" s="143">
        <f t="shared" si="40"/>
        <v>0</v>
      </c>
      <c r="M437" s="9"/>
      <c r="N437" s="9"/>
    </row>
    <row r="438" spans="1:14" ht="27" customHeight="1">
      <c r="A438" s="10">
        <v>5</v>
      </c>
      <c r="B438" s="167"/>
      <c r="C438" s="149"/>
      <c r="D438" s="12" t="s">
        <v>63</v>
      </c>
      <c r="E438" s="13" t="s">
        <v>44</v>
      </c>
      <c r="F438" s="14">
        <v>30</v>
      </c>
      <c r="G438" s="12" t="s">
        <v>34</v>
      </c>
      <c r="H438" s="15"/>
      <c r="I438" s="141">
        <f t="shared" si="38"/>
        <v>0</v>
      </c>
      <c r="J438" s="12">
        <v>8</v>
      </c>
      <c r="K438" s="143">
        <f t="shared" si="39"/>
        <v>0</v>
      </c>
      <c r="L438" s="143">
        <f t="shared" si="40"/>
        <v>0</v>
      </c>
      <c r="M438" s="9"/>
      <c r="N438" s="9"/>
    </row>
    <row r="439" spans="1:14" ht="27" customHeight="1">
      <c r="A439" s="10">
        <v>6</v>
      </c>
      <c r="B439" s="171" t="s">
        <v>256</v>
      </c>
      <c r="C439" s="149"/>
      <c r="D439" s="12" t="s">
        <v>28</v>
      </c>
      <c r="E439" s="13" t="s">
        <v>257</v>
      </c>
      <c r="F439" s="14">
        <v>6500</v>
      </c>
      <c r="G439" s="12" t="s">
        <v>108</v>
      </c>
      <c r="H439" s="15"/>
      <c r="I439" s="141">
        <f t="shared" si="38"/>
        <v>0</v>
      </c>
      <c r="J439" s="12">
        <v>8</v>
      </c>
      <c r="K439" s="143">
        <f t="shared" si="39"/>
        <v>0</v>
      </c>
      <c r="L439" s="143">
        <f t="shared" si="40"/>
        <v>0</v>
      </c>
      <c r="M439" s="9"/>
      <c r="N439" s="9"/>
    </row>
    <row r="440" spans="1:14" ht="27" customHeight="1">
      <c r="A440" s="10">
        <v>7</v>
      </c>
      <c r="B440" s="167"/>
      <c r="C440" s="149"/>
      <c r="D440" s="12" t="s">
        <v>28</v>
      </c>
      <c r="E440" s="13" t="s">
        <v>258</v>
      </c>
      <c r="F440" s="14">
        <v>40</v>
      </c>
      <c r="G440" s="12" t="s">
        <v>40</v>
      </c>
      <c r="H440" s="15"/>
      <c r="I440" s="141">
        <f t="shared" si="38"/>
        <v>0</v>
      </c>
      <c r="J440" s="12">
        <v>8</v>
      </c>
      <c r="K440" s="143">
        <f t="shared" si="39"/>
        <v>0</v>
      </c>
      <c r="L440" s="143">
        <f t="shared" si="40"/>
        <v>0</v>
      </c>
      <c r="M440" s="9"/>
      <c r="N440" s="9"/>
    </row>
    <row r="441" spans="1:14" ht="27" customHeight="1">
      <c r="A441" s="10">
        <v>8</v>
      </c>
      <c r="B441" s="171" t="s">
        <v>259</v>
      </c>
      <c r="C441" s="149"/>
      <c r="D441" s="12" t="s">
        <v>28</v>
      </c>
      <c r="E441" s="13" t="s">
        <v>257</v>
      </c>
      <c r="F441" s="14">
        <v>1000</v>
      </c>
      <c r="G441" s="12" t="s">
        <v>108</v>
      </c>
      <c r="H441" s="15"/>
      <c r="I441" s="141">
        <f t="shared" si="38"/>
        <v>0</v>
      </c>
      <c r="J441" s="12">
        <v>8</v>
      </c>
      <c r="K441" s="143">
        <f t="shared" si="39"/>
        <v>0</v>
      </c>
      <c r="L441" s="143">
        <f t="shared" si="40"/>
        <v>0</v>
      </c>
      <c r="M441" s="9"/>
      <c r="N441" s="9"/>
    </row>
    <row r="442" spans="1:14" ht="27" customHeight="1">
      <c r="A442" s="10">
        <v>9</v>
      </c>
      <c r="B442" s="167"/>
      <c r="C442" s="149"/>
      <c r="D442" s="12" t="s">
        <v>28</v>
      </c>
      <c r="E442" s="13" t="s">
        <v>260</v>
      </c>
      <c r="F442" s="14">
        <v>8000</v>
      </c>
      <c r="G442" s="12" t="s">
        <v>193</v>
      </c>
      <c r="H442" s="15"/>
      <c r="I442" s="141">
        <f t="shared" si="38"/>
        <v>0</v>
      </c>
      <c r="J442" s="12">
        <v>8</v>
      </c>
      <c r="K442" s="143">
        <f t="shared" si="39"/>
        <v>0</v>
      </c>
      <c r="L442" s="143">
        <f t="shared" si="40"/>
        <v>0</v>
      </c>
      <c r="M442" s="9"/>
      <c r="N442" s="9"/>
    </row>
    <row r="443" spans="1:14" ht="27" customHeight="1">
      <c r="A443" s="10">
        <v>10</v>
      </c>
      <c r="B443" s="171" t="s">
        <v>303</v>
      </c>
      <c r="C443" s="149"/>
      <c r="D443" s="12" t="s">
        <v>28</v>
      </c>
      <c r="E443" s="13" t="s">
        <v>304</v>
      </c>
      <c r="F443" s="14">
        <v>160</v>
      </c>
      <c r="G443" s="12" t="s">
        <v>306</v>
      </c>
      <c r="H443" s="15"/>
      <c r="I443" s="141">
        <f t="shared" si="38"/>
        <v>0</v>
      </c>
      <c r="J443" s="12">
        <v>8</v>
      </c>
      <c r="K443" s="143">
        <f t="shared" si="39"/>
        <v>0</v>
      </c>
      <c r="L443" s="143">
        <f t="shared" si="40"/>
        <v>0</v>
      </c>
      <c r="M443" s="9"/>
      <c r="N443" s="9"/>
    </row>
    <row r="444" spans="1:14" ht="27" customHeight="1">
      <c r="A444" s="10">
        <v>11</v>
      </c>
      <c r="B444" s="172"/>
      <c r="C444" s="149"/>
      <c r="D444" s="12" t="s">
        <v>28</v>
      </c>
      <c r="E444" s="13" t="s">
        <v>305</v>
      </c>
      <c r="F444" s="14">
        <v>220</v>
      </c>
      <c r="G444" s="12" t="s">
        <v>307</v>
      </c>
      <c r="H444" s="15"/>
      <c r="I444" s="141">
        <f t="shared" si="38"/>
        <v>0</v>
      </c>
      <c r="J444" s="12">
        <v>8</v>
      </c>
      <c r="K444" s="143">
        <f t="shared" si="39"/>
        <v>0</v>
      </c>
      <c r="L444" s="143">
        <f t="shared" si="40"/>
        <v>0</v>
      </c>
      <c r="M444" s="9"/>
      <c r="N444" s="9"/>
    </row>
    <row r="445" spans="1:14" ht="27" customHeight="1">
      <c r="A445" s="10">
        <v>12</v>
      </c>
      <c r="B445" s="28" t="s">
        <v>261</v>
      </c>
      <c r="C445" s="149"/>
      <c r="D445" s="12" t="s">
        <v>32</v>
      </c>
      <c r="E445" s="13" t="s">
        <v>69</v>
      </c>
      <c r="F445" s="14">
        <v>50</v>
      </c>
      <c r="G445" s="12" t="s">
        <v>43</v>
      </c>
      <c r="H445" s="15"/>
      <c r="I445" s="141">
        <f t="shared" si="38"/>
        <v>0</v>
      </c>
      <c r="J445" s="12">
        <v>8</v>
      </c>
      <c r="K445" s="143">
        <f t="shared" si="39"/>
        <v>0</v>
      </c>
      <c r="L445" s="143">
        <f t="shared" si="40"/>
        <v>0</v>
      </c>
      <c r="M445" s="9"/>
      <c r="N445" s="9"/>
    </row>
    <row r="446" spans="1:14" ht="27" customHeight="1">
      <c r="A446" s="10">
        <v>13</v>
      </c>
      <c r="B446" s="168" t="s">
        <v>325</v>
      </c>
      <c r="C446" s="149"/>
      <c r="D446" s="12" t="s">
        <v>32</v>
      </c>
      <c r="E446" s="13" t="s">
        <v>35</v>
      </c>
      <c r="F446" s="14">
        <v>400</v>
      </c>
      <c r="G446" s="12" t="s">
        <v>43</v>
      </c>
      <c r="H446" s="15"/>
      <c r="I446" s="141">
        <f t="shared" si="38"/>
        <v>0</v>
      </c>
      <c r="J446" s="12">
        <v>8</v>
      </c>
      <c r="K446" s="143">
        <f t="shared" si="39"/>
        <v>0</v>
      </c>
      <c r="L446" s="143">
        <f t="shared" si="40"/>
        <v>0</v>
      </c>
      <c r="M446" s="9"/>
      <c r="N446" s="9"/>
    </row>
    <row r="447" spans="1:14" ht="27" customHeight="1">
      <c r="A447" s="10">
        <v>14</v>
      </c>
      <c r="B447" s="170"/>
      <c r="C447" s="149"/>
      <c r="D447" s="12" t="s">
        <v>32</v>
      </c>
      <c r="E447" s="13" t="s">
        <v>326</v>
      </c>
      <c r="F447" s="14">
        <v>500</v>
      </c>
      <c r="G447" s="12" t="s">
        <v>43</v>
      </c>
      <c r="H447" s="15"/>
      <c r="I447" s="141">
        <f t="shared" si="38"/>
        <v>0</v>
      </c>
      <c r="J447" s="12">
        <v>8</v>
      </c>
      <c r="K447" s="143">
        <f t="shared" si="39"/>
        <v>0</v>
      </c>
      <c r="L447" s="143">
        <f t="shared" si="40"/>
        <v>0</v>
      </c>
      <c r="M447" s="9"/>
      <c r="N447" s="9"/>
    </row>
    <row r="448" spans="1:14" ht="28.5" customHeight="1">
      <c r="A448" s="10">
        <v>15</v>
      </c>
      <c r="B448" s="171" t="s">
        <v>327</v>
      </c>
      <c r="C448" s="149"/>
      <c r="D448" s="12" t="s">
        <v>28</v>
      </c>
      <c r="E448" s="13" t="s">
        <v>328</v>
      </c>
      <c r="F448" s="14">
        <v>1200</v>
      </c>
      <c r="G448" s="12" t="s">
        <v>108</v>
      </c>
      <c r="H448" s="15"/>
      <c r="I448" s="141">
        <f t="shared" si="38"/>
        <v>0</v>
      </c>
      <c r="J448" s="12">
        <v>8</v>
      </c>
      <c r="K448" s="143">
        <f t="shared" si="39"/>
        <v>0</v>
      </c>
      <c r="L448" s="143">
        <f t="shared" si="40"/>
        <v>0</v>
      </c>
      <c r="M448" s="9"/>
      <c r="N448" s="9"/>
    </row>
    <row r="449" spans="1:14" ht="27" customHeight="1">
      <c r="A449" s="10">
        <v>16</v>
      </c>
      <c r="B449" s="167"/>
      <c r="C449" s="149"/>
      <c r="D449" s="12" t="s">
        <v>28</v>
      </c>
      <c r="E449" s="13" t="s">
        <v>257</v>
      </c>
      <c r="F449" s="14">
        <v>350</v>
      </c>
      <c r="G449" s="12" t="s">
        <v>108</v>
      </c>
      <c r="H449" s="15"/>
      <c r="I449" s="141">
        <f t="shared" si="38"/>
        <v>0</v>
      </c>
      <c r="J449" s="12">
        <v>8</v>
      </c>
      <c r="K449" s="143">
        <f t="shared" si="39"/>
        <v>0</v>
      </c>
      <c r="L449" s="143">
        <f t="shared" si="40"/>
        <v>0</v>
      </c>
      <c r="M449" s="9"/>
      <c r="N449" s="9"/>
    </row>
    <row r="450" spans="1:14" ht="27" customHeight="1">
      <c r="A450" s="10">
        <v>17</v>
      </c>
      <c r="B450" s="171" t="s">
        <v>348</v>
      </c>
      <c r="C450" s="149"/>
      <c r="D450" s="173" t="s">
        <v>349</v>
      </c>
      <c r="E450" s="13" t="s">
        <v>351</v>
      </c>
      <c r="F450" s="14">
        <v>20</v>
      </c>
      <c r="G450" s="12" t="s">
        <v>350</v>
      </c>
      <c r="H450" s="15"/>
      <c r="I450" s="141">
        <f t="shared" si="38"/>
        <v>0</v>
      </c>
      <c r="J450" s="12">
        <v>8</v>
      </c>
      <c r="K450" s="143">
        <f t="shared" si="39"/>
        <v>0</v>
      </c>
      <c r="L450" s="143">
        <f t="shared" si="40"/>
        <v>0</v>
      </c>
      <c r="M450" s="9"/>
      <c r="N450" s="9"/>
    </row>
    <row r="451" spans="1:14" ht="27" customHeight="1">
      <c r="A451" s="10">
        <v>18</v>
      </c>
      <c r="B451" s="172"/>
      <c r="C451" s="149"/>
      <c r="D451" s="233"/>
      <c r="E451" s="13" t="s">
        <v>352</v>
      </c>
      <c r="F451" s="14">
        <v>550</v>
      </c>
      <c r="G451" s="12" t="s">
        <v>350</v>
      </c>
      <c r="H451" s="15"/>
      <c r="I451" s="141">
        <f t="shared" si="38"/>
        <v>0</v>
      </c>
      <c r="J451" s="12">
        <v>8</v>
      </c>
      <c r="K451" s="143">
        <f t="shared" si="39"/>
        <v>0</v>
      </c>
      <c r="L451" s="143">
        <f t="shared" si="40"/>
        <v>0</v>
      </c>
      <c r="M451" s="9"/>
      <c r="N451" s="9"/>
    </row>
    <row r="452" spans="1:14" ht="27" customHeight="1">
      <c r="A452" s="10">
        <v>19</v>
      </c>
      <c r="B452" s="167"/>
      <c r="C452" s="149"/>
      <c r="D452" s="174"/>
      <c r="E452" s="13" t="s">
        <v>353</v>
      </c>
      <c r="F452" s="14">
        <v>300</v>
      </c>
      <c r="G452" s="12" t="s">
        <v>350</v>
      </c>
      <c r="H452" s="15"/>
      <c r="I452" s="141">
        <f t="shared" si="38"/>
        <v>0</v>
      </c>
      <c r="J452" s="12">
        <v>8</v>
      </c>
      <c r="K452" s="143">
        <f t="shared" si="39"/>
        <v>0</v>
      </c>
      <c r="L452" s="143">
        <f t="shared" si="40"/>
        <v>0</v>
      </c>
      <c r="M452" s="9"/>
      <c r="N452" s="9"/>
    </row>
    <row r="453" spans="1:14" ht="27" customHeight="1">
      <c r="A453" s="10">
        <v>20</v>
      </c>
      <c r="B453" s="171" t="s">
        <v>363</v>
      </c>
      <c r="C453" s="149"/>
      <c r="D453" s="12" t="s">
        <v>28</v>
      </c>
      <c r="E453" s="13" t="s">
        <v>364</v>
      </c>
      <c r="F453" s="14">
        <v>1500</v>
      </c>
      <c r="G453" s="12" t="s">
        <v>365</v>
      </c>
      <c r="H453" s="15"/>
      <c r="I453" s="141">
        <f t="shared" si="38"/>
        <v>0</v>
      </c>
      <c r="J453" s="12">
        <v>8</v>
      </c>
      <c r="K453" s="143">
        <f t="shared" si="39"/>
        <v>0</v>
      </c>
      <c r="L453" s="143">
        <f t="shared" si="40"/>
        <v>0</v>
      </c>
      <c r="M453" s="9"/>
      <c r="N453" s="9"/>
    </row>
    <row r="454" spans="1:14" ht="27" customHeight="1">
      <c r="A454" s="10">
        <v>21</v>
      </c>
      <c r="B454" s="167"/>
      <c r="C454" s="149"/>
      <c r="D454" s="12" t="s">
        <v>28</v>
      </c>
      <c r="E454" s="13" t="s">
        <v>366</v>
      </c>
      <c r="F454" s="14">
        <v>1500</v>
      </c>
      <c r="G454" s="12" t="s">
        <v>275</v>
      </c>
      <c r="H454" s="15"/>
      <c r="I454" s="141">
        <f t="shared" si="38"/>
        <v>0</v>
      </c>
      <c r="J454" s="12">
        <v>8</v>
      </c>
      <c r="K454" s="143">
        <f t="shared" si="39"/>
        <v>0</v>
      </c>
      <c r="L454" s="143">
        <f t="shared" si="40"/>
        <v>0</v>
      </c>
      <c r="M454" s="9"/>
      <c r="N454" s="9"/>
    </row>
    <row r="455" spans="1:14" ht="27" customHeight="1">
      <c r="A455" s="10">
        <v>22</v>
      </c>
      <c r="B455" s="28" t="s">
        <v>418</v>
      </c>
      <c r="C455" s="149"/>
      <c r="D455" s="12" t="s">
        <v>28</v>
      </c>
      <c r="E455" s="13" t="s">
        <v>166</v>
      </c>
      <c r="F455" s="14">
        <v>38000</v>
      </c>
      <c r="G455" s="12" t="s">
        <v>38</v>
      </c>
      <c r="H455" s="15"/>
      <c r="I455" s="141">
        <f t="shared" si="38"/>
        <v>0</v>
      </c>
      <c r="J455" s="12">
        <v>8</v>
      </c>
      <c r="K455" s="143">
        <f t="shared" si="39"/>
        <v>0</v>
      </c>
      <c r="L455" s="143">
        <f t="shared" si="40"/>
        <v>0</v>
      </c>
      <c r="M455" s="9"/>
      <c r="N455" s="9"/>
    </row>
    <row r="456" spans="1:14" ht="27" customHeight="1">
      <c r="A456" s="10">
        <v>23</v>
      </c>
      <c r="B456" s="171" t="s">
        <v>367</v>
      </c>
      <c r="C456" s="149"/>
      <c r="D456" s="12" t="s">
        <v>28</v>
      </c>
      <c r="E456" s="13" t="s">
        <v>267</v>
      </c>
      <c r="F456" s="14">
        <v>10000</v>
      </c>
      <c r="G456" s="12" t="s">
        <v>38</v>
      </c>
      <c r="H456" s="15"/>
      <c r="I456" s="141">
        <f t="shared" si="38"/>
        <v>0</v>
      </c>
      <c r="J456" s="12">
        <v>8</v>
      </c>
      <c r="K456" s="143">
        <f t="shared" si="39"/>
        <v>0</v>
      </c>
      <c r="L456" s="143">
        <f t="shared" si="40"/>
        <v>0</v>
      </c>
      <c r="M456" s="9"/>
      <c r="N456" s="9"/>
    </row>
    <row r="457" spans="1:14" ht="27" customHeight="1">
      <c r="A457" s="10">
        <v>24</v>
      </c>
      <c r="B457" s="167"/>
      <c r="C457" s="149"/>
      <c r="D457" s="12" t="s">
        <v>28</v>
      </c>
      <c r="E457" s="13" t="s">
        <v>368</v>
      </c>
      <c r="F457" s="14">
        <v>30000</v>
      </c>
      <c r="G457" s="12" t="s">
        <v>38</v>
      </c>
      <c r="H457" s="15"/>
      <c r="I457" s="141">
        <f t="shared" si="38"/>
        <v>0</v>
      </c>
      <c r="J457" s="12">
        <v>8</v>
      </c>
      <c r="K457" s="143">
        <f t="shared" si="39"/>
        <v>0</v>
      </c>
      <c r="L457" s="143">
        <f t="shared" si="40"/>
        <v>0</v>
      </c>
      <c r="M457" s="9"/>
      <c r="N457" s="9"/>
    </row>
    <row r="458" spans="1:14" ht="27" customHeight="1">
      <c r="A458" s="10">
        <v>25</v>
      </c>
      <c r="B458" s="28" t="s">
        <v>371</v>
      </c>
      <c r="C458" s="149"/>
      <c r="D458" s="12" t="s">
        <v>28</v>
      </c>
      <c r="E458" s="13" t="s">
        <v>166</v>
      </c>
      <c r="F458" s="14">
        <v>5000</v>
      </c>
      <c r="G458" s="12" t="s">
        <v>38</v>
      </c>
      <c r="H458" s="15"/>
      <c r="I458" s="141">
        <f t="shared" si="38"/>
        <v>0</v>
      </c>
      <c r="J458" s="12">
        <v>8</v>
      </c>
      <c r="K458" s="143">
        <f t="shared" si="39"/>
        <v>0</v>
      </c>
      <c r="L458" s="143">
        <f t="shared" si="40"/>
        <v>0</v>
      </c>
      <c r="M458" s="9"/>
      <c r="N458" s="9"/>
    </row>
    <row r="459" spans="1:14" ht="27" customHeight="1">
      <c r="A459" s="10">
        <v>26</v>
      </c>
      <c r="B459" s="171" t="s">
        <v>372</v>
      </c>
      <c r="C459" s="149"/>
      <c r="D459" s="12" t="s">
        <v>28</v>
      </c>
      <c r="E459" s="13" t="s">
        <v>166</v>
      </c>
      <c r="F459" s="14">
        <v>45000</v>
      </c>
      <c r="G459" s="12" t="s">
        <v>38</v>
      </c>
      <c r="H459" s="15"/>
      <c r="I459" s="141">
        <f t="shared" si="38"/>
        <v>0</v>
      </c>
      <c r="J459" s="12">
        <v>8</v>
      </c>
      <c r="K459" s="143">
        <f t="shared" si="39"/>
        <v>0</v>
      </c>
      <c r="L459" s="143">
        <f t="shared" si="40"/>
        <v>0</v>
      </c>
      <c r="M459" s="9"/>
      <c r="N459" s="9"/>
    </row>
    <row r="460" spans="1:14" ht="27" customHeight="1">
      <c r="A460" s="10">
        <v>27</v>
      </c>
      <c r="B460" s="167"/>
      <c r="C460" s="149"/>
      <c r="D460" s="12" t="s">
        <v>28</v>
      </c>
      <c r="E460" s="13" t="s">
        <v>271</v>
      </c>
      <c r="F460" s="14">
        <v>18000</v>
      </c>
      <c r="G460" s="12" t="s">
        <v>38</v>
      </c>
      <c r="H460" s="15"/>
      <c r="I460" s="141">
        <f t="shared" si="38"/>
        <v>0</v>
      </c>
      <c r="J460" s="12">
        <v>8</v>
      </c>
      <c r="K460" s="143">
        <f t="shared" si="39"/>
        <v>0</v>
      </c>
      <c r="L460" s="143">
        <f t="shared" si="40"/>
        <v>0</v>
      </c>
      <c r="M460" s="9"/>
      <c r="N460" s="9"/>
    </row>
    <row r="461" spans="1:14" ht="27" customHeight="1">
      <c r="A461" s="10">
        <v>28</v>
      </c>
      <c r="B461" s="28" t="s">
        <v>399</v>
      </c>
      <c r="C461" s="149"/>
      <c r="D461" s="12" t="s">
        <v>28</v>
      </c>
      <c r="E461" s="38">
        <v>5.0000000000000001E-3</v>
      </c>
      <c r="F461" s="14">
        <v>1000</v>
      </c>
      <c r="G461" s="12" t="s">
        <v>193</v>
      </c>
      <c r="H461" s="15"/>
      <c r="I461" s="141">
        <f t="shared" si="38"/>
        <v>0</v>
      </c>
      <c r="J461" s="12">
        <v>8</v>
      </c>
      <c r="K461" s="143">
        <f t="shared" si="39"/>
        <v>0</v>
      </c>
      <c r="L461" s="143">
        <f t="shared" si="40"/>
        <v>0</v>
      </c>
      <c r="M461" s="9"/>
      <c r="N461" s="9"/>
    </row>
    <row r="462" spans="1:14" ht="27" customHeight="1">
      <c r="A462" s="10">
        <v>29</v>
      </c>
      <c r="B462" s="28" t="s">
        <v>400</v>
      </c>
      <c r="C462" s="149"/>
      <c r="D462" s="12" t="s">
        <v>28</v>
      </c>
      <c r="E462" s="38">
        <v>5.0000000000000001E-3</v>
      </c>
      <c r="F462" s="14">
        <v>1000</v>
      </c>
      <c r="G462" s="12" t="s">
        <v>401</v>
      </c>
      <c r="H462" s="15"/>
      <c r="I462" s="141">
        <f t="shared" si="38"/>
        <v>0</v>
      </c>
      <c r="J462" s="12">
        <v>8</v>
      </c>
      <c r="K462" s="143">
        <f t="shared" si="39"/>
        <v>0</v>
      </c>
      <c r="L462" s="143">
        <f t="shared" si="40"/>
        <v>0</v>
      </c>
      <c r="M462" s="9"/>
      <c r="N462" s="9"/>
    </row>
    <row r="463" spans="1:14" ht="27" customHeight="1">
      <c r="A463" s="10">
        <v>30</v>
      </c>
      <c r="B463" s="28" t="s">
        <v>410</v>
      </c>
      <c r="C463" s="149"/>
      <c r="D463" s="12" t="s">
        <v>28</v>
      </c>
      <c r="E463" s="13" t="s">
        <v>411</v>
      </c>
      <c r="F463" s="14">
        <v>8500</v>
      </c>
      <c r="G463" s="12" t="s">
        <v>412</v>
      </c>
      <c r="H463" s="15"/>
      <c r="I463" s="141">
        <f t="shared" si="38"/>
        <v>0</v>
      </c>
      <c r="J463" s="12">
        <v>8</v>
      </c>
      <c r="K463" s="143">
        <f t="shared" si="39"/>
        <v>0</v>
      </c>
      <c r="L463" s="143">
        <f t="shared" si="40"/>
        <v>0</v>
      </c>
      <c r="M463" s="9"/>
      <c r="N463" s="9"/>
    </row>
    <row r="464" spans="1:14" ht="27" customHeight="1">
      <c r="A464" s="10">
        <v>31</v>
      </c>
      <c r="B464" s="168" t="s">
        <v>457</v>
      </c>
      <c r="C464" s="149"/>
      <c r="D464" s="12" t="s">
        <v>28</v>
      </c>
      <c r="E464" s="13" t="s">
        <v>458</v>
      </c>
      <c r="F464" s="14">
        <v>1400</v>
      </c>
      <c r="G464" s="12" t="s">
        <v>193</v>
      </c>
      <c r="H464" s="15"/>
      <c r="I464" s="141">
        <f t="shared" si="38"/>
        <v>0</v>
      </c>
      <c r="J464" s="12">
        <v>8</v>
      </c>
      <c r="K464" s="143">
        <f t="shared" si="39"/>
        <v>0</v>
      </c>
      <c r="L464" s="143">
        <f t="shared" si="40"/>
        <v>0</v>
      </c>
      <c r="M464" s="9"/>
      <c r="N464" s="9"/>
    </row>
    <row r="465" spans="1:14" ht="27" customHeight="1">
      <c r="A465" s="10">
        <v>32</v>
      </c>
      <c r="B465" s="170"/>
      <c r="C465" s="149"/>
      <c r="D465" s="12" t="s">
        <v>63</v>
      </c>
      <c r="E465" s="13" t="s">
        <v>82</v>
      </c>
      <c r="F465" s="14">
        <v>100</v>
      </c>
      <c r="G465" s="12" t="s">
        <v>43</v>
      </c>
      <c r="H465" s="15"/>
      <c r="I465" s="141">
        <f t="shared" si="38"/>
        <v>0</v>
      </c>
      <c r="J465" s="12">
        <v>8</v>
      </c>
      <c r="K465" s="143">
        <f t="shared" si="39"/>
        <v>0</v>
      </c>
      <c r="L465" s="143">
        <f t="shared" si="40"/>
        <v>0</v>
      </c>
      <c r="M465" s="9"/>
      <c r="N465" s="9"/>
    </row>
    <row r="466" spans="1:14" ht="27" customHeight="1">
      <c r="A466" s="10">
        <v>33</v>
      </c>
      <c r="B466" s="28" t="s">
        <v>480</v>
      </c>
      <c r="C466" s="149"/>
      <c r="D466" s="12" t="s">
        <v>32</v>
      </c>
      <c r="E466" s="13" t="s">
        <v>45</v>
      </c>
      <c r="F466" s="14">
        <v>400</v>
      </c>
      <c r="G466" s="12" t="s">
        <v>43</v>
      </c>
      <c r="H466" s="15"/>
      <c r="I466" s="141">
        <f t="shared" si="38"/>
        <v>0</v>
      </c>
      <c r="J466" s="12">
        <v>8</v>
      </c>
      <c r="K466" s="143">
        <f t="shared" si="39"/>
        <v>0</v>
      </c>
      <c r="L466" s="143">
        <f t="shared" si="40"/>
        <v>0</v>
      </c>
      <c r="M466" s="9"/>
      <c r="N466" s="9"/>
    </row>
    <row r="467" spans="1:14" ht="27" customHeight="1">
      <c r="A467" s="10">
        <v>34</v>
      </c>
      <c r="B467" s="28" t="s">
        <v>526</v>
      </c>
      <c r="C467" s="149"/>
      <c r="D467" s="12" t="s">
        <v>63</v>
      </c>
      <c r="E467" s="13" t="s">
        <v>326</v>
      </c>
      <c r="F467" s="14">
        <v>1000</v>
      </c>
      <c r="G467" s="12" t="s">
        <v>43</v>
      </c>
      <c r="H467" s="15"/>
      <c r="I467" s="141">
        <f t="shared" si="38"/>
        <v>0</v>
      </c>
      <c r="J467" s="12">
        <v>8</v>
      </c>
      <c r="K467" s="143">
        <f t="shared" si="39"/>
        <v>0</v>
      </c>
      <c r="L467" s="143">
        <f t="shared" si="40"/>
        <v>0</v>
      </c>
      <c r="M467" s="9"/>
      <c r="N467" s="9"/>
    </row>
    <row r="468" spans="1:14" ht="27" customHeight="1">
      <c r="A468" s="10">
        <v>35</v>
      </c>
      <c r="B468" s="28" t="s">
        <v>535</v>
      </c>
      <c r="C468" s="149"/>
      <c r="D468" s="12" t="s">
        <v>28</v>
      </c>
      <c r="E468" s="13" t="s">
        <v>536</v>
      </c>
      <c r="F468" s="14">
        <v>8000</v>
      </c>
      <c r="G468" s="12" t="s">
        <v>193</v>
      </c>
      <c r="H468" s="15"/>
      <c r="I468" s="141">
        <f t="shared" si="38"/>
        <v>0</v>
      </c>
      <c r="J468" s="12">
        <v>8</v>
      </c>
      <c r="K468" s="143">
        <f t="shared" si="39"/>
        <v>0</v>
      </c>
      <c r="L468" s="143">
        <f t="shared" si="40"/>
        <v>0</v>
      </c>
      <c r="M468" s="9"/>
      <c r="N468" s="9"/>
    </row>
    <row r="469" spans="1:14" ht="27" customHeight="1">
      <c r="A469" s="10">
        <v>36</v>
      </c>
      <c r="B469" s="171" t="s">
        <v>542</v>
      </c>
      <c r="C469" s="149"/>
      <c r="D469" s="12" t="s">
        <v>63</v>
      </c>
      <c r="E469" s="13" t="s">
        <v>82</v>
      </c>
      <c r="F469" s="14">
        <v>30</v>
      </c>
      <c r="G469" s="12" t="s">
        <v>43</v>
      </c>
      <c r="H469" s="15"/>
      <c r="I469" s="141">
        <f t="shared" si="38"/>
        <v>0</v>
      </c>
      <c r="J469" s="12">
        <v>8</v>
      </c>
      <c r="K469" s="143">
        <f t="shared" si="39"/>
        <v>0</v>
      </c>
      <c r="L469" s="143">
        <f t="shared" si="40"/>
        <v>0</v>
      </c>
      <c r="M469" s="9"/>
      <c r="N469" s="9"/>
    </row>
    <row r="470" spans="1:14" ht="27" customHeight="1">
      <c r="A470" s="10">
        <v>37</v>
      </c>
      <c r="B470" s="172"/>
      <c r="C470" s="149"/>
      <c r="D470" s="12" t="s">
        <v>63</v>
      </c>
      <c r="E470" s="13" t="s">
        <v>543</v>
      </c>
      <c r="F470" s="14">
        <v>30</v>
      </c>
      <c r="G470" s="12" t="s">
        <v>43</v>
      </c>
      <c r="H470" s="15"/>
      <c r="I470" s="141">
        <f t="shared" si="38"/>
        <v>0</v>
      </c>
      <c r="J470" s="12">
        <v>8</v>
      </c>
      <c r="K470" s="143">
        <f t="shared" si="39"/>
        <v>0</v>
      </c>
      <c r="L470" s="143">
        <f t="shared" si="40"/>
        <v>0</v>
      </c>
      <c r="M470" s="9"/>
      <c r="N470" s="9"/>
    </row>
    <row r="471" spans="1:14" ht="27" customHeight="1">
      <c r="A471" s="10">
        <v>38</v>
      </c>
      <c r="B471" s="172"/>
      <c r="C471" s="149"/>
      <c r="D471" s="12" t="s">
        <v>63</v>
      </c>
      <c r="E471" s="13" t="s">
        <v>544</v>
      </c>
      <c r="F471" s="14">
        <v>30</v>
      </c>
      <c r="G471" s="12" t="s">
        <v>43</v>
      </c>
      <c r="H471" s="15"/>
      <c r="I471" s="141">
        <f t="shared" si="38"/>
        <v>0</v>
      </c>
      <c r="J471" s="12">
        <v>8</v>
      </c>
      <c r="K471" s="143">
        <f t="shared" si="39"/>
        <v>0</v>
      </c>
      <c r="L471" s="143">
        <f t="shared" si="40"/>
        <v>0</v>
      </c>
      <c r="M471" s="9"/>
      <c r="N471" s="9"/>
    </row>
    <row r="472" spans="1:14" ht="27" customHeight="1">
      <c r="A472" s="10">
        <v>39</v>
      </c>
      <c r="B472" s="167"/>
      <c r="C472" s="149"/>
      <c r="D472" s="12" t="s">
        <v>63</v>
      </c>
      <c r="E472" s="13" t="s">
        <v>44</v>
      </c>
      <c r="F472" s="14">
        <v>30</v>
      </c>
      <c r="G472" s="12" t="s">
        <v>43</v>
      </c>
      <c r="H472" s="15"/>
      <c r="I472" s="141">
        <f t="shared" si="38"/>
        <v>0</v>
      </c>
      <c r="J472" s="12">
        <v>8</v>
      </c>
      <c r="K472" s="143">
        <f t="shared" si="39"/>
        <v>0</v>
      </c>
      <c r="L472" s="143">
        <f t="shared" si="40"/>
        <v>0</v>
      </c>
      <c r="M472" s="9"/>
      <c r="N472" s="9"/>
    </row>
    <row r="473" spans="1:14" ht="27" customHeight="1">
      <c r="A473" s="10">
        <v>40</v>
      </c>
      <c r="B473" s="171" t="s">
        <v>552</v>
      </c>
      <c r="C473" s="149"/>
      <c r="D473" s="12" t="s">
        <v>28</v>
      </c>
      <c r="E473" s="13" t="s">
        <v>553</v>
      </c>
      <c r="F473" s="14">
        <v>500</v>
      </c>
      <c r="G473" s="12" t="s">
        <v>108</v>
      </c>
      <c r="H473" s="15"/>
      <c r="I473" s="141">
        <f t="shared" si="38"/>
        <v>0</v>
      </c>
      <c r="J473" s="12">
        <v>8</v>
      </c>
      <c r="K473" s="143">
        <f t="shared" si="39"/>
        <v>0</v>
      </c>
      <c r="L473" s="143">
        <f t="shared" si="40"/>
        <v>0</v>
      </c>
      <c r="M473" s="9"/>
      <c r="N473" s="9"/>
    </row>
    <row r="474" spans="1:14" ht="27" customHeight="1">
      <c r="A474" s="10">
        <v>41</v>
      </c>
      <c r="B474" s="172"/>
      <c r="C474" s="149"/>
      <c r="D474" s="12" t="s">
        <v>63</v>
      </c>
      <c r="E474" s="13" t="s">
        <v>82</v>
      </c>
      <c r="F474" s="14">
        <v>50</v>
      </c>
      <c r="G474" s="12" t="s">
        <v>482</v>
      </c>
      <c r="H474" s="15"/>
      <c r="I474" s="141">
        <f t="shared" si="38"/>
        <v>0</v>
      </c>
      <c r="J474" s="12">
        <v>8</v>
      </c>
      <c r="K474" s="143">
        <f t="shared" si="39"/>
        <v>0</v>
      </c>
      <c r="L474" s="143">
        <f t="shared" si="40"/>
        <v>0</v>
      </c>
      <c r="M474" s="9"/>
      <c r="N474" s="9"/>
    </row>
    <row r="475" spans="1:14" ht="27" customHeight="1">
      <c r="A475" s="10">
        <v>42</v>
      </c>
      <c r="B475" s="167"/>
      <c r="C475" s="149"/>
      <c r="D475" s="12" t="s">
        <v>63</v>
      </c>
      <c r="E475" s="13" t="s">
        <v>64</v>
      </c>
      <c r="F475" s="14">
        <v>300</v>
      </c>
      <c r="G475" s="12" t="s">
        <v>43</v>
      </c>
      <c r="H475" s="15"/>
      <c r="I475" s="141">
        <f t="shared" si="38"/>
        <v>0</v>
      </c>
      <c r="J475" s="12">
        <v>8</v>
      </c>
      <c r="K475" s="143">
        <f t="shared" si="39"/>
        <v>0</v>
      </c>
      <c r="L475" s="143">
        <f t="shared" si="40"/>
        <v>0</v>
      </c>
      <c r="M475" s="9"/>
      <c r="N475" s="9"/>
    </row>
    <row r="476" spans="1:14" ht="27" customHeight="1">
      <c r="A476" s="10">
        <v>43</v>
      </c>
      <c r="B476" s="28" t="s">
        <v>560</v>
      </c>
      <c r="C476" s="149"/>
      <c r="D476" s="12" t="s">
        <v>28</v>
      </c>
      <c r="E476" s="13" t="s">
        <v>561</v>
      </c>
      <c r="F476" s="14">
        <v>2500</v>
      </c>
      <c r="G476" s="12" t="s">
        <v>429</v>
      </c>
      <c r="H476" s="15"/>
      <c r="I476" s="141">
        <f t="shared" si="38"/>
        <v>0</v>
      </c>
      <c r="J476" s="12">
        <v>8</v>
      </c>
      <c r="K476" s="143">
        <f t="shared" si="39"/>
        <v>0</v>
      </c>
      <c r="L476" s="143">
        <f t="shared" si="40"/>
        <v>0</v>
      </c>
      <c r="M476" s="9"/>
      <c r="N476" s="9"/>
    </row>
    <row r="477" spans="1:14" ht="27" customHeight="1">
      <c r="A477" s="10">
        <v>44</v>
      </c>
      <c r="B477" s="28" t="s">
        <v>562</v>
      </c>
      <c r="C477" s="149"/>
      <c r="D477" s="12" t="s">
        <v>63</v>
      </c>
      <c r="E477" s="13" t="s">
        <v>104</v>
      </c>
      <c r="F477" s="14">
        <v>80</v>
      </c>
      <c r="G477" s="12" t="s">
        <v>43</v>
      </c>
      <c r="H477" s="15"/>
      <c r="I477" s="141">
        <f t="shared" si="38"/>
        <v>0</v>
      </c>
      <c r="J477" s="12">
        <v>8</v>
      </c>
      <c r="K477" s="143">
        <f t="shared" si="39"/>
        <v>0</v>
      </c>
      <c r="L477" s="143">
        <f t="shared" si="40"/>
        <v>0</v>
      </c>
      <c r="M477" s="9"/>
      <c r="N477" s="9"/>
    </row>
    <row r="478" spans="1:14" ht="27" customHeight="1">
      <c r="A478" s="10">
        <v>45</v>
      </c>
      <c r="B478" s="28" t="s">
        <v>582</v>
      </c>
      <c r="C478" s="149"/>
      <c r="D478" s="12" t="s">
        <v>28</v>
      </c>
      <c r="E478" s="13" t="s">
        <v>271</v>
      </c>
      <c r="F478" s="14">
        <v>120</v>
      </c>
      <c r="G478" s="12" t="s">
        <v>429</v>
      </c>
      <c r="H478" s="15"/>
      <c r="I478" s="141">
        <f t="shared" si="38"/>
        <v>0</v>
      </c>
      <c r="J478" s="12">
        <v>8</v>
      </c>
      <c r="K478" s="143">
        <f t="shared" si="39"/>
        <v>0</v>
      </c>
      <c r="L478" s="143">
        <f t="shared" si="40"/>
        <v>0</v>
      </c>
      <c r="M478" s="9"/>
      <c r="N478" s="9"/>
    </row>
    <row r="479" spans="1:14" ht="27" customHeight="1">
      <c r="A479" s="10">
        <v>46</v>
      </c>
      <c r="B479" s="28" t="s">
        <v>604</v>
      </c>
      <c r="C479" s="149"/>
      <c r="D479" s="12" t="s">
        <v>28</v>
      </c>
      <c r="E479" s="13">
        <v>0.15</v>
      </c>
      <c r="F479" s="14">
        <v>1400</v>
      </c>
      <c r="G479" s="12" t="s">
        <v>605</v>
      </c>
      <c r="H479" s="15"/>
      <c r="I479" s="141">
        <f t="shared" si="38"/>
        <v>0</v>
      </c>
      <c r="J479" s="12">
        <v>8</v>
      </c>
      <c r="K479" s="143">
        <f t="shared" si="39"/>
        <v>0</v>
      </c>
      <c r="L479" s="143">
        <f t="shared" si="40"/>
        <v>0</v>
      </c>
      <c r="M479" s="9"/>
      <c r="N479" s="9"/>
    </row>
    <row r="480" spans="1:14" ht="27" customHeight="1">
      <c r="A480" s="10">
        <v>47</v>
      </c>
      <c r="B480" s="28" t="s">
        <v>607</v>
      </c>
      <c r="C480" s="149"/>
      <c r="D480" s="12" t="s">
        <v>28</v>
      </c>
      <c r="E480" s="13" t="s">
        <v>608</v>
      </c>
      <c r="F480" s="14">
        <v>2500</v>
      </c>
      <c r="G480" s="12" t="s">
        <v>193</v>
      </c>
      <c r="H480" s="15"/>
      <c r="I480" s="141">
        <f t="shared" si="38"/>
        <v>0</v>
      </c>
      <c r="J480" s="12">
        <v>8</v>
      </c>
      <c r="K480" s="143">
        <f t="shared" si="39"/>
        <v>0</v>
      </c>
      <c r="L480" s="143">
        <f t="shared" si="40"/>
        <v>0</v>
      </c>
      <c r="M480" s="9"/>
      <c r="N480" s="9"/>
    </row>
    <row r="481" spans="1:14" ht="27" customHeight="1">
      <c r="A481" s="10">
        <v>48</v>
      </c>
      <c r="B481" s="168" t="s">
        <v>145</v>
      </c>
      <c r="C481" s="149"/>
      <c r="D481" s="12" t="s">
        <v>28</v>
      </c>
      <c r="E481" s="13">
        <v>0.01</v>
      </c>
      <c r="F481" s="14">
        <v>2500</v>
      </c>
      <c r="G481" s="12" t="s">
        <v>627</v>
      </c>
      <c r="H481" s="15"/>
      <c r="I481" s="141">
        <f t="shared" si="38"/>
        <v>0</v>
      </c>
      <c r="J481" s="12">
        <v>8</v>
      </c>
      <c r="K481" s="143">
        <f t="shared" si="39"/>
        <v>0</v>
      </c>
      <c r="L481" s="143">
        <f t="shared" si="40"/>
        <v>0</v>
      </c>
      <c r="M481" s="9"/>
      <c r="N481" s="9"/>
    </row>
    <row r="482" spans="1:14" ht="27" customHeight="1">
      <c r="A482" s="10">
        <v>49</v>
      </c>
      <c r="B482" s="169"/>
      <c r="C482" s="149"/>
      <c r="D482" s="12" t="s">
        <v>28</v>
      </c>
      <c r="E482" s="13">
        <v>0.01</v>
      </c>
      <c r="F482" s="14">
        <v>4500</v>
      </c>
      <c r="G482" s="12" t="s">
        <v>401</v>
      </c>
      <c r="H482" s="15"/>
      <c r="I482" s="141">
        <f t="shared" si="38"/>
        <v>0</v>
      </c>
      <c r="J482" s="12">
        <v>8</v>
      </c>
      <c r="K482" s="143">
        <f t="shared" si="39"/>
        <v>0</v>
      </c>
      <c r="L482" s="143">
        <f t="shared" si="40"/>
        <v>0</v>
      </c>
      <c r="M482" s="9"/>
      <c r="N482" s="9"/>
    </row>
    <row r="483" spans="1:14" ht="27" customHeight="1">
      <c r="A483" s="10">
        <v>50</v>
      </c>
      <c r="B483" s="169"/>
      <c r="C483" s="149"/>
      <c r="D483" s="12" t="s">
        <v>28</v>
      </c>
      <c r="E483" s="13">
        <v>0.02</v>
      </c>
      <c r="F483" s="14">
        <v>1500</v>
      </c>
      <c r="G483" s="12" t="s">
        <v>627</v>
      </c>
      <c r="H483" s="15"/>
      <c r="I483" s="141">
        <f t="shared" si="38"/>
        <v>0</v>
      </c>
      <c r="J483" s="12">
        <v>8</v>
      </c>
      <c r="K483" s="143">
        <f t="shared" si="39"/>
        <v>0</v>
      </c>
      <c r="L483" s="143">
        <f t="shared" si="40"/>
        <v>0</v>
      </c>
      <c r="M483" s="9"/>
      <c r="N483" s="9"/>
    </row>
    <row r="484" spans="1:14" ht="27" customHeight="1">
      <c r="A484" s="10">
        <v>51</v>
      </c>
      <c r="B484" s="170"/>
      <c r="C484" s="149"/>
      <c r="D484" s="12" t="s">
        <v>28</v>
      </c>
      <c r="E484" s="13">
        <v>0.02</v>
      </c>
      <c r="F484" s="14">
        <v>2500</v>
      </c>
      <c r="G484" s="12" t="s">
        <v>401</v>
      </c>
      <c r="H484" s="15"/>
      <c r="I484" s="141">
        <f t="shared" si="38"/>
        <v>0</v>
      </c>
      <c r="J484" s="12">
        <v>8</v>
      </c>
      <c r="K484" s="143">
        <f t="shared" si="39"/>
        <v>0</v>
      </c>
      <c r="L484" s="143">
        <f t="shared" si="40"/>
        <v>0</v>
      </c>
      <c r="M484" s="9"/>
      <c r="N484" s="9"/>
    </row>
    <row r="485" spans="1:14" ht="27" customHeight="1">
      <c r="A485" s="10">
        <v>52</v>
      </c>
      <c r="B485" s="28" t="s">
        <v>630</v>
      </c>
      <c r="C485" s="149"/>
      <c r="D485" s="12" t="s">
        <v>28</v>
      </c>
      <c r="E485" s="13" t="s">
        <v>631</v>
      </c>
      <c r="F485" s="14">
        <v>160</v>
      </c>
      <c r="G485" s="12" t="s">
        <v>108</v>
      </c>
      <c r="H485" s="15"/>
      <c r="I485" s="141">
        <f t="shared" si="38"/>
        <v>0</v>
      </c>
      <c r="J485" s="12">
        <v>8</v>
      </c>
      <c r="K485" s="143">
        <f t="shared" si="39"/>
        <v>0</v>
      </c>
      <c r="L485" s="143">
        <f t="shared" si="40"/>
        <v>0</v>
      </c>
      <c r="M485" s="9"/>
      <c r="N485" s="9"/>
    </row>
    <row r="486" spans="1:14" ht="27" customHeight="1">
      <c r="A486" s="10">
        <v>53</v>
      </c>
      <c r="B486" s="28" t="s">
        <v>639</v>
      </c>
      <c r="C486" s="149"/>
      <c r="D486" s="12" t="s">
        <v>63</v>
      </c>
      <c r="E486" s="13" t="s">
        <v>543</v>
      </c>
      <c r="F486" s="14">
        <v>400</v>
      </c>
      <c r="G486" s="12" t="s">
        <v>43</v>
      </c>
      <c r="H486" s="15"/>
      <c r="I486" s="141">
        <f t="shared" si="38"/>
        <v>0</v>
      </c>
      <c r="J486" s="12">
        <v>8</v>
      </c>
      <c r="K486" s="143">
        <f t="shared" si="39"/>
        <v>0</v>
      </c>
      <c r="L486" s="143">
        <f t="shared" si="40"/>
        <v>0</v>
      </c>
      <c r="M486" s="9"/>
      <c r="N486" s="9"/>
    </row>
    <row r="487" spans="1:14" ht="27" customHeight="1">
      <c r="A487" s="10">
        <v>54</v>
      </c>
      <c r="B487" s="171" t="s">
        <v>651</v>
      </c>
      <c r="C487" s="149"/>
      <c r="D487" s="12" t="s">
        <v>32</v>
      </c>
      <c r="E487" s="13" t="s">
        <v>36</v>
      </c>
      <c r="F487" s="14">
        <v>30</v>
      </c>
      <c r="G487" s="12" t="s">
        <v>43</v>
      </c>
      <c r="H487" s="15"/>
      <c r="I487" s="141">
        <f t="shared" si="38"/>
        <v>0</v>
      </c>
      <c r="J487" s="12">
        <v>8</v>
      </c>
      <c r="K487" s="143">
        <f t="shared" si="39"/>
        <v>0</v>
      </c>
      <c r="L487" s="143">
        <f t="shared" si="40"/>
        <v>0</v>
      </c>
      <c r="M487" s="9"/>
      <c r="N487" s="9"/>
    </row>
    <row r="488" spans="1:14" ht="27" customHeight="1">
      <c r="A488" s="10">
        <v>55</v>
      </c>
      <c r="B488" s="167"/>
      <c r="C488" s="149"/>
      <c r="D488" s="12" t="s">
        <v>153</v>
      </c>
      <c r="E488" s="13" t="s">
        <v>45</v>
      </c>
      <c r="F488" s="14">
        <v>30</v>
      </c>
      <c r="G488" s="12" t="s">
        <v>51</v>
      </c>
      <c r="H488" s="15"/>
      <c r="I488" s="141">
        <f t="shared" si="38"/>
        <v>0</v>
      </c>
      <c r="J488" s="12">
        <v>8</v>
      </c>
      <c r="K488" s="143">
        <f t="shared" si="39"/>
        <v>0</v>
      </c>
      <c r="L488" s="143">
        <f t="shared" si="40"/>
        <v>0</v>
      </c>
      <c r="M488" s="9"/>
      <c r="N488" s="9"/>
    </row>
    <row r="489" spans="1:14" ht="27" customHeight="1">
      <c r="A489" s="10">
        <v>56</v>
      </c>
      <c r="B489" s="28" t="s">
        <v>659</v>
      </c>
      <c r="C489" s="149"/>
      <c r="D489" s="12" t="s">
        <v>32</v>
      </c>
      <c r="E489" s="13" t="s">
        <v>36</v>
      </c>
      <c r="F489" s="14">
        <v>400</v>
      </c>
      <c r="G489" s="12" t="s">
        <v>660</v>
      </c>
      <c r="H489" s="15"/>
      <c r="I489" s="141">
        <f t="shared" si="38"/>
        <v>0</v>
      </c>
      <c r="J489" s="12">
        <v>8</v>
      </c>
      <c r="K489" s="143">
        <f t="shared" si="39"/>
        <v>0</v>
      </c>
      <c r="L489" s="143">
        <f t="shared" si="40"/>
        <v>0</v>
      </c>
      <c r="M489" s="9"/>
      <c r="N489" s="9"/>
    </row>
    <row r="490" spans="1:14" ht="27" customHeight="1">
      <c r="A490" s="10">
        <v>57</v>
      </c>
      <c r="B490" s="171" t="s">
        <v>682</v>
      </c>
      <c r="C490" s="149"/>
      <c r="D490" s="12" t="s">
        <v>32</v>
      </c>
      <c r="E490" s="13" t="s">
        <v>683</v>
      </c>
      <c r="F490" s="14">
        <v>100</v>
      </c>
      <c r="G490" s="12" t="s">
        <v>34</v>
      </c>
      <c r="H490" s="15"/>
      <c r="I490" s="141">
        <f t="shared" si="38"/>
        <v>0</v>
      </c>
      <c r="J490" s="12">
        <v>8</v>
      </c>
      <c r="K490" s="143">
        <f t="shared" si="39"/>
        <v>0</v>
      </c>
      <c r="L490" s="143">
        <f t="shared" si="40"/>
        <v>0</v>
      </c>
      <c r="M490" s="9"/>
      <c r="N490" s="9"/>
    </row>
    <row r="491" spans="1:14" ht="27" customHeight="1">
      <c r="A491" s="10">
        <v>58</v>
      </c>
      <c r="B491" s="167"/>
      <c r="C491" s="149"/>
      <c r="D491" s="12" t="s">
        <v>28</v>
      </c>
      <c r="E491" s="13" t="s">
        <v>684</v>
      </c>
      <c r="F491" s="14">
        <v>400</v>
      </c>
      <c r="G491" s="12" t="s">
        <v>685</v>
      </c>
      <c r="H491" s="15"/>
      <c r="I491" s="141">
        <f t="shared" si="38"/>
        <v>0</v>
      </c>
      <c r="J491" s="12">
        <v>8</v>
      </c>
      <c r="K491" s="143">
        <f t="shared" si="39"/>
        <v>0</v>
      </c>
      <c r="L491" s="143">
        <f t="shared" si="40"/>
        <v>0</v>
      </c>
      <c r="M491" s="9"/>
      <c r="N491" s="9"/>
    </row>
    <row r="492" spans="1:14" ht="27" customHeight="1">
      <c r="A492" s="10">
        <v>59</v>
      </c>
      <c r="B492" s="171" t="s">
        <v>696</v>
      </c>
      <c r="C492" s="149"/>
      <c r="D492" s="12" t="s">
        <v>28</v>
      </c>
      <c r="E492" s="13" t="s">
        <v>697</v>
      </c>
      <c r="F492" s="14">
        <v>700</v>
      </c>
      <c r="G492" s="12" t="s">
        <v>193</v>
      </c>
      <c r="H492" s="15"/>
      <c r="I492" s="141">
        <f t="shared" si="38"/>
        <v>0</v>
      </c>
      <c r="J492" s="12">
        <v>8</v>
      </c>
      <c r="K492" s="143">
        <f t="shared" si="39"/>
        <v>0</v>
      </c>
      <c r="L492" s="143">
        <f t="shared" si="40"/>
        <v>0</v>
      </c>
      <c r="M492" s="9"/>
      <c r="N492" s="9"/>
    </row>
    <row r="493" spans="1:14" ht="27" customHeight="1">
      <c r="A493" s="10">
        <v>60</v>
      </c>
      <c r="B493" s="172"/>
      <c r="C493" s="149"/>
      <c r="D493" s="12" t="s">
        <v>63</v>
      </c>
      <c r="E493" s="13" t="s">
        <v>36</v>
      </c>
      <c r="F493" s="14">
        <v>450</v>
      </c>
      <c r="G493" s="12" t="s">
        <v>43</v>
      </c>
      <c r="H493" s="15"/>
      <c r="I493" s="141">
        <f t="shared" si="38"/>
        <v>0</v>
      </c>
      <c r="J493" s="12">
        <v>8</v>
      </c>
      <c r="K493" s="143">
        <f t="shared" si="39"/>
        <v>0</v>
      </c>
      <c r="L493" s="143">
        <f t="shared" si="40"/>
        <v>0</v>
      </c>
      <c r="M493" s="9"/>
      <c r="N493" s="9"/>
    </row>
    <row r="494" spans="1:14" ht="27" customHeight="1">
      <c r="A494" s="10">
        <v>61</v>
      </c>
      <c r="B494" s="172"/>
      <c r="C494" s="149"/>
      <c r="D494" s="12" t="s">
        <v>63</v>
      </c>
      <c r="E494" s="13" t="s">
        <v>45</v>
      </c>
      <c r="F494" s="14">
        <v>60</v>
      </c>
      <c r="G494" s="12" t="s">
        <v>43</v>
      </c>
      <c r="H494" s="15"/>
      <c r="I494" s="141">
        <f t="shared" si="38"/>
        <v>0</v>
      </c>
      <c r="J494" s="12">
        <v>8</v>
      </c>
      <c r="K494" s="143">
        <f t="shared" si="39"/>
        <v>0</v>
      </c>
      <c r="L494" s="143">
        <f t="shared" si="40"/>
        <v>0</v>
      </c>
      <c r="M494" s="9"/>
      <c r="N494" s="9"/>
    </row>
    <row r="495" spans="1:14" ht="27" customHeight="1">
      <c r="A495" s="10">
        <v>62</v>
      </c>
      <c r="B495" s="172"/>
      <c r="C495" s="149"/>
      <c r="D495" s="173" t="s">
        <v>153</v>
      </c>
      <c r="E495" s="13" t="s">
        <v>698</v>
      </c>
      <c r="F495" s="14">
        <v>60</v>
      </c>
      <c r="G495" s="12" t="s">
        <v>70</v>
      </c>
      <c r="H495" s="15"/>
      <c r="I495" s="141">
        <f t="shared" si="38"/>
        <v>0</v>
      </c>
      <c r="J495" s="12">
        <v>8</v>
      </c>
      <c r="K495" s="143">
        <f t="shared" si="39"/>
        <v>0</v>
      </c>
      <c r="L495" s="143">
        <f t="shared" si="40"/>
        <v>0</v>
      </c>
      <c r="M495" s="9"/>
      <c r="N495" s="9"/>
    </row>
    <row r="496" spans="1:14" ht="27" customHeight="1">
      <c r="A496" s="10">
        <v>63</v>
      </c>
      <c r="B496" s="172"/>
      <c r="C496" s="149"/>
      <c r="D496" s="233"/>
      <c r="E496" s="13" t="s">
        <v>699</v>
      </c>
      <c r="F496" s="14">
        <v>250</v>
      </c>
      <c r="G496" s="12" t="s">
        <v>70</v>
      </c>
      <c r="H496" s="15"/>
      <c r="I496" s="141">
        <f t="shared" si="38"/>
        <v>0</v>
      </c>
      <c r="J496" s="12">
        <v>8</v>
      </c>
      <c r="K496" s="143">
        <f t="shared" si="39"/>
        <v>0</v>
      </c>
      <c r="L496" s="143">
        <f t="shared" si="40"/>
        <v>0</v>
      </c>
      <c r="M496" s="9"/>
      <c r="N496" s="9"/>
    </row>
    <row r="497" spans="1:14" ht="27" customHeight="1">
      <c r="A497" s="10">
        <v>64</v>
      </c>
      <c r="B497" s="167"/>
      <c r="C497" s="149"/>
      <c r="D497" s="174"/>
      <c r="E497" s="13" t="s">
        <v>700</v>
      </c>
      <c r="F497" s="14">
        <v>60</v>
      </c>
      <c r="G497" s="12" t="s">
        <v>70</v>
      </c>
      <c r="H497" s="15"/>
      <c r="I497" s="141">
        <f t="shared" si="38"/>
        <v>0</v>
      </c>
      <c r="J497" s="12">
        <v>8</v>
      </c>
      <c r="K497" s="143">
        <f t="shared" si="39"/>
        <v>0</v>
      </c>
      <c r="L497" s="143">
        <f t="shared" si="40"/>
        <v>0</v>
      </c>
      <c r="M497" s="9"/>
      <c r="N497" s="9"/>
    </row>
    <row r="498" spans="1:14" ht="27" customHeight="1">
      <c r="A498" s="10">
        <v>65</v>
      </c>
      <c r="B498" s="171" t="s">
        <v>701</v>
      </c>
      <c r="C498" s="149"/>
      <c r="D498" s="12" t="s">
        <v>63</v>
      </c>
      <c r="E498" s="13" t="s">
        <v>69</v>
      </c>
      <c r="F498" s="14">
        <v>60</v>
      </c>
      <c r="G498" s="12" t="s">
        <v>87</v>
      </c>
      <c r="H498" s="15"/>
      <c r="I498" s="141">
        <f t="shared" ref="I498:I560" si="41">F498*H498</f>
        <v>0</v>
      </c>
      <c r="J498" s="12">
        <v>8</v>
      </c>
      <c r="K498" s="143">
        <f t="shared" ref="K498:L560" si="42">H498+8%*H498</f>
        <v>0</v>
      </c>
      <c r="L498" s="143">
        <f t="shared" si="42"/>
        <v>0</v>
      </c>
      <c r="M498" s="9"/>
      <c r="N498" s="9"/>
    </row>
    <row r="499" spans="1:14" ht="27" customHeight="1">
      <c r="A499" s="10">
        <v>66</v>
      </c>
      <c r="B499" s="167"/>
      <c r="C499" s="149"/>
      <c r="D499" s="12" t="s">
        <v>28</v>
      </c>
      <c r="E499" s="13" t="s">
        <v>702</v>
      </c>
      <c r="F499" s="14">
        <v>2600</v>
      </c>
      <c r="G499" s="12" t="s">
        <v>193</v>
      </c>
      <c r="H499" s="15"/>
      <c r="I499" s="141">
        <f t="shared" si="41"/>
        <v>0</v>
      </c>
      <c r="J499" s="12">
        <v>8</v>
      </c>
      <c r="K499" s="143">
        <f t="shared" si="42"/>
        <v>0</v>
      </c>
      <c r="L499" s="143">
        <f t="shared" si="42"/>
        <v>0</v>
      </c>
      <c r="M499" s="9"/>
      <c r="N499" s="9"/>
    </row>
    <row r="500" spans="1:14" ht="27" customHeight="1">
      <c r="A500" s="10">
        <v>67</v>
      </c>
      <c r="B500" s="69" t="s">
        <v>666</v>
      </c>
      <c r="C500" s="149"/>
      <c r="D500" s="12" t="s">
        <v>63</v>
      </c>
      <c r="E500" s="13" t="s">
        <v>57</v>
      </c>
      <c r="F500" s="14">
        <v>300</v>
      </c>
      <c r="G500" s="12" t="s">
        <v>51</v>
      </c>
      <c r="H500" s="15"/>
      <c r="I500" s="141">
        <f t="shared" si="41"/>
        <v>0</v>
      </c>
      <c r="J500" s="12">
        <v>8</v>
      </c>
      <c r="K500" s="143">
        <f t="shared" si="42"/>
        <v>0</v>
      </c>
      <c r="L500" s="143">
        <f t="shared" si="42"/>
        <v>0</v>
      </c>
      <c r="M500" s="9"/>
      <c r="N500" s="9"/>
    </row>
    <row r="501" spans="1:14" ht="27" customHeight="1">
      <c r="A501" s="10">
        <v>68</v>
      </c>
      <c r="B501" s="28" t="s">
        <v>709</v>
      </c>
      <c r="C501" s="149"/>
      <c r="D501" s="12" t="s">
        <v>28</v>
      </c>
      <c r="E501" s="13" t="s">
        <v>710</v>
      </c>
      <c r="F501" s="14">
        <v>260</v>
      </c>
      <c r="G501" s="12" t="s">
        <v>108</v>
      </c>
      <c r="H501" s="15"/>
      <c r="I501" s="141">
        <f t="shared" si="41"/>
        <v>0</v>
      </c>
      <c r="J501" s="12">
        <v>8</v>
      </c>
      <c r="K501" s="143">
        <f t="shared" si="42"/>
        <v>0</v>
      </c>
      <c r="L501" s="143">
        <f t="shared" si="42"/>
        <v>0</v>
      </c>
      <c r="M501" s="9"/>
      <c r="N501" s="9"/>
    </row>
    <row r="502" spans="1:14" ht="27" customHeight="1">
      <c r="A502" s="10">
        <v>69</v>
      </c>
      <c r="B502" s="28" t="s">
        <v>713</v>
      </c>
      <c r="C502" s="149"/>
      <c r="D502" s="12" t="s">
        <v>28</v>
      </c>
      <c r="E502" s="13" t="s">
        <v>714</v>
      </c>
      <c r="F502" s="14">
        <v>900</v>
      </c>
      <c r="G502" s="12" t="s">
        <v>108</v>
      </c>
      <c r="H502" s="15"/>
      <c r="I502" s="141">
        <f t="shared" si="41"/>
        <v>0</v>
      </c>
      <c r="J502" s="12">
        <v>8</v>
      </c>
      <c r="K502" s="143">
        <f t="shared" si="42"/>
        <v>0</v>
      </c>
      <c r="L502" s="143">
        <f t="shared" si="42"/>
        <v>0</v>
      </c>
      <c r="M502" s="9"/>
      <c r="N502" s="9"/>
    </row>
    <row r="503" spans="1:14" ht="27" customHeight="1">
      <c r="A503" s="10">
        <v>70</v>
      </c>
      <c r="B503" s="171" t="s">
        <v>715</v>
      </c>
      <c r="C503" s="149"/>
      <c r="D503" s="12" t="s">
        <v>28</v>
      </c>
      <c r="E503" s="13" t="s">
        <v>716</v>
      </c>
      <c r="F503" s="14">
        <v>800</v>
      </c>
      <c r="G503" s="12" t="s">
        <v>717</v>
      </c>
      <c r="H503" s="15"/>
      <c r="I503" s="141">
        <f t="shared" si="41"/>
        <v>0</v>
      </c>
      <c r="J503" s="12">
        <v>8</v>
      </c>
      <c r="K503" s="143">
        <f t="shared" si="42"/>
        <v>0</v>
      </c>
      <c r="L503" s="143">
        <f t="shared" si="42"/>
        <v>0</v>
      </c>
      <c r="M503" s="9"/>
      <c r="N503" s="9"/>
    </row>
    <row r="504" spans="1:14" ht="27" customHeight="1">
      <c r="A504" s="10">
        <v>71</v>
      </c>
      <c r="B504" s="172"/>
      <c r="C504" s="149"/>
      <c r="D504" s="12" t="s">
        <v>28</v>
      </c>
      <c r="E504" s="13" t="s">
        <v>718</v>
      </c>
      <c r="F504" s="14">
        <v>700</v>
      </c>
      <c r="G504" s="12" t="s">
        <v>717</v>
      </c>
      <c r="H504" s="15"/>
      <c r="I504" s="141">
        <f t="shared" si="41"/>
        <v>0</v>
      </c>
      <c r="J504" s="12">
        <v>8</v>
      </c>
      <c r="K504" s="143">
        <f t="shared" si="42"/>
        <v>0</v>
      </c>
      <c r="L504" s="143">
        <f t="shared" si="42"/>
        <v>0</v>
      </c>
      <c r="M504" s="9"/>
      <c r="N504" s="9"/>
    </row>
    <row r="505" spans="1:14" ht="27" customHeight="1">
      <c r="A505" s="10">
        <v>72</v>
      </c>
      <c r="B505" s="167"/>
      <c r="C505" s="149"/>
      <c r="D505" s="12" t="s">
        <v>28</v>
      </c>
      <c r="E505" s="13" t="s">
        <v>719</v>
      </c>
      <c r="F505" s="14">
        <v>200</v>
      </c>
      <c r="G505" s="12" t="s">
        <v>717</v>
      </c>
      <c r="H505" s="15"/>
      <c r="I505" s="141">
        <f t="shared" si="41"/>
        <v>0</v>
      </c>
      <c r="J505" s="12">
        <v>8</v>
      </c>
      <c r="K505" s="143">
        <f t="shared" si="42"/>
        <v>0</v>
      </c>
      <c r="L505" s="143">
        <f t="shared" si="42"/>
        <v>0</v>
      </c>
      <c r="M505" s="9"/>
      <c r="N505" s="9"/>
    </row>
    <row r="506" spans="1:14" ht="27" customHeight="1">
      <c r="A506" s="10">
        <v>73</v>
      </c>
      <c r="B506" s="171" t="s">
        <v>738</v>
      </c>
      <c r="C506" s="149"/>
      <c r="D506" s="12" t="s">
        <v>32</v>
      </c>
      <c r="E506" s="13" t="s">
        <v>104</v>
      </c>
      <c r="F506" s="14">
        <v>700</v>
      </c>
      <c r="G506" s="12" t="s">
        <v>43</v>
      </c>
      <c r="H506" s="15"/>
      <c r="I506" s="141">
        <f t="shared" si="41"/>
        <v>0</v>
      </c>
      <c r="J506" s="12">
        <v>8</v>
      </c>
      <c r="K506" s="143">
        <f t="shared" si="42"/>
        <v>0</v>
      </c>
      <c r="L506" s="143">
        <f t="shared" si="42"/>
        <v>0</v>
      </c>
      <c r="M506" s="9"/>
      <c r="N506" s="9"/>
    </row>
    <row r="507" spans="1:14" ht="27" customHeight="1">
      <c r="A507" s="10">
        <v>74</v>
      </c>
      <c r="B507" s="167"/>
      <c r="C507" s="149"/>
      <c r="D507" s="12" t="s">
        <v>32</v>
      </c>
      <c r="E507" s="13" t="s">
        <v>36</v>
      </c>
      <c r="F507" s="14">
        <v>700</v>
      </c>
      <c r="G507" s="12" t="s">
        <v>43</v>
      </c>
      <c r="H507" s="15"/>
      <c r="I507" s="141">
        <f t="shared" si="41"/>
        <v>0</v>
      </c>
      <c r="J507" s="12">
        <v>8</v>
      </c>
      <c r="K507" s="143">
        <f t="shared" si="42"/>
        <v>0</v>
      </c>
      <c r="L507" s="143">
        <f t="shared" si="42"/>
        <v>0</v>
      </c>
      <c r="M507" s="9"/>
      <c r="N507" s="9"/>
    </row>
    <row r="508" spans="1:14" ht="27" customHeight="1">
      <c r="A508" s="10">
        <v>75</v>
      </c>
      <c r="B508" s="28" t="s">
        <v>778</v>
      </c>
      <c r="C508" s="149"/>
      <c r="D508" s="12" t="s">
        <v>32</v>
      </c>
      <c r="E508" s="13" t="s">
        <v>42</v>
      </c>
      <c r="F508" s="14">
        <v>150</v>
      </c>
      <c r="G508" s="12" t="s">
        <v>34</v>
      </c>
      <c r="H508" s="15"/>
      <c r="I508" s="141">
        <f t="shared" si="41"/>
        <v>0</v>
      </c>
      <c r="J508" s="12">
        <v>8</v>
      </c>
      <c r="K508" s="143">
        <f t="shared" si="42"/>
        <v>0</v>
      </c>
      <c r="L508" s="143">
        <f t="shared" si="42"/>
        <v>0</v>
      </c>
      <c r="M508" s="9"/>
      <c r="N508" s="9"/>
    </row>
    <row r="509" spans="1:14" ht="27" customHeight="1">
      <c r="A509" s="10">
        <v>76</v>
      </c>
      <c r="B509" s="28" t="s">
        <v>779</v>
      </c>
      <c r="C509" s="149"/>
      <c r="D509" s="12" t="s">
        <v>780</v>
      </c>
      <c r="E509" s="13" t="s">
        <v>781</v>
      </c>
      <c r="F509" s="14">
        <v>30</v>
      </c>
      <c r="G509" s="12" t="s">
        <v>581</v>
      </c>
      <c r="H509" s="15"/>
      <c r="I509" s="141">
        <f t="shared" si="41"/>
        <v>0</v>
      </c>
      <c r="J509" s="12">
        <v>8</v>
      </c>
      <c r="K509" s="143">
        <f t="shared" si="42"/>
        <v>0</v>
      </c>
      <c r="L509" s="143">
        <f t="shared" si="42"/>
        <v>0</v>
      </c>
      <c r="M509" s="9"/>
      <c r="N509" s="9"/>
    </row>
    <row r="510" spans="1:14" ht="27" customHeight="1">
      <c r="A510" s="10">
        <v>77</v>
      </c>
      <c r="B510" s="171" t="s">
        <v>784</v>
      </c>
      <c r="C510" s="149"/>
      <c r="D510" s="173" t="s">
        <v>250</v>
      </c>
      <c r="E510" s="13" t="s">
        <v>35</v>
      </c>
      <c r="F510" s="14">
        <v>1500</v>
      </c>
      <c r="G510" s="12" t="s">
        <v>70</v>
      </c>
      <c r="H510" s="15"/>
      <c r="I510" s="141">
        <f t="shared" si="41"/>
        <v>0</v>
      </c>
      <c r="J510" s="12">
        <v>8</v>
      </c>
      <c r="K510" s="143">
        <f t="shared" si="42"/>
        <v>0</v>
      </c>
      <c r="L510" s="143">
        <f t="shared" si="42"/>
        <v>0</v>
      </c>
      <c r="M510" s="9"/>
      <c r="N510" s="9"/>
    </row>
    <row r="511" spans="1:14" ht="27" customHeight="1">
      <c r="A511" s="10">
        <v>78</v>
      </c>
      <c r="B511" s="167"/>
      <c r="C511" s="149"/>
      <c r="D511" s="174"/>
      <c r="E511" s="13" t="s">
        <v>326</v>
      </c>
      <c r="F511" s="14">
        <v>800</v>
      </c>
      <c r="G511" s="12" t="s">
        <v>70</v>
      </c>
      <c r="H511" s="15"/>
      <c r="I511" s="141">
        <f t="shared" si="41"/>
        <v>0</v>
      </c>
      <c r="J511" s="12">
        <v>8</v>
      </c>
      <c r="K511" s="143">
        <f t="shared" si="42"/>
        <v>0</v>
      </c>
      <c r="L511" s="143">
        <f t="shared" si="42"/>
        <v>0</v>
      </c>
      <c r="M511" s="9"/>
      <c r="N511" s="9"/>
    </row>
    <row r="512" spans="1:14" ht="27" customHeight="1">
      <c r="A512" s="10">
        <v>79</v>
      </c>
      <c r="B512" s="28" t="s">
        <v>787</v>
      </c>
      <c r="C512" s="149"/>
      <c r="D512" s="12" t="s">
        <v>28</v>
      </c>
      <c r="E512" s="13" t="s">
        <v>788</v>
      </c>
      <c r="F512" s="14">
        <v>750</v>
      </c>
      <c r="G512" s="12" t="s">
        <v>108</v>
      </c>
      <c r="H512" s="15"/>
      <c r="I512" s="141">
        <f t="shared" si="41"/>
        <v>0</v>
      </c>
      <c r="J512" s="12">
        <v>8</v>
      </c>
      <c r="K512" s="143">
        <f t="shared" si="42"/>
        <v>0</v>
      </c>
      <c r="L512" s="143">
        <f t="shared" si="42"/>
        <v>0</v>
      </c>
      <c r="M512" s="9"/>
      <c r="N512" s="9"/>
    </row>
    <row r="513" spans="1:14" ht="27" customHeight="1">
      <c r="A513" s="10">
        <v>80</v>
      </c>
      <c r="B513" s="28" t="s">
        <v>807</v>
      </c>
      <c r="C513" s="149"/>
      <c r="D513" s="12" t="s">
        <v>28</v>
      </c>
      <c r="E513" s="13" t="s">
        <v>808</v>
      </c>
      <c r="F513" s="14">
        <v>150</v>
      </c>
      <c r="G513" s="12" t="s">
        <v>108</v>
      </c>
      <c r="H513" s="15"/>
      <c r="I513" s="141">
        <f t="shared" si="41"/>
        <v>0</v>
      </c>
      <c r="J513" s="12">
        <v>8</v>
      </c>
      <c r="K513" s="143">
        <f t="shared" si="42"/>
        <v>0</v>
      </c>
      <c r="L513" s="143">
        <f t="shared" si="42"/>
        <v>0</v>
      </c>
      <c r="M513" s="9"/>
      <c r="N513" s="9"/>
    </row>
    <row r="514" spans="1:14" ht="27" customHeight="1">
      <c r="A514" s="10">
        <v>81</v>
      </c>
      <c r="B514" s="28" t="s">
        <v>814</v>
      </c>
      <c r="C514" s="149"/>
      <c r="D514" s="12" t="s">
        <v>32</v>
      </c>
      <c r="E514" s="13" t="s">
        <v>33</v>
      </c>
      <c r="F514" s="14">
        <v>80</v>
      </c>
      <c r="G514" s="12" t="s">
        <v>34</v>
      </c>
      <c r="H514" s="15"/>
      <c r="I514" s="141">
        <f t="shared" si="41"/>
        <v>0</v>
      </c>
      <c r="J514" s="12">
        <v>8</v>
      </c>
      <c r="K514" s="143">
        <f t="shared" si="42"/>
        <v>0</v>
      </c>
      <c r="L514" s="143">
        <f t="shared" si="42"/>
        <v>0</v>
      </c>
      <c r="M514" s="9"/>
      <c r="N514" s="9"/>
    </row>
    <row r="515" spans="1:14" ht="27" customHeight="1">
      <c r="A515" s="10">
        <v>82</v>
      </c>
      <c r="B515" s="171" t="s">
        <v>125</v>
      </c>
      <c r="C515" s="149"/>
      <c r="D515" s="12" t="s">
        <v>28</v>
      </c>
      <c r="E515" s="13" t="s">
        <v>815</v>
      </c>
      <c r="F515" s="14">
        <v>120</v>
      </c>
      <c r="G515" s="12" t="s">
        <v>193</v>
      </c>
      <c r="H515" s="15"/>
      <c r="I515" s="141">
        <f t="shared" si="41"/>
        <v>0</v>
      </c>
      <c r="J515" s="12">
        <v>8</v>
      </c>
      <c r="K515" s="143">
        <f t="shared" si="42"/>
        <v>0</v>
      </c>
      <c r="L515" s="143">
        <f t="shared" si="42"/>
        <v>0</v>
      </c>
      <c r="M515" s="9"/>
      <c r="N515" s="9"/>
    </row>
    <row r="516" spans="1:14" ht="27" customHeight="1">
      <c r="A516" s="10">
        <v>83</v>
      </c>
      <c r="B516" s="172"/>
      <c r="C516" s="149"/>
      <c r="D516" s="12" t="s">
        <v>28</v>
      </c>
      <c r="E516" s="13" t="s">
        <v>816</v>
      </c>
      <c r="F516" s="14">
        <v>160</v>
      </c>
      <c r="G516" s="12" t="s">
        <v>108</v>
      </c>
      <c r="H516" s="15"/>
      <c r="I516" s="141">
        <f t="shared" si="41"/>
        <v>0</v>
      </c>
      <c r="J516" s="12">
        <v>8</v>
      </c>
      <c r="K516" s="143">
        <f t="shared" si="42"/>
        <v>0</v>
      </c>
      <c r="L516" s="143">
        <f t="shared" si="42"/>
        <v>0</v>
      </c>
      <c r="M516" s="9"/>
      <c r="N516" s="9"/>
    </row>
    <row r="517" spans="1:14" ht="27" customHeight="1">
      <c r="A517" s="10">
        <v>84</v>
      </c>
      <c r="B517" s="167"/>
      <c r="C517" s="149"/>
      <c r="D517" s="12" t="s">
        <v>153</v>
      </c>
      <c r="E517" s="13" t="s">
        <v>556</v>
      </c>
      <c r="F517" s="14">
        <v>40</v>
      </c>
      <c r="G517" s="12" t="s">
        <v>34</v>
      </c>
      <c r="H517" s="15"/>
      <c r="I517" s="141">
        <f t="shared" si="41"/>
        <v>0</v>
      </c>
      <c r="J517" s="12">
        <v>8</v>
      </c>
      <c r="K517" s="143">
        <f t="shared" si="42"/>
        <v>0</v>
      </c>
      <c r="L517" s="143">
        <f t="shared" si="42"/>
        <v>0</v>
      </c>
      <c r="M517" s="9"/>
      <c r="N517" s="9"/>
    </row>
    <row r="518" spans="1:14" ht="45.75" customHeight="1">
      <c r="A518" s="10">
        <v>85</v>
      </c>
      <c r="B518" s="28" t="s">
        <v>817</v>
      </c>
      <c r="C518" s="149"/>
      <c r="D518" s="12" t="s">
        <v>63</v>
      </c>
      <c r="E518" s="13" t="s">
        <v>253</v>
      </c>
      <c r="F518" s="14">
        <v>80</v>
      </c>
      <c r="G518" s="12" t="s">
        <v>51</v>
      </c>
      <c r="H518" s="15"/>
      <c r="I518" s="141">
        <f t="shared" si="41"/>
        <v>0</v>
      </c>
      <c r="J518" s="12">
        <v>8</v>
      </c>
      <c r="K518" s="143">
        <f t="shared" si="42"/>
        <v>0</v>
      </c>
      <c r="L518" s="143">
        <f t="shared" si="42"/>
        <v>0</v>
      </c>
      <c r="M518" s="9"/>
      <c r="N518" s="9"/>
    </row>
    <row r="519" spans="1:14" ht="27" customHeight="1">
      <c r="A519" s="10">
        <v>86</v>
      </c>
      <c r="B519" s="28" t="s">
        <v>818</v>
      </c>
      <c r="C519" s="149"/>
      <c r="D519" s="12" t="s">
        <v>819</v>
      </c>
      <c r="E519" s="13" t="s">
        <v>35</v>
      </c>
      <c r="F519" s="14">
        <v>1000</v>
      </c>
      <c r="G519" s="12" t="s">
        <v>820</v>
      </c>
      <c r="H519" s="15"/>
      <c r="I519" s="141">
        <f t="shared" si="41"/>
        <v>0</v>
      </c>
      <c r="J519" s="12">
        <v>8</v>
      </c>
      <c r="K519" s="143">
        <f t="shared" si="42"/>
        <v>0</v>
      </c>
      <c r="L519" s="143">
        <f t="shared" si="42"/>
        <v>0</v>
      </c>
      <c r="M519" s="9"/>
      <c r="N519" s="9"/>
    </row>
    <row r="520" spans="1:14" ht="27" customHeight="1">
      <c r="A520" s="10">
        <v>87</v>
      </c>
      <c r="B520" s="171" t="s">
        <v>821</v>
      </c>
      <c r="C520" s="149"/>
      <c r="D520" s="12" t="s">
        <v>63</v>
      </c>
      <c r="E520" s="13" t="s">
        <v>326</v>
      </c>
      <c r="F520" s="14">
        <v>100</v>
      </c>
      <c r="G520" s="12" t="s">
        <v>70</v>
      </c>
      <c r="H520" s="15"/>
      <c r="I520" s="141">
        <f t="shared" si="41"/>
        <v>0</v>
      </c>
      <c r="J520" s="12">
        <v>8</v>
      </c>
      <c r="K520" s="143">
        <f t="shared" si="42"/>
        <v>0</v>
      </c>
      <c r="L520" s="143">
        <f t="shared" si="42"/>
        <v>0</v>
      </c>
      <c r="M520" s="9"/>
      <c r="N520" s="9"/>
    </row>
    <row r="521" spans="1:14" ht="27" customHeight="1">
      <c r="A521" s="10">
        <v>88</v>
      </c>
      <c r="B521" s="167"/>
      <c r="C521" s="149"/>
      <c r="D521" s="12" t="s">
        <v>63</v>
      </c>
      <c r="E521" s="13" t="s">
        <v>370</v>
      </c>
      <c r="F521" s="14">
        <v>160</v>
      </c>
      <c r="G521" s="12" t="s">
        <v>70</v>
      </c>
      <c r="H521" s="15"/>
      <c r="I521" s="141">
        <f t="shared" si="41"/>
        <v>0</v>
      </c>
      <c r="J521" s="12">
        <v>8</v>
      </c>
      <c r="K521" s="143">
        <f t="shared" si="42"/>
        <v>0</v>
      </c>
      <c r="L521" s="143">
        <f t="shared" si="42"/>
        <v>0</v>
      </c>
      <c r="M521" s="9"/>
      <c r="N521" s="9"/>
    </row>
    <row r="522" spans="1:14" ht="27" customHeight="1">
      <c r="A522" s="10">
        <v>89</v>
      </c>
      <c r="B522" s="171" t="s">
        <v>824</v>
      </c>
      <c r="C522" s="149"/>
      <c r="D522" s="12" t="s">
        <v>84</v>
      </c>
      <c r="E522" s="13" t="s">
        <v>36</v>
      </c>
      <c r="F522" s="14">
        <v>1400</v>
      </c>
      <c r="G522" s="12" t="s">
        <v>825</v>
      </c>
      <c r="H522" s="15"/>
      <c r="I522" s="141">
        <f t="shared" si="41"/>
        <v>0</v>
      </c>
      <c r="J522" s="12">
        <v>8</v>
      </c>
      <c r="K522" s="143">
        <f t="shared" si="42"/>
        <v>0</v>
      </c>
      <c r="L522" s="143">
        <f t="shared" si="42"/>
        <v>0</v>
      </c>
      <c r="M522" s="9"/>
      <c r="N522" s="9"/>
    </row>
    <row r="523" spans="1:14" ht="27" customHeight="1">
      <c r="A523" s="10">
        <v>90</v>
      </c>
      <c r="B523" s="172"/>
      <c r="C523" s="149"/>
      <c r="D523" s="12" t="s">
        <v>28</v>
      </c>
      <c r="E523" s="13" t="s">
        <v>107</v>
      </c>
      <c r="F523" s="14">
        <v>1000</v>
      </c>
      <c r="G523" s="12" t="s">
        <v>193</v>
      </c>
      <c r="H523" s="15"/>
      <c r="I523" s="141">
        <f t="shared" si="41"/>
        <v>0</v>
      </c>
      <c r="J523" s="12">
        <v>8</v>
      </c>
      <c r="K523" s="143">
        <f t="shared" si="42"/>
        <v>0</v>
      </c>
      <c r="L523" s="143">
        <f t="shared" si="42"/>
        <v>0</v>
      </c>
      <c r="M523" s="9"/>
      <c r="N523" s="9"/>
    </row>
    <row r="524" spans="1:14" ht="27" customHeight="1">
      <c r="A524" s="10">
        <v>91</v>
      </c>
      <c r="B524" s="167"/>
      <c r="C524" s="149"/>
      <c r="D524" s="12" t="s">
        <v>28</v>
      </c>
      <c r="E524" s="13" t="s">
        <v>808</v>
      </c>
      <c r="F524" s="14">
        <v>1400</v>
      </c>
      <c r="G524" s="12" t="s">
        <v>193</v>
      </c>
      <c r="H524" s="15"/>
      <c r="I524" s="141">
        <f t="shared" si="41"/>
        <v>0</v>
      </c>
      <c r="J524" s="12">
        <v>8</v>
      </c>
      <c r="K524" s="143">
        <f t="shared" si="42"/>
        <v>0</v>
      </c>
      <c r="L524" s="143">
        <f t="shared" si="42"/>
        <v>0</v>
      </c>
      <c r="M524" s="9"/>
      <c r="N524" s="9"/>
    </row>
    <row r="525" spans="1:14" ht="27" customHeight="1">
      <c r="A525" s="10">
        <v>92</v>
      </c>
      <c r="B525" s="28" t="s">
        <v>831</v>
      </c>
      <c r="C525" s="149"/>
      <c r="D525" s="12" t="s">
        <v>126</v>
      </c>
      <c r="E525" s="13" t="s">
        <v>36</v>
      </c>
      <c r="F525" s="14">
        <v>50</v>
      </c>
      <c r="G525" s="12" t="s">
        <v>51</v>
      </c>
      <c r="H525" s="15"/>
      <c r="I525" s="141">
        <f t="shared" si="41"/>
        <v>0</v>
      </c>
      <c r="J525" s="12">
        <v>8</v>
      </c>
      <c r="K525" s="143">
        <f t="shared" si="42"/>
        <v>0</v>
      </c>
      <c r="L525" s="143">
        <f t="shared" si="42"/>
        <v>0</v>
      </c>
      <c r="M525" s="9"/>
      <c r="N525" s="9"/>
    </row>
    <row r="526" spans="1:14" ht="27" customHeight="1">
      <c r="A526" s="10">
        <v>93</v>
      </c>
      <c r="B526" s="171" t="s">
        <v>836</v>
      </c>
      <c r="C526" s="149"/>
      <c r="D526" s="12" t="s">
        <v>63</v>
      </c>
      <c r="E526" s="13" t="s">
        <v>86</v>
      </c>
      <c r="F526" s="14">
        <v>6000</v>
      </c>
      <c r="G526" s="12" t="s">
        <v>167</v>
      </c>
      <c r="H526" s="15"/>
      <c r="I526" s="141">
        <f t="shared" si="41"/>
        <v>0</v>
      </c>
      <c r="J526" s="12">
        <v>8</v>
      </c>
      <c r="K526" s="143">
        <f t="shared" si="42"/>
        <v>0</v>
      </c>
      <c r="L526" s="143">
        <f t="shared" si="42"/>
        <v>0</v>
      </c>
      <c r="M526" s="9"/>
      <c r="N526" s="9"/>
    </row>
    <row r="527" spans="1:14" ht="27" customHeight="1">
      <c r="A527" s="10">
        <v>94</v>
      </c>
      <c r="B527" s="167"/>
      <c r="C527" s="149"/>
      <c r="D527" s="12" t="s">
        <v>415</v>
      </c>
      <c r="E527" s="13" t="s">
        <v>837</v>
      </c>
      <c r="F527" s="14">
        <v>20</v>
      </c>
      <c r="G527" s="12" t="s">
        <v>334</v>
      </c>
      <c r="H527" s="15"/>
      <c r="I527" s="141">
        <f t="shared" si="41"/>
        <v>0</v>
      </c>
      <c r="J527" s="12">
        <v>8</v>
      </c>
      <c r="K527" s="143">
        <f t="shared" si="42"/>
        <v>0</v>
      </c>
      <c r="L527" s="143">
        <f t="shared" si="42"/>
        <v>0</v>
      </c>
      <c r="M527" s="9"/>
      <c r="N527" s="9"/>
    </row>
    <row r="528" spans="1:14" ht="27" customHeight="1">
      <c r="A528" s="10">
        <v>95</v>
      </c>
      <c r="B528" s="171" t="s">
        <v>849</v>
      </c>
      <c r="C528" s="149"/>
      <c r="D528" s="12" t="s">
        <v>63</v>
      </c>
      <c r="E528" s="13" t="s">
        <v>69</v>
      </c>
      <c r="F528" s="14">
        <v>40</v>
      </c>
      <c r="G528" s="12" t="s">
        <v>87</v>
      </c>
      <c r="H528" s="15"/>
      <c r="I528" s="141">
        <f t="shared" si="41"/>
        <v>0</v>
      </c>
      <c r="J528" s="12">
        <v>8</v>
      </c>
      <c r="K528" s="143">
        <f t="shared" si="42"/>
        <v>0</v>
      </c>
      <c r="L528" s="143">
        <f t="shared" si="42"/>
        <v>0</v>
      </c>
      <c r="M528" s="9"/>
      <c r="N528" s="9"/>
    </row>
    <row r="529" spans="1:14" ht="27" customHeight="1">
      <c r="A529" s="10">
        <v>96</v>
      </c>
      <c r="B529" s="167"/>
      <c r="C529" s="149"/>
      <c r="D529" s="12" t="s">
        <v>63</v>
      </c>
      <c r="E529" s="13" t="s">
        <v>326</v>
      </c>
      <c r="F529" s="14">
        <v>20</v>
      </c>
      <c r="G529" s="12" t="s">
        <v>87</v>
      </c>
      <c r="H529" s="15"/>
      <c r="I529" s="141">
        <f t="shared" si="41"/>
        <v>0</v>
      </c>
      <c r="J529" s="12">
        <v>8</v>
      </c>
      <c r="K529" s="143">
        <f t="shared" si="42"/>
        <v>0</v>
      </c>
      <c r="L529" s="143">
        <f t="shared" si="42"/>
        <v>0</v>
      </c>
      <c r="M529" s="9"/>
      <c r="N529" s="9"/>
    </row>
    <row r="530" spans="1:14" ht="27" customHeight="1">
      <c r="A530" s="10">
        <v>97</v>
      </c>
      <c r="B530" s="171" t="s">
        <v>853</v>
      </c>
      <c r="C530" s="149"/>
      <c r="D530" s="12" t="s">
        <v>32</v>
      </c>
      <c r="E530" s="13" t="s">
        <v>69</v>
      </c>
      <c r="F530" s="14">
        <v>300</v>
      </c>
      <c r="G530" s="12" t="s">
        <v>43</v>
      </c>
      <c r="H530" s="15"/>
      <c r="I530" s="141">
        <f t="shared" si="41"/>
        <v>0</v>
      </c>
      <c r="J530" s="12">
        <v>8</v>
      </c>
      <c r="K530" s="143">
        <f t="shared" si="42"/>
        <v>0</v>
      </c>
      <c r="L530" s="143">
        <f t="shared" si="42"/>
        <v>0</v>
      </c>
      <c r="M530" s="9"/>
      <c r="N530" s="9"/>
    </row>
    <row r="531" spans="1:14" ht="27" customHeight="1">
      <c r="A531" s="10">
        <v>98</v>
      </c>
      <c r="B531" s="167"/>
      <c r="C531" s="149"/>
      <c r="D531" s="12" t="s">
        <v>32</v>
      </c>
      <c r="E531" s="13" t="s">
        <v>35</v>
      </c>
      <c r="F531" s="14">
        <v>600</v>
      </c>
      <c r="G531" s="12" t="s">
        <v>43</v>
      </c>
      <c r="H531" s="15"/>
      <c r="I531" s="141">
        <f t="shared" si="41"/>
        <v>0</v>
      </c>
      <c r="J531" s="12">
        <v>8</v>
      </c>
      <c r="K531" s="143">
        <f t="shared" si="42"/>
        <v>0</v>
      </c>
      <c r="L531" s="143">
        <f t="shared" si="42"/>
        <v>0</v>
      </c>
      <c r="M531" s="9"/>
      <c r="N531" s="9"/>
    </row>
    <row r="532" spans="1:14" ht="27" customHeight="1">
      <c r="A532" s="10">
        <v>99</v>
      </c>
      <c r="B532" s="28" t="s">
        <v>860</v>
      </c>
      <c r="C532" s="149"/>
      <c r="D532" s="12" t="s">
        <v>32</v>
      </c>
      <c r="E532" s="13" t="s">
        <v>82</v>
      </c>
      <c r="F532" s="14">
        <v>30</v>
      </c>
      <c r="G532" s="12" t="s">
        <v>51</v>
      </c>
      <c r="H532" s="15"/>
      <c r="I532" s="141">
        <f t="shared" si="41"/>
        <v>0</v>
      </c>
      <c r="J532" s="12">
        <v>8</v>
      </c>
      <c r="K532" s="143">
        <f t="shared" si="42"/>
        <v>0</v>
      </c>
      <c r="L532" s="143">
        <f t="shared" si="42"/>
        <v>0</v>
      </c>
      <c r="M532" s="9"/>
      <c r="N532" s="9"/>
    </row>
    <row r="533" spans="1:14" ht="27" customHeight="1">
      <c r="A533" s="10">
        <v>100</v>
      </c>
      <c r="B533" s="171" t="s">
        <v>874</v>
      </c>
      <c r="C533" s="149"/>
      <c r="D533" s="12" t="s">
        <v>32</v>
      </c>
      <c r="E533" s="13" t="s">
        <v>35</v>
      </c>
      <c r="F533" s="14">
        <v>120</v>
      </c>
      <c r="G533" s="12" t="s">
        <v>70</v>
      </c>
      <c r="H533" s="15"/>
      <c r="I533" s="141">
        <f t="shared" si="41"/>
        <v>0</v>
      </c>
      <c r="J533" s="12">
        <v>8</v>
      </c>
      <c r="K533" s="143">
        <f t="shared" si="42"/>
        <v>0</v>
      </c>
      <c r="L533" s="143">
        <f t="shared" si="42"/>
        <v>0</v>
      </c>
      <c r="M533" s="9"/>
      <c r="N533" s="9"/>
    </row>
    <row r="534" spans="1:14" ht="27" customHeight="1">
      <c r="A534" s="10">
        <v>101</v>
      </c>
      <c r="B534" s="167"/>
      <c r="C534" s="149"/>
      <c r="D534" s="12" t="s">
        <v>32</v>
      </c>
      <c r="E534" s="13" t="s">
        <v>326</v>
      </c>
      <c r="F534" s="14">
        <v>60</v>
      </c>
      <c r="G534" s="12" t="s">
        <v>70</v>
      </c>
      <c r="H534" s="15"/>
      <c r="I534" s="141">
        <f t="shared" si="41"/>
        <v>0</v>
      </c>
      <c r="J534" s="12">
        <v>8</v>
      </c>
      <c r="K534" s="143">
        <f t="shared" si="42"/>
        <v>0</v>
      </c>
      <c r="L534" s="143">
        <f t="shared" si="42"/>
        <v>0</v>
      </c>
      <c r="M534" s="9"/>
      <c r="N534" s="9"/>
    </row>
    <row r="535" spans="1:14" ht="27" customHeight="1">
      <c r="A535" s="10">
        <v>102</v>
      </c>
      <c r="B535" s="171" t="s">
        <v>891</v>
      </c>
      <c r="C535" s="149"/>
      <c r="D535" s="12" t="s">
        <v>63</v>
      </c>
      <c r="E535" s="13" t="s">
        <v>326</v>
      </c>
      <c r="F535" s="14">
        <v>30</v>
      </c>
      <c r="G535" s="12" t="s">
        <v>51</v>
      </c>
      <c r="H535" s="15"/>
      <c r="I535" s="141">
        <f t="shared" si="41"/>
        <v>0</v>
      </c>
      <c r="J535" s="12">
        <v>8</v>
      </c>
      <c r="K535" s="143">
        <f t="shared" si="42"/>
        <v>0</v>
      </c>
      <c r="L535" s="143">
        <f t="shared" si="42"/>
        <v>0</v>
      </c>
      <c r="M535" s="9"/>
      <c r="N535" s="9"/>
    </row>
    <row r="536" spans="1:14" ht="27" customHeight="1">
      <c r="A536" s="10">
        <v>103</v>
      </c>
      <c r="B536" s="172"/>
      <c r="C536" s="149"/>
      <c r="D536" s="12" t="s">
        <v>63</v>
      </c>
      <c r="E536" s="13" t="s">
        <v>370</v>
      </c>
      <c r="F536" s="14">
        <v>20</v>
      </c>
      <c r="G536" s="12" t="s">
        <v>51</v>
      </c>
      <c r="H536" s="15"/>
      <c r="I536" s="141">
        <f t="shared" si="41"/>
        <v>0</v>
      </c>
      <c r="J536" s="12">
        <v>8</v>
      </c>
      <c r="K536" s="143">
        <f t="shared" si="42"/>
        <v>0</v>
      </c>
      <c r="L536" s="143">
        <f t="shared" si="42"/>
        <v>0</v>
      </c>
      <c r="M536" s="9"/>
      <c r="N536" s="9"/>
    </row>
    <row r="537" spans="1:14" ht="27" customHeight="1">
      <c r="A537" s="10">
        <v>104</v>
      </c>
      <c r="B537" s="167"/>
      <c r="C537" s="149"/>
      <c r="D537" s="12" t="s">
        <v>63</v>
      </c>
      <c r="E537" s="13" t="s">
        <v>892</v>
      </c>
      <c r="F537" s="14">
        <v>20</v>
      </c>
      <c r="G537" s="12" t="s">
        <v>51</v>
      </c>
      <c r="H537" s="15"/>
      <c r="I537" s="141">
        <f t="shared" si="41"/>
        <v>0</v>
      </c>
      <c r="J537" s="12">
        <v>8</v>
      </c>
      <c r="K537" s="143">
        <f t="shared" si="42"/>
        <v>0</v>
      </c>
      <c r="L537" s="143">
        <f t="shared" si="42"/>
        <v>0</v>
      </c>
      <c r="M537" s="9"/>
      <c r="N537" s="9"/>
    </row>
    <row r="538" spans="1:14" ht="27" customHeight="1">
      <c r="A538" s="10">
        <v>105</v>
      </c>
      <c r="B538" s="28" t="s">
        <v>906</v>
      </c>
      <c r="C538" s="149"/>
      <c r="D538" s="12" t="s">
        <v>63</v>
      </c>
      <c r="E538" s="13" t="s">
        <v>907</v>
      </c>
      <c r="F538" s="14">
        <v>30</v>
      </c>
      <c r="G538" s="12" t="s">
        <v>87</v>
      </c>
      <c r="H538" s="15"/>
      <c r="I538" s="141">
        <f t="shared" si="41"/>
        <v>0</v>
      </c>
      <c r="J538" s="12">
        <v>8</v>
      </c>
      <c r="K538" s="143">
        <f t="shared" si="42"/>
        <v>0</v>
      </c>
      <c r="L538" s="143">
        <f t="shared" si="42"/>
        <v>0</v>
      </c>
      <c r="M538" s="9"/>
      <c r="N538" s="9"/>
    </row>
    <row r="539" spans="1:14" ht="27" customHeight="1">
      <c r="A539" s="10">
        <v>106</v>
      </c>
      <c r="B539" s="28" t="s">
        <v>375</v>
      </c>
      <c r="C539" s="149"/>
      <c r="D539" s="12" t="s">
        <v>28</v>
      </c>
      <c r="E539" s="13" t="s">
        <v>919</v>
      </c>
      <c r="F539" s="14">
        <v>500</v>
      </c>
      <c r="G539" s="12" t="s">
        <v>108</v>
      </c>
      <c r="H539" s="15"/>
      <c r="I539" s="141">
        <f t="shared" si="41"/>
        <v>0</v>
      </c>
      <c r="J539" s="12">
        <v>8</v>
      </c>
      <c r="K539" s="143">
        <f t="shared" si="42"/>
        <v>0</v>
      </c>
      <c r="L539" s="143">
        <f t="shared" si="42"/>
        <v>0</v>
      </c>
      <c r="M539" s="9"/>
      <c r="N539" s="9"/>
    </row>
    <row r="540" spans="1:14" ht="27" customHeight="1">
      <c r="A540" s="10">
        <v>107</v>
      </c>
      <c r="B540" s="171" t="s">
        <v>922</v>
      </c>
      <c r="C540" s="149"/>
      <c r="D540" s="12" t="s">
        <v>163</v>
      </c>
      <c r="E540" s="38">
        <v>5.0000000000000001E-3</v>
      </c>
      <c r="F540" s="14">
        <v>100</v>
      </c>
      <c r="G540" s="12" t="s">
        <v>810</v>
      </c>
      <c r="H540" s="15"/>
      <c r="I540" s="141">
        <f t="shared" si="41"/>
        <v>0</v>
      </c>
      <c r="J540" s="12">
        <v>8</v>
      </c>
      <c r="K540" s="143">
        <f t="shared" si="42"/>
        <v>0</v>
      </c>
      <c r="L540" s="143">
        <f t="shared" si="42"/>
        <v>0</v>
      </c>
      <c r="M540" s="9"/>
      <c r="N540" s="9"/>
    </row>
    <row r="541" spans="1:14" ht="27" customHeight="1">
      <c r="A541" s="10">
        <v>108</v>
      </c>
      <c r="B541" s="167"/>
      <c r="C541" s="149"/>
      <c r="D541" s="12" t="s">
        <v>163</v>
      </c>
      <c r="E541" s="13">
        <v>0.01</v>
      </c>
      <c r="F541" s="14">
        <v>1200</v>
      </c>
      <c r="G541" s="12" t="s">
        <v>810</v>
      </c>
      <c r="H541" s="15"/>
      <c r="I541" s="141">
        <f t="shared" si="41"/>
        <v>0</v>
      </c>
      <c r="J541" s="12">
        <v>8</v>
      </c>
      <c r="K541" s="143">
        <f t="shared" si="42"/>
        <v>0</v>
      </c>
      <c r="L541" s="143">
        <f t="shared" si="42"/>
        <v>0</v>
      </c>
      <c r="M541" s="9"/>
      <c r="N541" s="9"/>
    </row>
    <row r="542" spans="1:14" ht="27" customHeight="1">
      <c r="A542" s="10">
        <v>109</v>
      </c>
      <c r="B542" s="171" t="s">
        <v>930</v>
      </c>
      <c r="C542" s="149"/>
      <c r="D542" s="12" t="s">
        <v>32</v>
      </c>
      <c r="E542" s="13" t="s">
        <v>370</v>
      </c>
      <c r="F542" s="14">
        <v>140</v>
      </c>
      <c r="G542" s="12" t="s">
        <v>70</v>
      </c>
      <c r="H542" s="15"/>
      <c r="I542" s="141">
        <f t="shared" si="41"/>
        <v>0</v>
      </c>
      <c r="J542" s="12">
        <v>8</v>
      </c>
      <c r="K542" s="143">
        <f t="shared" si="42"/>
        <v>0</v>
      </c>
      <c r="L542" s="143">
        <f t="shared" si="42"/>
        <v>0</v>
      </c>
      <c r="M542" s="9"/>
      <c r="N542" s="9"/>
    </row>
    <row r="543" spans="1:14" ht="27" customHeight="1">
      <c r="A543" s="10">
        <v>110</v>
      </c>
      <c r="B543" s="167"/>
      <c r="C543" s="149"/>
      <c r="D543" s="12" t="s">
        <v>32</v>
      </c>
      <c r="E543" s="13" t="s">
        <v>931</v>
      </c>
      <c r="F543" s="14">
        <v>100</v>
      </c>
      <c r="G543" s="12" t="s">
        <v>70</v>
      </c>
      <c r="H543" s="15"/>
      <c r="I543" s="141">
        <f t="shared" si="41"/>
        <v>0</v>
      </c>
      <c r="J543" s="12">
        <v>8</v>
      </c>
      <c r="K543" s="143">
        <f t="shared" si="42"/>
        <v>0</v>
      </c>
      <c r="L543" s="143">
        <f t="shared" si="42"/>
        <v>0</v>
      </c>
      <c r="M543" s="9"/>
      <c r="N543" s="9"/>
    </row>
    <row r="544" spans="1:14" ht="27" customHeight="1">
      <c r="A544" s="10">
        <v>111</v>
      </c>
      <c r="B544" s="28" t="s">
        <v>955</v>
      </c>
      <c r="C544" s="149"/>
      <c r="D544" s="12" t="s">
        <v>956</v>
      </c>
      <c r="E544" s="13" t="s">
        <v>957</v>
      </c>
      <c r="F544" s="14">
        <v>150</v>
      </c>
      <c r="G544" s="12" t="s">
        <v>333</v>
      </c>
      <c r="H544" s="15"/>
      <c r="I544" s="141">
        <f t="shared" si="41"/>
        <v>0</v>
      </c>
      <c r="J544" s="12">
        <v>8</v>
      </c>
      <c r="K544" s="143">
        <f t="shared" si="42"/>
        <v>0</v>
      </c>
      <c r="L544" s="143">
        <f t="shared" si="42"/>
        <v>0</v>
      </c>
      <c r="M544" s="9"/>
      <c r="N544" s="9"/>
    </row>
    <row r="545" spans="1:14" ht="28.5" customHeight="1">
      <c r="A545" s="10">
        <v>112</v>
      </c>
      <c r="B545" s="171" t="s">
        <v>959</v>
      </c>
      <c r="C545" s="149"/>
      <c r="D545" s="12" t="s">
        <v>28</v>
      </c>
      <c r="E545" s="13" t="s">
        <v>786</v>
      </c>
      <c r="F545" s="14">
        <v>20</v>
      </c>
      <c r="G545" s="12" t="s">
        <v>108</v>
      </c>
      <c r="H545" s="15"/>
      <c r="I545" s="141">
        <f t="shared" si="41"/>
        <v>0</v>
      </c>
      <c r="J545" s="12">
        <v>8</v>
      </c>
      <c r="K545" s="143">
        <f t="shared" si="42"/>
        <v>0</v>
      </c>
      <c r="L545" s="143">
        <f t="shared" si="42"/>
        <v>0</v>
      </c>
      <c r="M545" s="9"/>
      <c r="N545" s="9"/>
    </row>
    <row r="546" spans="1:14" ht="28.5" customHeight="1">
      <c r="A546" s="10">
        <v>113</v>
      </c>
      <c r="B546" s="154"/>
      <c r="C546" s="149"/>
      <c r="D546" s="12" t="s">
        <v>28</v>
      </c>
      <c r="E546" s="13" t="s">
        <v>353</v>
      </c>
      <c r="F546" s="14">
        <v>100</v>
      </c>
      <c r="G546" s="12" t="s">
        <v>193</v>
      </c>
      <c r="H546" s="15"/>
      <c r="I546" s="141">
        <f t="shared" si="41"/>
        <v>0</v>
      </c>
      <c r="J546" s="12">
        <v>8</v>
      </c>
      <c r="K546" s="143">
        <f t="shared" si="42"/>
        <v>0</v>
      </c>
      <c r="L546" s="143">
        <f t="shared" si="42"/>
        <v>0</v>
      </c>
      <c r="M546" s="9"/>
      <c r="N546" s="9"/>
    </row>
    <row r="547" spans="1:14" ht="28.5" customHeight="1">
      <c r="A547" s="10">
        <v>114</v>
      </c>
      <c r="B547" s="28" t="s">
        <v>960</v>
      </c>
      <c r="C547" s="149"/>
      <c r="D547" s="12" t="s">
        <v>956</v>
      </c>
      <c r="E547" s="13" t="s">
        <v>961</v>
      </c>
      <c r="F547" s="14">
        <v>120</v>
      </c>
      <c r="G547" s="12" t="s">
        <v>87</v>
      </c>
      <c r="H547" s="15"/>
      <c r="I547" s="141">
        <f t="shared" si="41"/>
        <v>0</v>
      </c>
      <c r="J547" s="12">
        <v>8</v>
      </c>
      <c r="K547" s="143">
        <f t="shared" si="42"/>
        <v>0</v>
      </c>
      <c r="L547" s="143">
        <f t="shared" si="42"/>
        <v>0</v>
      </c>
      <c r="M547" s="9"/>
      <c r="N547" s="9"/>
    </row>
    <row r="548" spans="1:14" ht="28.5" customHeight="1">
      <c r="A548" s="10">
        <v>115</v>
      </c>
      <c r="B548" s="71" t="s">
        <v>975</v>
      </c>
      <c r="C548" s="149"/>
      <c r="D548" s="12" t="s">
        <v>28</v>
      </c>
      <c r="E548" s="13" t="s">
        <v>352</v>
      </c>
      <c r="F548" s="14">
        <v>200</v>
      </c>
      <c r="G548" s="12" t="s">
        <v>193</v>
      </c>
      <c r="H548" s="15"/>
      <c r="I548" s="141">
        <f t="shared" si="41"/>
        <v>0</v>
      </c>
      <c r="J548" s="12">
        <v>8</v>
      </c>
      <c r="K548" s="143">
        <f t="shared" si="42"/>
        <v>0</v>
      </c>
      <c r="L548" s="143">
        <f t="shared" si="42"/>
        <v>0</v>
      </c>
      <c r="M548" s="9"/>
      <c r="N548" s="9"/>
    </row>
    <row r="549" spans="1:14" ht="28.5" customHeight="1">
      <c r="A549" s="10">
        <v>116</v>
      </c>
      <c r="B549" s="28" t="s">
        <v>980</v>
      </c>
      <c r="C549" s="149"/>
      <c r="D549" s="12" t="s">
        <v>63</v>
      </c>
      <c r="E549" s="13" t="s">
        <v>57</v>
      </c>
      <c r="F549" s="14">
        <v>200</v>
      </c>
      <c r="G549" s="12" t="s">
        <v>43</v>
      </c>
      <c r="H549" s="15"/>
      <c r="I549" s="141">
        <f t="shared" si="41"/>
        <v>0</v>
      </c>
      <c r="J549" s="12">
        <v>8</v>
      </c>
      <c r="K549" s="143">
        <f t="shared" si="42"/>
        <v>0</v>
      </c>
      <c r="L549" s="143">
        <f t="shared" si="42"/>
        <v>0</v>
      </c>
      <c r="M549" s="9"/>
      <c r="N549" s="9"/>
    </row>
    <row r="550" spans="1:14" ht="27" customHeight="1">
      <c r="A550" s="10">
        <v>117</v>
      </c>
      <c r="B550" s="171" t="s">
        <v>981</v>
      </c>
      <c r="C550" s="149"/>
      <c r="D550" s="12" t="s">
        <v>28</v>
      </c>
      <c r="E550" s="13">
        <v>0.01</v>
      </c>
      <c r="F550" s="14">
        <v>40</v>
      </c>
      <c r="G550" s="12" t="s">
        <v>108</v>
      </c>
      <c r="H550" s="15"/>
      <c r="I550" s="141">
        <f t="shared" si="41"/>
        <v>0</v>
      </c>
      <c r="J550" s="12">
        <v>8</v>
      </c>
      <c r="K550" s="143">
        <f t="shared" si="42"/>
        <v>0</v>
      </c>
      <c r="L550" s="143">
        <f t="shared" si="42"/>
        <v>0</v>
      </c>
      <c r="M550" s="9"/>
      <c r="N550" s="9"/>
    </row>
    <row r="551" spans="1:14" ht="27" customHeight="1">
      <c r="A551" s="10">
        <v>118</v>
      </c>
      <c r="B551" s="154"/>
      <c r="C551" s="149"/>
      <c r="D551" s="12" t="s">
        <v>28</v>
      </c>
      <c r="E551" s="13">
        <v>0.04</v>
      </c>
      <c r="F551" s="14">
        <v>100</v>
      </c>
      <c r="G551" s="12" t="s">
        <v>108</v>
      </c>
      <c r="H551" s="15"/>
      <c r="I551" s="141">
        <f t="shared" si="41"/>
        <v>0</v>
      </c>
      <c r="J551" s="12">
        <v>8</v>
      </c>
      <c r="K551" s="143">
        <f t="shared" si="42"/>
        <v>0</v>
      </c>
      <c r="L551" s="143">
        <f t="shared" si="42"/>
        <v>0</v>
      </c>
      <c r="M551" s="9"/>
      <c r="N551" s="9"/>
    </row>
    <row r="552" spans="1:14" ht="27" customHeight="1">
      <c r="A552" s="10">
        <v>119</v>
      </c>
      <c r="B552" s="168" t="s">
        <v>982</v>
      </c>
      <c r="C552" s="149"/>
      <c r="D552" s="12" t="s">
        <v>63</v>
      </c>
      <c r="E552" s="13" t="s">
        <v>543</v>
      </c>
      <c r="F552" s="14">
        <v>100</v>
      </c>
      <c r="G552" s="12" t="s">
        <v>43</v>
      </c>
      <c r="H552" s="15"/>
      <c r="I552" s="141">
        <f t="shared" si="41"/>
        <v>0</v>
      </c>
      <c r="J552" s="12">
        <v>8</v>
      </c>
      <c r="K552" s="143">
        <f t="shared" si="42"/>
        <v>0</v>
      </c>
      <c r="L552" s="143">
        <f t="shared" si="42"/>
        <v>0</v>
      </c>
      <c r="M552" s="9"/>
      <c r="N552" s="9"/>
    </row>
    <row r="553" spans="1:14" ht="27" customHeight="1">
      <c r="A553" s="10">
        <v>120</v>
      </c>
      <c r="B553" s="242"/>
      <c r="C553" s="149"/>
      <c r="D553" s="12" t="s">
        <v>63</v>
      </c>
      <c r="E553" s="13" t="s">
        <v>44</v>
      </c>
      <c r="F553" s="14">
        <v>400</v>
      </c>
      <c r="G553" s="12" t="s">
        <v>43</v>
      </c>
      <c r="H553" s="15"/>
      <c r="I553" s="141">
        <f t="shared" si="41"/>
        <v>0</v>
      </c>
      <c r="J553" s="12">
        <v>8</v>
      </c>
      <c r="K553" s="143">
        <f t="shared" si="42"/>
        <v>0</v>
      </c>
      <c r="L553" s="143">
        <f t="shared" si="42"/>
        <v>0</v>
      </c>
      <c r="M553" s="9"/>
      <c r="N553" s="9"/>
    </row>
    <row r="554" spans="1:14" ht="27" customHeight="1">
      <c r="A554" s="10">
        <v>121</v>
      </c>
      <c r="B554" s="28" t="s">
        <v>992</v>
      </c>
      <c r="C554" s="149"/>
      <c r="D554" s="12" t="s">
        <v>28</v>
      </c>
      <c r="E554" s="13" t="s">
        <v>993</v>
      </c>
      <c r="F554" s="14">
        <v>1700</v>
      </c>
      <c r="G554" s="12" t="s">
        <v>108</v>
      </c>
      <c r="H554" s="15"/>
      <c r="I554" s="141">
        <f t="shared" si="41"/>
        <v>0</v>
      </c>
      <c r="J554" s="12">
        <v>8</v>
      </c>
      <c r="K554" s="143">
        <f t="shared" si="42"/>
        <v>0</v>
      </c>
      <c r="L554" s="143">
        <f t="shared" si="42"/>
        <v>0</v>
      </c>
      <c r="M554" s="9"/>
      <c r="N554" s="9"/>
    </row>
    <row r="555" spans="1:14" ht="27" customHeight="1">
      <c r="A555" s="10">
        <v>122</v>
      </c>
      <c r="B555" s="171" t="s">
        <v>999</v>
      </c>
      <c r="C555" s="149"/>
      <c r="D555" s="12" t="s">
        <v>32</v>
      </c>
      <c r="E555" s="13" t="s">
        <v>35</v>
      </c>
      <c r="F555" s="14">
        <v>200</v>
      </c>
      <c r="G555" s="12" t="s">
        <v>34</v>
      </c>
      <c r="H555" s="15"/>
      <c r="I555" s="141">
        <f t="shared" si="41"/>
        <v>0</v>
      </c>
      <c r="J555" s="12">
        <v>8</v>
      </c>
      <c r="K555" s="143">
        <f t="shared" si="42"/>
        <v>0</v>
      </c>
      <c r="L555" s="143">
        <f t="shared" si="42"/>
        <v>0</v>
      </c>
      <c r="M555" s="9"/>
      <c r="N555" s="9"/>
    </row>
    <row r="556" spans="1:14" ht="27" customHeight="1">
      <c r="A556" s="10">
        <v>123</v>
      </c>
      <c r="B556" s="154"/>
      <c r="C556" s="149"/>
      <c r="D556" s="12" t="s">
        <v>32</v>
      </c>
      <c r="E556" s="13" t="s">
        <v>326</v>
      </c>
      <c r="F556" s="14">
        <v>100</v>
      </c>
      <c r="G556" s="12" t="s">
        <v>34</v>
      </c>
      <c r="H556" s="15"/>
      <c r="I556" s="141">
        <f t="shared" si="41"/>
        <v>0</v>
      </c>
      <c r="J556" s="12">
        <v>8</v>
      </c>
      <c r="K556" s="143">
        <f t="shared" si="42"/>
        <v>0</v>
      </c>
      <c r="L556" s="143">
        <f t="shared" si="42"/>
        <v>0</v>
      </c>
      <c r="M556" s="9"/>
      <c r="N556" s="9"/>
    </row>
    <row r="557" spans="1:14" ht="27" customHeight="1">
      <c r="A557" s="10">
        <v>124</v>
      </c>
      <c r="B557" s="171" t="s">
        <v>1000</v>
      </c>
      <c r="C557" s="149"/>
      <c r="D557" s="12" t="s">
        <v>28</v>
      </c>
      <c r="E557" s="13" t="s">
        <v>1001</v>
      </c>
      <c r="F557" s="14">
        <v>50</v>
      </c>
      <c r="G557" s="12" t="s">
        <v>193</v>
      </c>
      <c r="H557" s="15"/>
      <c r="I557" s="141">
        <f t="shared" si="41"/>
        <v>0</v>
      </c>
      <c r="J557" s="12">
        <v>8</v>
      </c>
      <c r="K557" s="143">
        <f t="shared" si="42"/>
        <v>0</v>
      </c>
      <c r="L557" s="143">
        <f t="shared" si="42"/>
        <v>0</v>
      </c>
      <c r="M557" s="9"/>
      <c r="N557" s="9"/>
    </row>
    <row r="558" spans="1:14" ht="27" customHeight="1">
      <c r="A558" s="10">
        <v>125</v>
      </c>
      <c r="B558" s="154"/>
      <c r="C558" s="149"/>
      <c r="D558" s="12" t="s">
        <v>28</v>
      </c>
      <c r="E558" s="13" t="s">
        <v>1002</v>
      </c>
      <c r="F558" s="14">
        <v>150</v>
      </c>
      <c r="G558" s="12" t="s">
        <v>108</v>
      </c>
      <c r="H558" s="15"/>
      <c r="I558" s="141">
        <f t="shared" si="41"/>
        <v>0</v>
      </c>
      <c r="J558" s="12">
        <v>8</v>
      </c>
      <c r="K558" s="143">
        <f t="shared" si="42"/>
        <v>0</v>
      </c>
      <c r="L558" s="143">
        <f t="shared" si="42"/>
        <v>0</v>
      </c>
      <c r="M558" s="9"/>
      <c r="N558" s="9"/>
    </row>
    <row r="559" spans="1:14" ht="27" customHeight="1">
      <c r="A559" s="10">
        <v>126</v>
      </c>
      <c r="B559" s="171" t="s">
        <v>1006</v>
      </c>
      <c r="C559" s="149"/>
      <c r="D559" s="12" t="s">
        <v>84</v>
      </c>
      <c r="E559" s="13" t="s">
        <v>36</v>
      </c>
      <c r="F559" s="14">
        <v>100</v>
      </c>
      <c r="G559" s="12" t="s">
        <v>645</v>
      </c>
      <c r="H559" s="15"/>
      <c r="I559" s="141">
        <f t="shared" si="41"/>
        <v>0</v>
      </c>
      <c r="J559" s="12">
        <v>8</v>
      </c>
      <c r="K559" s="143">
        <f t="shared" si="42"/>
        <v>0</v>
      </c>
      <c r="L559" s="143">
        <f t="shared" si="42"/>
        <v>0</v>
      </c>
      <c r="M559" s="9"/>
      <c r="N559" s="9"/>
    </row>
    <row r="560" spans="1:14" ht="27" customHeight="1">
      <c r="A560" s="10">
        <v>127</v>
      </c>
      <c r="B560" s="154"/>
      <c r="C560" s="149"/>
      <c r="D560" s="12" t="s">
        <v>84</v>
      </c>
      <c r="E560" s="13" t="s">
        <v>45</v>
      </c>
      <c r="F560" s="14">
        <v>200</v>
      </c>
      <c r="G560" s="12" t="s">
        <v>1007</v>
      </c>
      <c r="H560" s="15"/>
      <c r="I560" s="141">
        <f t="shared" si="41"/>
        <v>0</v>
      </c>
      <c r="J560" s="12">
        <v>8</v>
      </c>
      <c r="K560" s="143">
        <f t="shared" si="42"/>
        <v>0</v>
      </c>
      <c r="L560" s="143">
        <f t="shared" si="42"/>
        <v>0</v>
      </c>
      <c r="M560" s="9"/>
      <c r="N560" s="9"/>
    </row>
    <row r="561" spans="1:14" ht="22.5" customHeight="1">
      <c r="A561" s="19"/>
      <c r="B561" s="19"/>
      <c r="C561" s="19"/>
      <c r="D561" s="20"/>
      <c r="E561" s="20"/>
      <c r="F561" s="20"/>
      <c r="G561" s="20"/>
      <c r="H561" s="21" t="s">
        <v>25</v>
      </c>
      <c r="I561" s="22">
        <f>SUM(I434:I560)</f>
        <v>0</v>
      </c>
      <c r="J561" s="23" t="s">
        <v>26</v>
      </c>
      <c r="K561" s="21" t="s">
        <v>26</v>
      </c>
      <c r="L561" s="22">
        <f>SUM(L434:L560)</f>
        <v>0</v>
      </c>
      <c r="M561" s="24"/>
      <c r="N561" s="25"/>
    </row>
    <row r="562" spans="1:14" ht="69.75" customHeight="1"/>
    <row r="563" spans="1:14" ht="87" customHeight="1"/>
    <row r="564" spans="1:14" ht="94.5" customHeight="1"/>
    <row r="565" spans="1:14" ht="31.5" customHeight="1">
      <c r="A565" s="1"/>
      <c r="B565" s="2" t="s">
        <v>276</v>
      </c>
      <c r="C565" s="3"/>
      <c r="D565" s="3"/>
      <c r="E565" s="4" t="s">
        <v>0</v>
      </c>
      <c r="F565" s="5"/>
      <c r="G565" s="3"/>
      <c r="H565" s="6"/>
      <c r="I565" s="180" t="s">
        <v>387</v>
      </c>
      <c r="J565" s="180"/>
      <c r="K565" s="180"/>
      <c r="L565" s="180"/>
      <c r="M565" s="1"/>
      <c r="N565" s="1"/>
    </row>
    <row r="566" spans="1:14" ht="26.25" customHeight="1">
      <c r="A566" s="177" t="s">
        <v>1158</v>
      </c>
      <c r="B566" s="178"/>
      <c r="C566" s="178"/>
      <c r="D566" s="178"/>
      <c r="E566" s="178"/>
      <c r="F566" s="178"/>
      <c r="G566" s="178"/>
      <c r="H566" s="178"/>
      <c r="I566" s="178"/>
      <c r="J566" s="178"/>
      <c r="K566" s="178"/>
      <c r="L566" s="179"/>
      <c r="M566" s="7"/>
      <c r="N566" s="7"/>
    </row>
    <row r="567" spans="1:14" ht="33.75">
      <c r="A567" s="119" t="s">
        <v>1</v>
      </c>
      <c r="B567" s="119" t="s">
        <v>2</v>
      </c>
      <c r="C567" s="119" t="s">
        <v>3</v>
      </c>
      <c r="D567" s="120" t="s">
        <v>4</v>
      </c>
      <c r="E567" s="120" t="s">
        <v>5</v>
      </c>
      <c r="F567" s="119" t="s">
        <v>6</v>
      </c>
      <c r="G567" s="119" t="s">
        <v>7</v>
      </c>
      <c r="H567" s="119" t="s">
        <v>8</v>
      </c>
      <c r="I567" s="119" t="s">
        <v>9</v>
      </c>
      <c r="J567" s="119" t="s">
        <v>10</v>
      </c>
      <c r="K567" s="119" t="s">
        <v>11</v>
      </c>
      <c r="L567" s="119" t="s">
        <v>12</v>
      </c>
      <c r="M567" s="7"/>
      <c r="N567" s="7"/>
    </row>
    <row r="568" spans="1:14">
      <c r="A568" s="121" t="s">
        <v>13</v>
      </c>
      <c r="B568" s="121" t="s">
        <v>14</v>
      </c>
      <c r="C568" s="121" t="s">
        <v>15</v>
      </c>
      <c r="D568" s="121" t="s">
        <v>16</v>
      </c>
      <c r="E568" s="121" t="s">
        <v>17</v>
      </c>
      <c r="F568" s="121" t="s">
        <v>18</v>
      </c>
      <c r="G568" s="121" t="s">
        <v>19</v>
      </c>
      <c r="H568" s="121" t="s">
        <v>20</v>
      </c>
      <c r="I568" s="121" t="s">
        <v>21</v>
      </c>
      <c r="J568" s="121" t="s">
        <v>22</v>
      </c>
      <c r="K568" s="121" t="s">
        <v>23</v>
      </c>
      <c r="L568" s="121" t="s">
        <v>24</v>
      </c>
      <c r="M568" s="7"/>
      <c r="N568" s="7"/>
    </row>
    <row r="569" spans="1:14" ht="27" customHeight="1">
      <c r="A569" s="10">
        <v>1</v>
      </c>
      <c r="B569" s="171" t="s">
        <v>265</v>
      </c>
      <c r="C569" s="149"/>
      <c r="D569" s="243" t="s">
        <v>266</v>
      </c>
      <c r="E569" s="13" t="s">
        <v>86</v>
      </c>
      <c r="F569" s="14">
        <v>200</v>
      </c>
      <c r="G569" s="12" t="s">
        <v>269</v>
      </c>
      <c r="H569" s="15"/>
      <c r="I569" s="141">
        <f t="shared" ref="I569:I607" si="43">F569*H569</f>
        <v>0</v>
      </c>
      <c r="J569" s="12">
        <v>8</v>
      </c>
      <c r="K569" s="143">
        <f t="shared" ref="K569:K608" si="44">H569+8%*H569</f>
        <v>0</v>
      </c>
      <c r="L569" s="143">
        <f t="shared" ref="L569:L608" si="45">I569+8%*I569</f>
        <v>0</v>
      </c>
      <c r="M569" s="9"/>
      <c r="N569" s="9"/>
    </row>
    <row r="570" spans="1:14" ht="27" customHeight="1">
      <c r="A570" s="10">
        <v>2</v>
      </c>
      <c r="B570" s="181"/>
      <c r="C570" s="149"/>
      <c r="D570" s="233"/>
      <c r="E570" s="13" t="s">
        <v>267</v>
      </c>
      <c r="F570" s="14">
        <v>30</v>
      </c>
      <c r="G570" s="12" t="s">
        <v>51</v>
      </c>
      <c r="H570" s="15"/>
      <c r="I570" s="141">
        <f t="shared" si="43"/>
        <v>0</v>
      </c>
      <c r="J570" s="12">
        <v>8</v>
      </c>
      <c r="K570" s="143">
        <f t="shared" si="44"/>
        <v>0</v>
      </c>
      <c r="L570" s="143">
        <f t="shared" si="45"/>
        <v>0</v>
      </c>
      <c r="M570" s="9"/>
      <c r="N570" s="9"/>
    </row>
    <row r="571" spans="1:14" ht="27" customHeight="1">
      <c r="A571" s="10">
        <v>3</v>
      </c>
      <c r="B571" s="167"/>
      <c r="C571" s="149"/>
      <c r="D571" s="174"/>
      <c r="E571" s="13" t="s">
        <v>268</v>
      </c>
      <c r="F571" s="14">
        <v>30</v>
      </c>
      <c r="G571" s="12" t="s">
        <v>51</v>
      </c>
      <c r="H571" s="15"/>
      <c r="I571" s="141">
        <f t="shared" si="43"/>
        <v>0</v>
      </c>
      <c r="J571" s="12">
        <v>8</v>
      </c>
      <c r="K571" s="143">
        <f t="shared" si="44"/>
        <v>0</v>
      </c>
      <c r="L571" s="143">
        <f t="shared" si="45"/>
        <v>0</v>
      </c>
      <c r="M571" s="9"/>
      <c r="N571" s="9"/>
    </row>
    <row r="572" spans="1:14" ht="27" customHeight="1">
      <c r="A572" s="10">
        <v>4</v>
      </c>
      <c r="B572" s="171" t="s">
        <v>270</v>
      </c>
      <c r="C572" s="149"/>
      <c r="D572" s="12" t="s">
        <v>28</v>
      </c>
      <c r="E572" s="13" t="s">
        <v>86</v>
      </c>
      <c r="F572" s="14">
        <v>2000</v>
      </c>
      <c r="G572" s="12" t="s">
        <v>272</v>
      </c>
      <c r="H572" s="15"/>
      <c r="I572" s="141">
        <f t="shared" si="43"/>
        <v>0</v>
      </c>
      <c r="J572" s="12">
        <v>8</v>
      </c>
      <c r="K572" s="143">
        <f t="shared" si="44"/>
        <v>0</v>
      </c>
      <c r="L572" s="143">
        <f t="shared" si="45"/>
        <v>0</v>
      </c>
      <c r="M572" s="9"/>
      <c r="N572" s="9"/>
    </row>
    <row r="573" spans="1:14" ht="27" customHeight="1">
      <c r="A573" s="10">
        <v>5</v>
      </c>
      <c r="B573" s="181"/>
      <c r="C573" s="149"/>
      <c r="D573" s="12" t="s">
        <v>28</v>
      </c>
      <c r="E573" s="13" t="s">
        <v>166</v>
      </c>
      <c r="F573" s="14">
        <v>7000</v>
      </c>
      <c r="G573" s="12" t="s">
        <v>38</v>
      </c>
      <c r="H573" s="15"/>
      <c r="I573" s="141">
        <f t="shared" si="43"/>
        <v>0</v>
      </c>
      <c r="J573" s="12">
        <v>8</v>
      </c>
      <c r="K573" s="143">
        <f t="shared" si="44"/>
        <v>0</v>
      </c>
      <c r="L573" s="143">
        <f t="shared" si="45"/>
        <v>0</v>
      </c>
      <c r="M573" s="9"/>
      <c r="N573" s="9"/>
    </row>
    <row r="574" spans="1:14" ht="27" customHeight="1">
      <c r="A574" s="10">
        <v>6</v>
      </c>
      <c r="B574" s="167"/>
      <c r="C574" s="149"/>
      <c r="D574" s="12" t="s">
        <v>28</v>
      </c>
      <c r="E574" s="13" t="s">
        <v>271</v>
      </c>
      <c r="F574" s="14">
        <v>14000</v>
      </c>
      <c r="G574" s="12" t="s">
        <v>38</v>
      </c>
      <c r="H574" s="15"/>
      <c r="I574" s="141">
        <f t="shared" si="43"/>
        <v>0</v>
      </c>
      <c r="J574" s="12">
        <v>8</v>
      </c>
      <c r="K574" s="143">
        <f t="shared" si="44"/>
        <v>0</v>
      </c>
      <c r="L574" s="143">
        <f t="shared" si="45"/>
        <v>0</v>
      </c>
      <c r="M574" s="9"/>
      <c r="N574" s="9"/>
    </row>
    <row r="575" spans="1:14" ht="27" customHeight="1">
      <c r="A575" s="10">
        <v>7</v>
      </c>
      <c r="B575" s="69" t="s">
        <v>336</v>
      </c>
      <c r="C575" s="149"/>
      <c r="D575" s="12" t="s">
        <v>32</v>
      </c>
      <c r="E575" s="13" t="s">
        <v>86</v>
      </c>
      <c r="F575" s="14">
        <v>300</v>
      </c>
      <c r="G575" s="12" t="s">
        <v>167</v>
      </c>
      <c r="H575" s="15"/>
      <c r="I575" s="141">
        <f t="shared" si="43"/>
        <v>0</v>
      </c>
      <c r="J575" s="12">
        <v>8</v>
      </c>
      <c r="K575" s="143">
        <f t="shared" si="44"/>
        <v>0</v>
      </c>
      <c r="L575" s="143">
        <f t="shared" si="45"/>
        <v>0</v>
      </c>
      <c r="M575" s="9"/>
      <c r="N575" s="9"/>
    </row>
    <row r="576" spans="1:14" ht="27" customHeight="1">
      <c r="A576" s="10">
        <v>8</v>
      </c>
      <c r="B576" s="171" t="s">
        <v>367</v>
      </c>
      <c r="C576" s="149"/>
      <c r="D576" s="12" t="s">
        <v>32</v>
      </c>
      <c r="E576" s="13" t="s">
        <v>57</v>
      </c>
      <c r="F576" s="14">
        <v>30</v>
      </c>
      <c r="G576" s="12" t="s">
        <v>254</v>
      </c>
      <c r="H576" s="15"/>
      <c r="I576" s="141">
        <f t="shared" si="43"/>
        <v>0</v>
      </c>
      <c r="J576" s="12">
        <v>8</v>
      </c>
      <c r="K576" s="143">
        <f t="shared" si="44"/>
        <v>0</v>
      </c>
      <c r="L576" s="143">
        <f t="shared" si="45"/>
        <v>0</v>
      </c>
      <c r="M576" s="9"/>
      <c r="N576" s="9"/>
    </row>
    <row r="577" spans="1:14" ht="27" customHeight="1">
      <c r="A577" s="10">
        <v>9</v>
      </c>
      <c r="B577" s="167"/>
      <c r="C577" s="149"/>
      <c r="D577" s="12" t="s">
        <v>32</v>
      </c>
      <c r="E577" s="13" t="s">
        <v>86</v>
      </c>
      <c r="F577" s="14">
        <v>120</v>
      </c>
      <c r="G577" s="12" t="s">
        <v>254</v>
      </c>
      <c r="H577" s="15"/>
      <c r="I577" s="141">
        <f t="shared" si="43"/>
        <v>0</v>
      </c>
      <c r="J577" s="12">
        <v>8</v>
      </c>
      <c r="K577" s="143">
        <f t="shared" si="44"/>
        <v>0</v>
      </c>
      <c r="L577" s="143">
        <f t="shared" si="45"/>
        <v>0</v>
      </c>
      <c r="M577" s="9"/>
      <c r="N577" s="9"/>
    </row>
    <row r="578" spans="1:14" ht="27" customHeight="1">
      <c r="A578" s="10">
        <v>10</v>
      </c>
      <c r="B578" s="171" t="s">
        <v>375</v>
      </c>
      <c r="C578" s="149"/>
      <c r="D578" s="12" t="s">
        <v>344</v>
      </c>
      <c r="E578" s="13" t="s">
        <v>376</v>
      </c>
      <c r="F578" s="14">
        <v>10</v>
      </c>
      <c r="G578" s="12" t="s">
        <v>181</v>
      </c>
      <c r="H578" s="15"/>
      <c r="I578" s="141">
        <f t="shared" si="43"/>
        <v>0</v>
      </c>
      <c r="J578" s="12">
        <v>8</v>
      </c>
      <c r="K578" s="143">
        <f t="shared" si="44"/>
        <v>0</v>
      </c>
      <c r="L578" s="143">
        <f t="shared" si="45"/>
        <v>0</v>
      </c>
      <c r="M578" s="9"/>
      <c r="N578" s="9"/>
    </row>
    <row r="579" spans="1:14" ht="27.6" customHeight="1">
      <c r="A579" s="10">
        <v>11</v>
      </c>
      <c r="B579" s="172"/>
      <c r="C579" s="149"/>
      <c r="D579" s="12" t="s">
        <v>63</v>
      </c>
      <c r="E579" s="13" t="s">
        <v>377</v>
      </c>
      <c r="F579" s="14">
        <v>200</v>
      </c>
      <c r="G579" s="12" t="s">
        <v>51</v>
      </c>
      <c r="H579" s="15"/>
      <c r="I579" s="141">
        <f t="shared" si="43"/>
        <v>0</v>
      </c>
      <c r="J579" s="12">
        <v>8</v>
      </c>
      <c r="K579" s="143">
        <f t="shared" si="44"/>
        <v>0</v>
      </c>
      <c r="L579" s="143">
        <f t="shared" si="45"/>
        <v>0</v>
      </c>
      <c r="M579" s="9"/>
      <c r="N579" s="9"/>
    </row>
    <row r="580" spans="1:14" ht="27" customHeight="1">
      <c r="A580" s="10">
        <v>12</v>
      </c>
      <c r="B580" s="167"/>
      <c r="C580" s="149"/>
      <c r="D580" s="12" t="s">
        <v>63</v>
      </c>
      <c r="E580" s="13" t="s">
        <v>378</v>
      </c>
      <c r="F580" s="14">
        <v>50</v>
      </c>
      <c r="G580" s="12" t="s">
        <v>254</v>
      </c>
      <c r="H580" s="15"/>
      <c r="I580" s="141">
        <f t="shared" si="43"/>
        <v>0</v>
      </c>
      <c r="J580" s="12">
        <v>8</v>
      </c>
      <c r="K580" s="143">
        <f t="shared" si="44"/>
        <v>0</v>
      </c>
      <c r="L580" s="143">
        <f t="shared" si="45"/>
        <v>0</v>
      </c>
      <c r="M580" s="9"/>
      <c r="N580" s="9"/>
    </row>
    <row r="581" spans="1:14" ht="30" customHeight="1">
      <c r="A581" s="10">
        <v>13</v>
      </c>
      <c r="B581" s="171" t="s">
        <v>451</v>
      </c>
      <c r="C581" s="149"/>
      <c r="D581" s="12" t="s">
        <v>32</v>
      </c>
      <c r="E581" s="13" t="s">
        <v>57</v>
      </c>
      <c r="F581" s="14">
        <v>50</v>
      </c>
      <c r="G581" s="12" t="s">
        <v>254</v>
      </c>
      <c r="H581" s="15"/>
      <c r="I581" s="141">
        <f t="shared" si="43"/>
        <v>0</v>
      </c>
      <c r="J581" s="12">
        <v>8</v>
      </c>
      <c r="K581" s="143">
        <f t="shared" si="44"/>
        <v>0</v>
      </c>
      <c r="L581" s="143">
        <f t="shared" si="45"/>
        <v>0</v>
      </c>
      <c r="M581" s="9"/>
      <c r="N581" s="9"/>
    </row>
    <row r="582" spans="1:14" ht="27" customHeight="1">
      <c r="A582" s="10">
        <v>14</v>
      </c>
      <c r="B582" s="167"/>
      <c r="C582" s="149"/>
      <c r="D582" s="12" t="s">
        <v>32</v>
      </c>
      <c r="E582" s="13" t="s">
        <v>86</v>
      </c>
      <c r="F582" s="14">
        <v>200</v>
      </c>
      <c r="G582" s="12" t="s">
        <v>254</v>
      </c>
      <c r="H582" s="15"/>
      <c r="I582" s="141">
        <f t="shared" si="43"/>
        <v>0</v>
      </c>
      <c r="J582" s="12">
        <v>8</v>
      </c>
      <c r="K582" s="143">
        <f t="shared" si="44"/>
        <v>0</v>
      </c>
      <c r="L582" s="143">
        <f t="shared" si="45"/>
        <v>0</v>
      </c>
      <c r="M582" s="9"/>
      <c r="N582" s="9"/>
    </row>
    <row r="583" spans="1:14" ht="27" customHeight="1">
      <c r="A583" s="10">
        <v>15</v>
      </c>
      <c r="B583" s="28" t="s">
        <v>465</v>
      </c>
      <c r="C583" s="149"/>
      <c r="D583" s="12" t="s">
        <v>28</v>
      </c>
      <c r="E583" s="13" t="s">
        <v>466</v>
      </c>
      <c r="F583" s="14">
        <v>120</v>
      </c>
      <c r="G583" s="12" t="s">
        <v>204</v>
      </c>
      <c r="H583" s="15"/>
      <c r="I583" s="141">
        <f t="shared" si="43"/>
        <v>0</v>
      </c>
      <c r="J583" s="12">
        <v>8</v>
      </c>
      <c r="K583" s="143">
        <f t="shared" si="44"/>
        <v>0</v>
      </c>
      <c r="L583" s="143">
        <f t="shared" si="45"/>
        <v>0</v>
      </c>
      <c r="M583" s="9"/>
      <c r="N583" s="9"/>
    </row>
    <row r="584" spans="1:14" ht="27" customHeight="1">
      <c r="A584" s="10">
        <v>16</v>
      </c>
      <c r="B584" s="28" t="s">
        <v>461</v>
      </c>
      <c r="C584" s="149"/>
      <c r="D584" s="12" t="s">
        <v>84</v>
      </c>
      <c r="E584" s="13" t="s">
        <v>253</v>
      </c>
      <c r="F584" s="14">
        <v>80</v>
      </c>
      <c r="G584" s="12" t="s">
        <v>479</v>
      </c>
      <c r="H584" s="15"/>
      <c r="I584" s="141">
        <f t="shared" si="43"/>
        <v>0</v>
      </c>
      <c r="J584" s="12">
        <v>8</v>
      </c>
      <c r="K584" s="143">
        <f t="shared" si="44"/>
        <v>0</v>
      </c>
      <c r="L584" s="143">
        <f t="shared" si="45"/>
        <v>0</v>
      </c>
      <c r="M584" s="9"/>
      <c r="N584" s="9"/>
    </row>
    <row r="585" spans="1:14" ht="27" customHeight="1">
      <c r="A585" s="10">
        <v>17</v>
      </c>
      <c r="B585" s="171" t="s">
        <v>521</v>
      </c>
      <c r="C585" s="149"/>
      <c r="D585" s="12" t="s">
        <v>32</v>
      </c>
      <c r="E585" s="13" t="s">
        <v>57</v>
      </c>
      <c r="F585" s="14">
        <v>20</v>
      </c>
      <c r="G585" s="12" t="s">
        <v>522</v>
      </c>
      <c r="H585" s="15"/>
      <c r="I585" s="141">
        <f t="shared" si="43"/>
        <v>0</v>
      </c>
      <c r="J585" s="12">
        <v>8</v>
      </c>
      <c r="K585" s="143">
        <f t="shared" si="44"/>
        <v>0</v>
      </c>
      <c r="L585" s="143">
        <f t="shared" si="45"/>
        <v>0</v>
      </c>
      <c r="M585" s="9"/>
      <c r="N585" s="9"/>
    </row>
    <row r="586" spans="1:14" ht="27" customHeight="1">
      <c r="A586" s="10">
        <v>18</v>
      </c>
      <c r="B586" s="167"/>
      <c r="C586" s="149"/>
      <c r="D586" s="12" t="s">
        <v>32</v>
      </c>
      <c r="E586" s="13" t="s">
        <v>86</v>
      </c>
      <c r="F586" s="14">
        <v>150</v>
      </c>
      <c r="G586" s="12" t="s">
        <v>522</v>
      </c>
      <c r="H586" s="15"/>
      <c r="I586" s="141">
        <f t="shared" si="43"/>
        <v>0</v>
      </c>
      <c r="J586" s="12">
        <v>8</v>
      </c>
      <c r="K586" s="143">
        <f t="shared" si="44"/>
        <v>0</v>
      </c>
      <c r="L586" s="143">
        <f t="shared" si="45"/>
        <v>0</v>
      </c>
      <c r="M586" s="9"/>
      <c r="N586" s="9"/>
    </row>
    <row r="587" spans="1:14" ht="27" customHeight="1">
      <c r="A587" s="10">
        <v>19</v>
      </c>
      <c r="B587" s="28" t="s">
        <v>525</v>
      </c>
      <c r="C587" s="149"/>
      <c r="D587" s="12" t="s">
        <v>63</v>
      </c>
      <c r="E587" s="13" t="s">
        <v>36</v>
      </c>
      <c r="F587" s="14">
        <v>250</v>
      </c>
      <c r="G587" s="12" t="s">
        <v>43</v>
      </c>
      <c r="H587" s="15"/>
      <c r="I587" s="141">
        <f t="shared" si="43"/>
        <v>0</v>
      </c>
      <c r="J587" s="12">
        <v>8</v>
      </c>
      <c r="K587" s="143">
        <f t="shared" si="44"/>
        <v>0</v>
      </c>
      <c r="L587" s="143">
        <f t="shared" si="45"/>
        <v>0</v>
      </c>
      <c r="M587" s="9"/>
      <c r="N587" s="9"/>
    </row>
    <row r="588" spans="1:14" ht="27" customHeight="1">
      <c r="A588" s="10">
        <v>20</v>
      </c>
      <c r="B588" s="171" t="s">
        <v>539</v>
      </c>
      <c r="C588" s="149"/>
      <c r="D588" s="12" t="s">
        <v>28</v>
      </c>
      <c r="E588" s="13" t="s">
        <v>540</v>
      </c>
      <c r="F588" s="14">
        <v>120</v>
      </c>
      <c r="G588" s="12" t="s">
        <v>108</v>
      </c>
      <c r="H588" s="15"/>
      <c r="I588" s="141">
        <f t="shared" si="43"/>
        <v>0</v>
      </c>
      <c r="J588" s="12">
        <v>8</v>
      </c>
      <c r="K588" s="143">
        <f t="shared" si="44"/>
        <v>0</v>
      </c>
      <c r="L588" s="143">
        <f t="shared" si="45"/>
        <v>0</v>
      </c>
      <c r="M588" s="9"/>
      <c r="N588" s="9"/>
    </row>
    <row r="589" spans="1:14" ht="27" customHeight="1">
      <c r="A589" s="10">
        <v>21</v>
      </c>
      <c r="B589" s="167"/>
      <c r="C589" s="149"/>
      <c r="D589" s="12" t="s">
        <v>28</v>
      </c>
      <c r="E589" s="13" t="s">
        <v>541</v>
      </c>
      <c r="F589" s="14">
        <v>260</v>
      </c>
      <c r="G589" s="12" t="s">
        <v>108</v>
      </c>
      <c r="H589" s="15"/>
      <c r="I589" s="141">
        <f t="shared" si="43"/>
        <v>0</v>
      </c>
      <c r="J589" s="12">
        <v>8</v>
      </c>
      <c r="K589" s="143">
        <f t="shared" si="44"/>
        <v>0</v>
      </c>
      <c r="L589" s="143">
        <f t="shared" si="45"/>
        <v>0</v>
      </c>
      <c r="M589" s="9"/>
      <c r="N589" s="9"/>
    </row>
    <row r="590" spans="1:14" ht="27" customHeight="1">
      <c r="A590" s="10">
        <v>22</v>
      </c>
      <c r="B590" s="171" t="s">
        <v>621</v>
      </c>
      <c r="C590" s="149"/>
      <c r="D590" s="12" t="s">
        <v>32</v>
      </c>
      <c r="E590" s="13" t="s">
        <v>57</v>
      </c>
      <c r="F590" s="14">
        <v>20</v>
      </c>
      <c r="G590" s="12" t="s">
        <v>254</v>
      </c>
      <c r="H590" s="15"/>
      <c r="I590" s="141">
        <f t="shared" si="43"/>
        <v>0</v>
      </c>
      <c r="J590" s="12">
        <v>8</v>
      </c>
      <c r="K590" s="143">
        <f t="shared" si="44"/>
        <v>0</v>
      </c>
      <c r="L590" s="143">
        <f t="shared" si="45"/>
        <v>0</v>
      </c>
      <c r="M590" s="9"/>
      <c r="N590" s="9"/>
    </row>
    <row r="591" spans="1:14" ht="27" customHeight="1">
      <c r="A591" s="10">
        <v>23</v>
      </c>
      <c r="B591" s="167"/>
      <c r="C591" s="149"/>
      <c r="D591" s="12" t="s">
        <v>32</v>
      </c>
      <c r="E591" s="13" t="s">
        <v>86</v>
      </c>
      <c r="F591" s="14">
        <v>50</v>
      </c>
      <c r="G591" s="12" t="s">
        <v>254</v>
      </c>
      <c r="H591" s="15"/>
      <c r="I591" s="141">
        <f t="shared" si="43"/>
        <v>0</v>
      </c>
      <c r="J591" s="12">
        <v>8</v>
      </c>
      <c r="K591" s="143">
        <f t="shared" si="44"/>
        <v>0</v>
      </c>
      <c r="L591" s="143">
        <f t="shared" si="45"/>
        <v>0</v>
      </c>
      <c r="M591" s="9"/>
      <c r="N591" s="9"/>
    </row>
    <row r="592" spans="1:14" ht="27" customHeight="1">
      <c r="A592" s="10">
        <v>24</v>
      </c>
      <c r="B592" s="28" t="s">
        <v>675</v>
      </c>
      <c r="C592" s="149"/>
      <c r="D592" s="12" t="s">
        <v>676</v>
      </c>
      <c r="E592" s="13" t="s">
        <v>677</v>
      </c>
      <c r="F592" s="14">
        <v>80</v>
      </c>
      <c r="G592" s="12" t="s">
        <v>678</v>
      </c>
      <c r="H592" s="15"/>
      <c r="I592" s="141">
        <f t="shared" si="43"/>
        <v>0</v>
      </c>
      <c r="J592" s="12">
        <v>8</v>
      </c>
      <c r="K592" s="143">
        <f t="shared" si="44"/>
        <v>0</v>
      </c>
      <c r="L592" s="143">
        <f t="shared" si="45"/>
        <v>0</v>
      </c>
      <c r="M592" s="9"/>
      <c r="N592" s="9"/>
    </row>
    <row r="593" spans="1:14" ht="27" customHeight="1">
      <c r="A593" s="10">
        <v>25</v>
      </c>
      <c r="B593" s="28" t="s">
        <v>686</v>
      </c>
      <c r="C593" s="149"/>
      <c r="D593" s="12" t="s">
        <v>28</v>
      </c>
      <c r="E593" s="13" t="s">
        <v>86</v>
      </c>
      <c r="F593" s="14">
        <v>40</v>
      </c>
      <c r="G593" s="12" t="s">
        <v>429</v>
      </c>
      <c r="H593" s="15"/>
      <c r="I593" s="141">
        <f t="shared" si="43"/>
        <v>0</v>
      </c>
      <c r="J593" s="12">
        <v>8</v>
      </c>
      <c r="K593" s="143">
        <f t="shared" si="44"/>
        <v>0</v>
      </c>
      <c r="L593" s="143">
        <f t="shared" si="45"/>
        <v>0</v>
      </c>
      <c r="M593" s="9"/>
      <c r="N593" s="9"/>
    </row>
    <row r="594" spans="1:14" ht="27" customHeight="1">
      <c r="A594" s="10">
        <v>26</v>
      </c>
      <c r="B594" s="28" t="s">
        <v>721</v>
      </c>
      <c r="C594" s="149"/>
      <c r="D594" s="12" t="s">
        <v>63</v>
      </c>
      <c r="E594" s="13" t="s">
        <v>57</v>
      </c>
      <c r="F594" s="14">
        <v>160</v>
      </c>
      <c r="G594" s="12" t="s">
        <v>269</v>
      </c>
      <c r="H594" s="15"/>
      <c r="I594" s="141">
        <f t="shared" si="43"/>
        <v>0</v>
      </c>
      <c r="J594" s="12">
        <v>8</v>
      </c>
      <c r="K594" s="143">
        <f t="shared" si="44"/>
        <v>0</v>
      </c>
      <c r="L594" s="143">
        <f t="shared" si="45"/>
        <v>0</v>
      </c>
      <c r="M594" s="9"/>
      <c r="N594" s="9"/>
    </row>
    <row r="595" spans="1:14" ht="27" customHeight="1">
      <c r="A595" s="10">
        <v>27</v>
      </c>
      <c r="B595" s="171" t="s">
        <v>754</v>
      </c>
      <c r="C595" s="149"/>
      <c r="D595" s="12" t="s">
        <v>676</v>
      </c>
      <c r="E595" s="13" t="s">
        <v>755</v>
      </c>
      <c r="F595" s="14">
        <v>800</v>
      </c>
      <c r="G595" s="12" t="s">
        <v>756</v>
      </c>
      <c r="H595" s="15"/>
      <c r="I595" s="141">
        <f t="shared" si="43"/>
        <v>0</v>
      </c>
      <c r="J595" s="12">
        <v>8</v>
      </c>
      <c r="K595" s="143">
        <f t="shared" si="44"/>
        <v>0</v>
      </c>
      <c r="L595" s="143">
        <f t="shared" si="45"/>
        <v>0</v>
      </c>
      <c r="M595" s="9"/>
      <c r="N595" s="9"/>
    </row>
    <row r="596" spans="1:14" ht="27" customHeight="1">
      <c r="A596" s="10">
        <v>28</v>
      </c>
      <c r="B596" s="172"/>
      <c r="C596" s="149"/>
      <c r="D596" s="12" t="s">
        <v>642</v>
      </c>
      <c r="E596" s="13" t="s">
        <v>757</v>
      </c>
      <c r="F596" s="14">
        <v>150</v>
      </c>
      <c r="G596" s="12" t="s">
        <v>254</v>
      </c>
      <c r="H596" s="15"/>
      <c r="I596" s="141">
        <f t="shared" si="43"/>
        <v>0</v>
      </c>
      <c r="J596" s="12">
        <v>8</v>
      </c>
      <c r="K596" s="143">
        <f t="shared" si="44"/>
        <v>0</v>
      </c>
      <c r="L596" s="143">
        <f t="shared" si="45"/>
        <v>0</v>
      </c>
      <c r="M596" s="9"/>
      <c r="N596" s="9"/>
    </row>
    <row r="597" spans="1:14" ht="27" customHeight="1">
      <c r="A597" s="10">
        <v>29</v>
      </c>
      <c r="B597" s="167"/>
      <c r="C597" s="149"/>
      <c r="D597" s="12" t="s">
        <v>250</v>
      </c>
      <c r="E597" s="13" t="s">
        <v>758</v>
      </c>
      <c r="F597" s="14">
        <v>750</v>
      </c>
      <c r="G597" s="12" t="s">
        <v>269</v>
      </c>
      <c r="H597" s="15"/>
      <c r="I597" s="141">
        <f t="shared" si="43"/>
        <v>0</v>
      </c>
      <c r="J597" s="12">
        <v>8</v>
      </c>
      <c r="K597" s="143">
        <f t="shared" si="44"/>
        <v>0</v>
      </c>
      <c r="L597" s="143">
        <f t="shared" si="45"/>
        <v>0</v>
      </c>
      <c r="M597" s="9"/>
      <c r="N597" s="9"/>
    </row>
    <row r="598" spans="1:14" ht="27" customHeight="1">
      <c r="A598" s="10">
        <v>30</v>
      </c>
      <c r="B598" s="171" t="s">
        <v>798</v>
      </c>
      <c r="C598" s="149"/>
      <c r="D598" s="12" t="s">
        <v>28</v>
      </c>
      <c r="E598" s="13" t="s">
        <v>799</v>
      </c>
      <c r="F598" s="14">
        <v>1400</v>
      </c>
      <c r="G598" s="12" t="s">
        <v>38</v>
      </c>
      <c r="H598" s="15"/>
      <c r="I598" s="141">
        <f t="shared" si="43"/>
        <v>0</v>
      </c>
      <c r="J598" s="12">
        <v>8</v>
      </c>
      <c r="K598" s="143">
        <f t="shared" si="44"/>
        <v>0</v>
      </c>
      <c r="L598" s="143">
        <f t="shared" si="45"/>
        <v>0</v>
      </c>
      <c r="M598" s="9"/>
      <c r="N598" s="9"/>
    </row>
    <row r="599" spans="1:14" ht="27" customHeight="1">
      <c r="A599" s="10">
        <v>31</v>
      </c>
      <c r="B599" s="167"/>
      <c r="C599" s="149"/>
      <c r="D599" s="12" t="s">
        <v>28</v>
      </c>
      <c r="E599" s="13" t="s">
        <v>800</v>
      </c>
      <c r="F599" s="14">
        <v>600</v>
      </c>
      <c r="G599" s="12" t="s">
        <v>38</v>
      </c>
      <c r="H599" s="15"/>
      <c r="I599" s="141">
        <f t="shared" si="43"/>
        <v>0</v>
      </c>
      <c r="J599" s="12">
        <v>8</v>
      </c>
      <c r="K599" s="143">
        <f t="shared" si="44"/>
        <v>0</v>
      </c>
      <c r="L599" s="143">
        <f t="shared" si="45"/>
        <v>0</v>
      </c>
      <c r="M599" s="9"/>
      <c r="N599" s="9"/>
    </row>
    <row r="600" spans="1:14" ht="27" customHeight="1">
      <c r="A600" s="10">
        <v>32</v>
      </c>
      <c r="B600" s="28" t="s">
        <v>850</v>
      </c>
      <c r="C600" s="149"/>
      <c r="D600" s="12" t="s">
        <v>84</v>
      </c>
      <c r="E600" s="13" t="s">
        <v>253</v>
      </c>
      <c r="F600" s="14">
        <v>10</v>
      </c>
      <c r="G600" s="12" t="s">
        <v>85</v>
      </c>
      <c r="H600" s="15"/>
      <c r="I600" s="141">
        <f t="shared" si="43"/>
        <v>0</v>
      </c>
      <c r="J600" s="12">
        <v>8</v>
      </c>
      <c r="K600" s="143">
        <f t="shared" si="44"/>
        <v>0</v>
      </c>
      <c r="L600" s="143">
        <f t="shared" si="45"/>
        <v>0</v>
      </c>
      <c r="M600" s="9"/>
      <c r="N600" s="9"/>
    </row>
    <row r="601" spans="1:14" ht="27" customHeight="1">
      <c r="A601" s="10">
        <v>33</v>
      </c>
      <c r="B601" s="28" t="s">
        <v>859</v>
      </c>
      <c r="C601" s="149"/>
      <c r="D601" s="12" t="s">
        <v>32</v>
      </c>
      <c r="E601" s="13" t="s">
        <v>799</v>
      </c>
      <c r="F601" s="14">
        <v>20</v>
      </c>
      <c r="G601" s="12" t="s">
        <v>254</v>
      </c>
      <c r="H601" s="15"/>
      <c r="I601" s="141">
        <f t="shared" si="43"/>
        <v>0</v>
      </c>
      <c r="J601" s="12">
        <v>8</v>
      </c>
      <c r="K601" s="143">
        <f t="shared" si="44"/>
        <v>0</v>
      </c>
      <c r="L601" s="143">
        <f t="shared" si="45"/>
        <v>0</v>
      </c>
      <c r="M601" s="9"/>
      <c r="N601" s="9"/>
    </row>
    <row r="602" spans="1:14" ht="27" customHeight="1">
      <c r="A602" s="10">
        <v>34</v>
      </c>
      <c r="B602" s="171" t="s">
        <v>899</v>
      </c>
      <c r="C602" s="149"/>
      <c r="D602" s="12" t="s">
        <v>28</v>
      </c>
      <c r="E602" s="13" t="s">
        <v>166</v>
      </c>
      <c r="F602" s="14">
        <v>24000</v>
      </c>
      <c r="G602" s="12" t="s">
        <v>38</v>
      </c>
      <c r="H602" s="15"/>
      <c r="I602" s="141">
        <f t="shared" si="43"/>
        <v>0</v>
      </c>
      <c r="J602" s="12">
        <v>8</v>
      </c>
      <c r="K602" s="143">
        <f t="shared" si="44"/>
        <v>0</v>
      </c>
      <c r="L602" s="143">
        <f t="shared" si="45"/>
        <v>0</v>
      </c>
      <c r="M602" s="9"/>
      <c r="N602" s="9"/>
    </row>
    <row r="603" spans="1:14" ht="27" customHeight="1">
      <c r="A603" s="10">
        <v>35</v>
      </c>
      <c r="B603" s="167"/>
      <c r="C603" s="149"/>
      <c r="D603" s="12" t="s">
        <v>63</v>
      </c>
      <c r="E603" s="13" t="s">
        <v>86</v>
      </c>
      <c r="F603" s="14">
        <v>60</v>
      </c>
      <c r="G603" s="12" t="s">
        <v>269</v>
      </c>
      <c r="H603" s="15"/>
      <c r="I603" s="141">
        <f t="shared" si="43"/>
        <v>0</v>
      </c>
      <c r="J603" s="12">
        <v>8</v>
      </c>
      <c r="K603" s="143">
        <f t="shared" si="44"/>
        <v>0</v>
      </c>
      <c r="L603" s="143">
        <f t="shared" si="45"/>
        <v>0</v>
      </c>
      <c r="M603" s="9"/>
      <c r="N603" s="9"/>
    </row>
    <row r="604" spans="1:14" ht="27" customHeight="1">
      <c r="A604" s="10">
        <v>36</v>
      </c>
      <c r="B604" s="28" t="s">
        <v>900</v>
      </c>
      <c r="C604" s="149"/>
      <c r="D604" s="12" t="s">
        <v>84</v>
      </c>
      <c r="E604" s="13" t="s">
        <v>252</v>
      </c>
      <c r="F604" s="14">
        <v>50</v>
      </c>
      <c r="G604" s="12" t="s">
        <v>254</v>
      </c>
      <c r="H604" s="15"/>
      <c r="I604" s="141">
        <f t="shared" si="43"/>
        <v>0</v>
      </c>
      <c r="J604" s="12">
        <v>8</v>
      </c>
      <c r="K604" s="143">
        <f t="shared" si="44"/>
        <v>0</v>
      </c>
      <c r="L604" s="143">
        <f t="shared" si="45"/>
        <v>0</v>
      </c>
      <c r="M604" s="9"/>
      <c r="N604" s="9"/>
    </row>
    <row r="605" spans="1:14" ht="27" customHeight="1">
      <c r="A605" s="10">
        <v>37</v>
      </c>
      <c r="B605" s="28" t="s">
        <v>924</v>
      </c>
      <c r="C605" s="149"/>
      <c r="D605" s="12" t="s">
        <v>28</v>
      </c>
      <c r="E605" s="13" t="s">
        <v>36</v>
      </c>
      <c r="F605" s="14">
        <v>60</v>
      </c>
      <c r="G605" s="12" t="s">
        <v>429</v>
      </c>
      <c r="H605" s="15"/>
      <c r="I605" s="141">
        <f t="shared" si="43"/>
        <v>0</v>
      </c>
      <c r="J605" s="12">
        <v>8</v>
      </c>
      <c r="K605" s="143">
        <f t="shared" si="44"/>
        <v>0</v>
      </c>
      <c r="L605" s="143">
        <f t="shared" si="45"/>
        <v>0</v>
      </c>
      <c r="M605" s="9"/>
      <c r="N605" s="9"/>
    </row>
    <row r="606" spans="1:14" ht="27" customHeight="1">
      <c r="A606" s="10">
        <v>38</v>
      </c>
      <c r="B606" s="28" t="s">
        <v>925</v>
      </c>
      <c r="C606" s="149"/>
      <c r="D606" s="12" t="s">
        <v>28</v>
      </c>
      <c r="E606" s="13" t="s">
        <v>926</v>
      </c>
      <c r="F606" s="14">
        <v>800</v>
      </c>
      <c r="G606" s="12" t="s">
        <v>38</v>
      </c>
      <c r="H606" s="15"/>
      <c r="I606" s="141">
        <f t="shared" si="43"/>
        <v>0</v>
      </c>
      <c r="J606" s="12">
        <v>8</v>
      </c>
      <c r="K606" s="143">
        <f t="shared" si="44"/>
        <v>0</v>
      </c>
      <c r="L606" s="143">
        <f t="shared" si="45"/>
        <v>0</v>
      </c>
      <c r="M606" s="9"/>
      <c r="N606" s="9"/>
    </row>
    <row r="607" spans="1:14" ht="27" customHeight="1">
      <c r="A607" s="10">
        <v>39</v>
      </c>
      <c r="B607" s="171" t="s">
        <v>983</v>
      </c>
      <c r="C607" s="149"/>
      <c r="D607" s="12" t="s">
        <v>28</v>
      </c>
      <c r="E607" s="13" t="s">
        <v>815</v>
      </c>
      <c r="F607" s="14">
        <v>160</v>
      </c>
      <c r="G607" s="12" t="s">
        <v>984</v>
      </c>
      <c r="H607" s="15"/>
      <c r="I607" s="141">
        <f t="shared" si="43"/>
        <v>0</v>
      </c>
      <c r="J607" s="12">
        <v>8</v>
      </c>
      <c r="K607" s="143">
        <f t="shared" si="44"/>
        <v>0</v>
      </c>
      <c r="L607" s="143">
        <f t="shared" si="45"/>
        <v>0</v>
      </c>
      <c r="M607" s="9"/>
      <c r="N607" s="9"/>
    </row>
    <row r="608" spans="1:14" ht="27" customHeight="1">
      <c r="A608" s="10">
        <v>40</v>
      </c>
      <c r="B608" s="154"/>
      <c r="C608" s="149"/>
      <c r="D608" s="12" t="s">
        <v>84</v>
      </c>
      <c r="E608" s="13" t="s">
        <v>45</v>
      </c>
      <c r="F608" s="14">
        <v>120</v>
      </c>
      <c r="G608" s="12" t="s">
        <v>985</v>
      </c>
      <c r="H608" s="15"/>
      <c r="I608" s="16">
        <f t="shared" ref="I608" si="46">ROUND(F608*H608,2)</f>
        <v>0</v>
      </c>
      <c r="J608" s="12">
        <v>8</v>
      </c>
      <c r="K608" s="143">
        <f t="shared" si="44"/>
        <v>0</v>
      </c>
      <c r="L608" s="143">
        <f t="shared" si="45"/>
        <v>0</v>
      </c>
      <c r="M608" s="9"/>
      <c r="N608" s="9"/>
    </row>
    <row r="609" spans="1:14" ht="22.5" customHeight="1">
      <c r="A609" s="19"/>
      <c r="B609" s="19"/>
      <c r="C609" s="19"/>
      <c r="D609" s="20"/>
      <c r="E609" s="20"/>
      <c r="F609" s="20"/>
      <c r="G609" s="20"/>
      <c r="H609" s="21" t="s">
        <v>25</v>
      </c>
      <c r="I609" s="22">
        <f>SUM(I569:I608)</f>
        <v>0</v>
      </c>
      <c r="J609" s="23" t="s">
        <v>26</v>
      </c>
      <c r="K609" s="21" t="s">
        <v>26</v>
      </c>
      <c r="L609" s="22">
        <f>SUM(L569:L608)</f>
        <v>0</v>
      </c>
      <c r="M609" s="24"/>
      <c r="N609" s="25"/>
    </row>
    <row r="611" spans="1:14" s="64" customFormat="1" ht="231" customHeight="1">
      <c r="B611" s="247" t="s">
        <v>1186</v>
      </c>
      <c r="C611" s="247"/>
      <c r="D611" s="247"/>
      <c r="E611" s="247"/>
      <c r="F611" s="247"/>
      <c r="G611" s="247"/>
      <c r="H611" s="247"/>
      <c r="I611" s="247"/>
      <c r="J611" s="247"/>
      <c r="K611" s="247"/>
    </row>
    <row r="613" spans="1:14" ht="15" customHeight="1"/>
    <row r="614" spans="1:14" ht="31.5" customHeight="1">
      <c r="A614" s="1"/>
      <c r="B614" s="2" t="s">
        <v>388</v>
      </c>
      <c r="C614" s="3"/>
      <c r="D614" s="3"/>
      <c r="E614" s="4" t="s">
        <v>0</v>
      </c>
      <c r="F614" s="5"/>
      <c r="G614" s="3"/>
      <c r="H614" s="6"/>
      <c r="I614" s="180" t="s">
        <v>281</v>
      </c>
      <c r="J614" s="180"/>
      <c r="K614" s="180"/>
      <c r="L614" s="180"/>
      <c r="M614" s="1"/>
      <c r="N614" s="1"/>
    </row>
    <row r="615" spans="1:14" ht="26.25" customHeight="1">
      <c r="A615" s="177" t="s">
        <v>278</v>
      </c>
      <c r="B615" s="178"/>
      <c r="C615" s="178"/>
      <c r="D615" s="178"/>
      <c r="E615" s="178"/>
      <c r="F615" s="178"/>
      <c r="G615" s="178"/>
      <c r="H615" s="178"/>
      <c r="I615" s="178"/>
      <c r="J615" s="178"/>
      <c r="K615" s="178"/>
      <c r="L615" s="179"/>
      <c r="M615" s="7"/>
      <c r="N615" s="7"/>
    </row>
    <row r="616" spans="1:14" ht="33.75">
      <c r="A616" s="119" t="s">
        <v>1</v>
      </c>
      <c r="B616" s="119" t="s">
        <v>2</v>
      </c>
      <c r="C616" s="119" t="s">
        <v>3</v>
      </c>
      <c r="D616" s="120" t="s">
        <v>4</v>
      </c>
      <c r="E616" s="120" t="s">
        <v>5</v>
      </c>
      <c r="F616" s="119" t="s">
        <v>6</v>
      </c>
      <c r="G616" s="119" t="s">
        <v>7</v>
      </c>
      <c r="H616" s="119" t="s">
        <v>8</v>
      </c>
      <c r="I616" s="119" t="s">
        <v>9</v>
      </c>
      <c r="J616" s="119" t="s">
        <v>10</v>
      </c>
      <c r="K616" s="119" t="s">
        <v>11</v>
      </c>
      <c r="L616" s="119" t="s">
        <v>12</v>
      </c>
      <c r="M616" s="7"/>
      <c r="N616" s="7"/>
    </row>
    <row r="617" spans="1:14">
      <c r="A617" s="121" t="s">
        <v>13</v>
      </c>
      <c r="B617" s="121" t="s">
        <v>14</v>
      </c>
      <c r="C617" s="121" t="s">
        <v>15</v>
      </c>
      <c r="D617" s="121" t="s">
        <v>16</v>
      </c>
      <c r="E617" s="121" t="s">
        <v>17</v>
      </c>
      <c r="F617" s="121" t="s">
        <v>18</v>
      </c>
      <c r="G617" s="121" t="s">
        <v>19</v>
      </c>
      <c r="H617" s="121" t="s">
        <v>20</v>
      </c>
      <c r="I617" s="121" t="s">
        <v>21</v>
      </c>
      <c r="J617" s="121" t="s">
        <v>22</v>
      </c>
      <c r="K617" s="121" t="s">
        <v>23</v>
      </c>
      <c r="L617" s="121" t="s">
        <v>24</v>
      </c>
      <c r="M617" s="7"/>
      <c r="N617" s="7"/>
    </row>
    <row r="618" spans="1:14" ht="27" customHeight="1">
      <c r="A618" s="10">
        <v>1</v>
      </c>
      <c r="B618" s="171" t="s">
        <v>277</v>
      </c>
      <c r="C618" s="149"/>
      <c r="D618" s="12" t="s">
        <v>28</v>
      </c>
      <c r="E618" s="13" t="s">
        <v>279</v>
      </c>
      <c r="F618" s="14">
        <v>12</v>
      </c>
      <c r="G618" s="12" t="s">
        <v>38</v>
      </c>
      <c r="H618" s="15"/>
      <c r="I618" s="141">
        <f t="shared" ref="I618:I619" si="47">F618*H618</f>
        <v>0</v>
      </c>
      <c r="J618" s="12">
        <v>8</v>
      </c>
      <c r="K618" s="143">
        <f t="shared" ref="K618:K619" si="48">H618+8%*H618</f>
        <v>0</v>
      </c>
      <c r="L618" s="143">
        <f t="shared" ref="L618:L619" si="49">I618+8%*I618</f>
        <v>0</v>
      </c>
      <c r="M618" s="9"/>
      <c r="N618" s="9"/>
    </row>
    <row r="619" spans="1:14" ht="27" customHeight="1">
      <c r="A619" s="10">
        <v>2</v>
      </c>
      <c r="B619" s="167"/>
      <c r="C619" s="149"/>
      <c r="D619" s="12" t="s">
        <v>28</v>
      </c>
      <c r="E619" s="13" t="s">
        <v>280</v>
      </c>
      <c r="F619" s="14">
        <v>70</v>
      </c>
      <c r="G619" s="12" t="s">
        <v>38</v>
      </c>
      <c r="H619" s="15"/>
      <c r="I619" s="141">
        <f t="shared" si="47"/>
        <v>0</v>
      </c>
      <c r="J619" s="12">
        <v>8</v>
      </c>
      <c r="K619" s="143">
        <f t="shared" si="48"/>
        <v>0</v>
      </c>
      <c r="L619" s="143">
        <f t="shared" si="49"/>
        <v>0</v>
      </c>
      <c r="M619" s="9"/>
      <c r="N619" s="9"/>
    </row>
    <row r="620" spans="1:14" ht="22.5" customHeight="1">
      <c r="A620" s="19"/>
      <c r="B620" s="19"/>
      <c r="C620" s="19"/>
      <c r="D620" s="20"/>
      <c r="E620" s="20"/>
      <c r="F620" s="20"/>
      <c r="G620" s="20"/>
      <c r="H620" s="21" t="s">
        <v>25</v>
      </c>
      <c r="I620" s="22">
        <f>SUM(I618:I619)</f>
        <v>0</v>
      </c>
      <c r="J620" s="23" t="s">
        <v>26</v>
      </c>
      <c r="K620" s="21" t="s">
        <v>26</v>
      </c>
      <c r="L620" s="22">
        <f>SUM(L618:L619)</f>
        <v>0</v>
      </c>
      <c r="M620" s="24"/>
      <c r="N620" s="25"/>
    </row>
    <row r="625" spans="1:14" ht="31.5" customHeight="1">
      <c r="A625" s="1"/>
      <c r="B625" s="2" t="s">
        <v>389</v>
      </c>
      <c r="C625" s="3"/>
      <c r="D625" s="3"/>
      <c r="E625" s="4" t="s">
        <v>0</v>
      </c>
      <c r="F625" s="5"/>
      <c r="G625" s="3"/>
      <c r="H625" s="6"/>
      <c r="I625" s="157" t="s">
        <v>284</v>
      </c>
      <c r="J625" s="158"/>
      <c r="K625" s="158"/>
      <c r="L625" s="158"/>
      <c r="M625" s="1"/>
      <c r="N625" s="1"/>
    </row>
    <row r="626" spans="1:14" ht="26.25" customHeight="1">
      <c r="A626" s="177" t="s">
        <v>285</v>
      </c>
      <c r="B626" s="183"/>
      <c r="C626" s="183"/>
      <c r="D626" s="183"/>
      <c r="E626" s="183"/>
      <c r="F626" s="183"/>
      <c r="G626" s="183"/>
      <c r="H626" s="183"/>
      <c r="I626" s="183"/>
      <c r="J626" s="183"/>
      <c r="K626" s="183"/>
      <c r="L626" s="184"/>
      <c r="M626" s="7"/>
      <c r="N626" s="7"/>
    </row>
    <row r="627" spans="1:14" ht="33.75">
      <c r="A627" s="119" t="s">
        <v>1</v>
      </c>
      <c r="B627" s="119" t="s">
        <v>2</v>
      </c>
      <c r="C627" s="119" t="s">
        <v>3</v>
      </c>
      <c r="D627" s="120" t="s">
        <v>4</v>
      </c>
      <c r="E627" s="120" t="s">
        <v>5</v>
      </c>
      <c r="F627" s="119" t="s">
        <v>6</v>
      </c>
      <c r="G627" s="119" t="s">
        <v>7</v>
      </c>
      <c r="H627" s="119" t="s">
        <v>8</v>
      </c>
      <c r="I627" s="119" t="s">
        <v>9</v>
      </c>
      <c r="J627" s="137" t="s">
        <v>10</v>
      </c>
      <c r="K627" s="119" t="s">
        <v>11</v>
      </c>
      <c r="L627" s="119" t="s">
        <v>12</v>
      </c>
      <c r="M627" s="7"/>
      <c r="N627" s="7"/>
    </row>
    <row r="628" spans="1:14">
      <c r="A628" s="121" t="s">
        <v>13</v>
      </c>
      <c r="B628" s="121" t="s">
        <v>14</v>
      </c>
      <c r="C628" s="121" t="s">
        <v>15</v>
      </c>
      <c r="D628" s="121" t="s">
        <v>16</v>
      </c>
      <c r="E628" s="121" t="s">
        <v>17</v>
      </c>
      <c r="F628" s="121" t="s">
        <v>18</v>
      </c>
      <c r="G628" s="121" t="s">
        <v>19</v>
      </c>
      <c r="H628" s="121" t="s">
        <v>20</v>
      </c>
      <c r="I628" s="121" t="s">
        <v>21</v>
      </c>
      <c r="J628" s="121" t="s">
        <v>22</v>
      </c>
      <c r="K628" s="121" t="s">
        <v>23</v>
      </c>
      <c r="L628" s="121" t="s">
        <v>24</v>
      </c>
      <c r="M628" s="7"/>
      <c r="N628" s="7"/>
    </row>
    <row r="629" spans="1:14" ht="100.5" customHeight="1">
      <c r="A629" s="61">
        <v>1</v>
      </c>
      <c r="B629" s="31" t="s">
        <v>286</v>
      </c>
      <c r="C629" s="149"/>
      <c r="D629" s="12" t="s">
        <v>287</v>
      </c>
      <c r="E629" s="13" t="s">
        <v>288</v>
      </c>
      <c r="F629" s="14">
        <v>100</v>
      </c>
      <c r="G629" s="12" t="s">
        <v>289</v>
      </c>
      <c r="H629" s="15"/>
      <c r="I629" s="141">
        <f t="shared" ref="I629:I631" si="50">F629*H629</f>
        <v>0</v>
      </c>
      <c r="J629" s="12">
        <v>8</v>
      </c>
      <c r="K629" s="143">
        <f t="shared" ref="K629" si="51">H629+8%*H629</f>
        <v>0</v>
      </c>
      <c r="L629" s="143">
        <f t="shared" ref="L629" si="52">I629+8%*I629</f>
        <v>0</v>
      </c>
      <c r="M629" s="9"/>
      <c r="N629" s="9"/>
    </row>
    <row r="630" spans="1:14" ht="140.25" customHeight="1">
      <c r="A630" s="61">
        <v>2</v>
      </c>
      <c r="B630" s="31" t="s">
        <v>290</v>
      </c>
      <c r="C630" s="149"/>
      <c r="D630" s="12" t="s">
        <v>287</v>
      </c>
      <c r="E630" s="13" t="s">
        <v>291</v>
      </c>
      <c r="F630" s="14">
        <v>50</v>
      </c>
      <c r="G630" s="12" t="s">
        <v>292</v>
      </c>
      <c r="H630" s="15"/>
      <c r="I630" s="141">
        <f t="shared" si="50"/>
        <v>0</v>
      </c>
      <c r="J630" s="134" t="s">
        <v>1180</v>
      </c>
      <c r="K630" s="17"/>
      <c r="L630" s="18"/>
      <c r="M630" s="9"/>
      <c r="N630" s="9"/>
    </row>
    <row r="631" spans="1:14" ht="100.5" customHeight="1">
      <c r="A631" s="61">
        <v>3</v>
      </c>
      <c r="B631" s="31" t="s">
        <v>293</v>
      </c>
      <c r="C631" s="149"/>
      <c r="D631" s="12" t="s">
        <v>287</v>
      </c>
      <c r="E631" s="13" t="s">
        <v>294</v>
      </c>
      <c r="F631" s="14">
        <v>100</v>
      </c>
      <c r="G631" s="12" t="s">
        <v>295</v>
      </c>
      <c r="H631" s="15"/>
      <c r="I631" s="141">
        <f t="shared" si="50"/>
        <v>0</v>
      </c>
      <c r="J631" s="134" t="s">
        <v>1180</v>
      </c>
      <c r="K631" s="17"/>
      <c r="L631" s="18"/>
      <c r="M631" s="9"/>
      <c r="N631" s="9"/>
    </row>
    <row r="632" spans="1:14" ht="24" customHeight="1">
      <c r="A632" s="19"/>
      <c r="B632" s="19"/>
      <c r="C632" s="19"/>
      <c r="D632" s="20"/>
      <c r="E632" s="20"/>
      <c r="F632" s="20"/>
      <c r="G632" s="20"/>
      <c r="H632" s="21" t="s">
        <v>25</v>
      </c>
      <c r="I632" s="22">
        <f>SUM(I629:I631)</f>
        <v>0</v>
      </c>
      <c r="J632" s="23" t="s">
        <v>26</v>
      </c>
      <c r="K632" s="21" t="s">
        <v>26</v>
      </c>
      <c r="L632" s="22">
        <f>SUM(L629:L631)</f>
        <v>0</v>
      </c>
      <c r="M632" s="24"/>
      <c r="N632" s="25"/>
    </row>
    <row r="633" spans="1:14">
      <c r="B633" s="245" t="s">
        <v>1181</v>
      </c>
      <c r="C633" s="246"/>
      <c r="D633" s="246"/>
      <c r="E633" s="246"/>
    </row>
    <row r="634" spans="1:14">
      <c r="B634" s="250" t="s">
        <v>1182</v>
      </c>
      <c r="C634" s="251"/>
      <c r="D634" s="251"/>
      <c r="E634" s="251"/>
      <c r="F634" s="251"/>
      <c r="G634" s="251"/>
      <c r="H634" s="251"/>
      <c r="I634" s="251"/>
      <c r="J634" s="249"/>
      <c r="K634" s="249"/>
    </row>
    <row r="635" spans="1:14" ht="198.75" customHeight="1"/>
    <row r="636" spans="1:14" ht="31.5" customHeight="1">
      <c r="A636" s="1"/>
      <c r="B636" s="2" t="s">
        <v>390</v>
      </c>
      <c r="C636" s="3"/>
      <c r="D636" s="3"/>
      <c r="E636" s="4" t="s">
        <v>0</v>
      </c>
      <c r="F636" s="5"/>
      <c r="G636" s="3"/>
      <c r="H636" s="6"/>
      <c r="I636" s="180" t="s">
        <v>281</v>
      </c>
      <c r="J636" s="180"/>
      <c r="K636" s="180"/>
      <c r="L636" s="180"/>
      <c r="M636" s="1"/>
      <c r="N636" s="1"/>
    </row>
    <row r="637" spans="1:14" ht="26.25" customHeight="1">
      <c r="A637" s="177" t="s">
        <v>278</v>
      </c>
      <c r="B637" s="183"/>
      <c r="C637" s="183"/>
      <c r="D637" s="183"/>
      <c r="E637" s="183"/>
      <c r="F637" s="183"/>
      <c r="G637" s="183"/>
      <c r="H637" s="183"/>
      <c r="I637" s="183"/>
      <c r="J637" s="183"/>
      <c r="K637" s="183"/>
      <c r="L637" s="184"/>
      <c r="M637" s="7"/>
      <c r="N637" s="7"/>
    </row>
    <row r="638" spans="1:14" ht="33.75">
      <c r="A638" s="119" t="s">
        <v>1</v>
      </c>
      <c r="B638" s="119" t="s">
        <v>2</v>
      </c>
      <c r="C638" s="119" t="s">
        <v>3</v>
      </c>
      <c r="D638" s="120" t="s">
        <v>4</v>
      </c>
      <c r="E638" s="120" t="s">
        <v>5</v>
      </c>
      <c r="F638" s="119" t="s">
        <v>6</v>
      </c>
      <c r="G638" s="119" t="s">
        <v>7</v>
      </c>
      <c r="H638" s="119" t="s">
        <v>8</v>
      </c>
      <c r="I638" s="119" t="s">
        <v>9</v>
      </c>
      <c r="J638" s="119" t="s">
        <v>10</v>
      </c>
      <c r="K638" s="119" t="s">
        <v>11</v>
      </c>
      <c r="L638" s="119" t="s">
        <v>12</v>
      </c>
      <c r="M638" s="7"/>
      <c r="N638" s="7"/>
    </row>
    <row r="639" spans="1:14">
      <c r="A639" s="121" t="s">
        <v>13</v>
      </c>
      <c r="B639" s="121" t="s">
        <v>14</v>
      </c>
      <c r="C639" s="121" t="s">
        <v>15</v>
      </c>
      <c r="D639" s="121" t="s">
        <v>16</v>
      </c>
      <c r="E639" s="121" t="s">
        <v>17</v>
      </c>
      <c r="F639" s="121" t="s">
        <v>18</v>
      </c>
      <c r="G639" s="121" t="s">
        <v>19</v>
      </c>
      <c r="H639" s="121" t="s">
        <v>20</v>
      </c>
      <c r="I639" s="121" t="s">
        <v>21</v>
      </c>
      <c r="J639" s="121" t="s">
        <v>22</v>
      </c>
      <c r="K639" s="121" t="s">
        <v>23</v>
      </c>
      <c r="L639" s="121" t="s">
        <v>24</v>
      </c>
      <c r="M639" s="7"/>
      <c r="N639" s="7"/>
    </row>
    <row r="640" spans="1:14" ht="35.25" customHeight="1">
      <c r="A640" s="61">
        <v>1</v>
      </c>
      <c r="B640" s="31" t="s">
        <v>308</v>
      </c>
      <c r="C640" s="149"/>
      <c r="D640" s="12" t="s">
        <v>28</v>
      </c>
      <c r="E640" s="13" t="s">
        <v>298</v>
      </c>
      <c r="F640" s="14">
        <v>80</v>
      </c>
      <c r="G640" s="12" t="s">
        <v>299</v>
      </c>
      <c r="H640" s="15"/>
      <c r="I640" s="141">
        <f t="shared" ref="I640" si="53">F640*H640</f>
        <v>0</v>
      </c>
      <c r="J640" s="12">
        <v>8</v>
      </c>
      <c r="K640" s="143">
        <f t="shared" ref="K640" si="54">H640+8%*H640</f>
        <v>0</v>
      </c>
      <c r="L640" s="143">
        <f t="shared" ref="L640" si="55">I640+8%*I640</f>
        <v>0</v>
      </c>
      <c r="M640" s="9"/>
      <c r="N640" s="9"/>
    </row>
    <row r="641" spans="1:14" ht="24" customHeight="1">
      <c r="A641" s="19"/>
      <c r="B641" s="19"/>
      <c r="C641" s="19"/>
      <c r="D641" s="20"/>
      <c r="E641" s="20"/>
      <c r="F641" s="20"/>
      <c r="G641" s="20"/>
      <c r="H641" s="21" t="s">
        <v>25</v>
      </c>
      <c r="I641" s="22">
        <f>SUM(I640:I640)</f>
        <v>0</v>
      </c>
      <c r="J641" s="23" t="s">
        <v>26</v>
      </c>
      <c r="K641" s="21" t="s">
        <v>26</v>
      </c>
      <c r="L641" s="22">
        <f>SUM(L640:L640)</f>
        <v>0</v>
      </c>
      <c r="M641" s="24"/>
      <c r="N641" s="25"/>
    </row>
    <row r="643" spans="1:14" s="112" customFormat="1" ht="21" customHeight="1">
      <c r="B643" s="176"/>
      <c r="C643" s="176"/>
      <c r="D643" s="176"/>
      <c r="E643" s="176"/>
      <c r="F643" s="176"/>
      <c r="G643" s="176"/>
      <c r="H643" s="176"/>
      <c r="I643" s="176"/>
      <c r="J643" s="176"/>
      <c r="K643" s="176"/>
    </row>
    <row r="644" spans="1:14" ht="0.75" customHeight="1"/>
    <row r="646" spans="1:14" ht="1.5" customHeight="1"/>
    <row r="648" spans="1:14" ht="4.5" customHeight="1"/>
    <row r="649" spans="1:14" hidden="1"/>
    <row r="650" spans="1:14" ht="3" customHeight="1"/>
    <row r="651" spans="1:14" ht="4.5" customHeight="1"/>
    <row r="652" spans="1:14" ht="31.5" customHeight="1">
      <c r="A652" s="1"/>
      <c r="B652" s="2" t="s">
        <v>391</v>
      </c>
      <c r="C652" s="3"/>
      <c r="D652" s="3"/>
      <c r="E652" s="4" t="s">
        <v>0</v>
      </c>
      <c r="F652" s="5"/>
      <c r="G652" s="3"/>
      <c r="H652" s="6"/>
      <c r="I652" s="180" t="s">
        <v>310</v>
      </c>
      <c r="J652" s="180"/>
      <c r="K652" s="180"/>
      <c r="L652" s="180"/>
      <c r="M652" s="1"/>
      <c r="N652" s="1"/>
    </row>
    <row r="653" spans="1:14" ht="26.25" customHeight="1">
      <c r="A653" s="177" t="s">
        <v>309</v>
      </c>
      <c r="B653" s="183"/>
      <c r="C653" s="183"/>
      <c r="D653" s="183"/>
      <c r="E653" s="183"/>
      <c r="F653" s="183"/>
      <c r="G653" s="183"/>
      <c r="H653" s="183"/>
      <c r="I653" s="183"/>
      <c r="J653" s="183"/>
      <c r="K653" s="183"/>
      <c r="L653" s="184"/>
      <c r="M653" s="7"/>
      <c r="N653" s="7"/>
    </row>
    <row r="654" spans="1:14" ht="33.75">
      <c r="A654" s="119" t="s">
        <v>1</v>
      </c>
      <c r="B654" s="119" t="s">
        <v>2</v>
      </c>
      <c r="C654" s="119" t="s">
        <v>3</v>
      </c>
      <c r="D654" s="120" t="s">
        <v>4</v>
      </c>
      <c r="E654" s="120" t="s">
        <v>5</v>
      </c>
      <c r="F654" s="119" t="s">
        <v>6</v>
      </c>
      <c r="G654" s="119" t="s">
        <v>7</v>
      </c>
      <c r="H654" s="119" t="s">
        <v>8</v>
      </c>
      <c r="I654" s="119" t="s">
        <v>9</v>
      </c>
      <c r="J654" s="119" t="s">
        <v>10</v>
      </c>
      <c r="K654" s="119" t="s">
        <v>11</v>
      </c>
      <c r="L654" s="119" t="s">
        <v>12</v>
      </c>
      <c r="M654" s="7"/>
      <c r="N654" s="7"/>
    </row>
    <row r="655" spans="1:14">
      <c r="A655" s="121" t="s">
        <v>13</v>
      </c>
      <c r="B655" s="121" t="s">
        <v>14</v>
      </c>
      <c r="C655" s="121" t="s">
        <v>15</v>
      </c>
      <c r="D655" s="121" t="s">
        <v>16</v>
      </c>
      <c r="E655" s="121" t="s">
        <v>17</v>
      </c>
      <c r="F655" s="121" t="s">
        <v>18</v>
      </c>
      <c r="G655" s="121" t="s">
        <v>19</v>
      </c>
      <c r="H655" s="121" t="s">
        <v>20</v>
      </c>
      <c r="I655" s="121" t="s">
        <v>21</v>
      </c>
      <c r="J655" s="121" t="s">
        <v>22</v>
      </c>
      <c r="K655" s="121" t="s">
        <v>23</v>
      </c>
      <c r="L655" s="121" t="s">
        <v>24</v>
      </c>
      <c r="M655" s="7"/>
      <c r="N655" s="7"/>
    </row>
    <row r="656" spans="1:14" ht="35.25" customHeight="1">
      <c r="A656" s="61">
        <v>1</v>
      </c>
      <c r="B656" s="31" t="s">
        <v>311</v>
      </c>
      <c r="C656" s="149"/>
      <c r="D656" s="12" t="s">
        <v>63</v>
      </c>
      <c r="E656" s="13" t="s">
        <v>312</v>
      </c>
      <c r="F656" s="14">
        <v>60</v>
      </c>
      <c r="G656" s="12" t="s">
        <v>313</v>
      </c>
      <c r="H656" s="15"/>
      <c r="I656" s="141">
        <f t="shared" ref="I656" si="56">F656*H656</f>
        <v>0</v>
      </c>
      <c r="J656" s="12">
        <v>8</v>
      </c>
      <c r="K656" s="143">
        <f t="shared" ref="K656" si="57">H656+8%*H656</f>
        <v>0</v>
      </c>
      <c r="L656" s="143">
        <f t="shared" ref="L656" si="58">I656+8%*I656</f>
        <v>0</v>
      </c>
      <c r="M656" s="9"/>
      <c r="N656" s="9"/>
    </row>
    <row r="657" spans="1:14" ht="24" customHeight="1">
      <c r="A657" s="19"/>
      <c r="B657" s="19"/>
      <c r="C657" s="19"/>
      <c r="D657" s="20"/>
      <c r="E657" s="20"/>
      <c r="F657" s="20"/>
      <c r="G657" s="20"/>
      <c r="H657" s="21" t="s">
        <v>25</v>
      </c>
      <c r="I657" s="22">
        <f>SUM(I656:I656)</f>
        <v>0</v>
      </c>
      <c r="J657" s="23" t="s">
        <v>26</v>
      </c>
      <c r="K657" s="21" t="s">
        <v>26</v>
      </c>
      <c r="L657" s="22">
        <f>SUM(L656:L656)</f>
        <v>0</v>
      </c>
      <c r="M657" s="24"/>
      <c r="N657" s="25"/>
    </row>
    <row r="659" spans="1:14" ht="70.5" customHeight="1"/>
    <row r="660" spans="1:14" ht="31.5" customHeight="1">
      <c r="A660" s="1"/>
      <c r="B660" s="2" t="s">
        <v>392</v>
      </c>
      <c r="C660" s="3"/>
      <c r="D660" s="3"/>
      <c r="E660" s="4" t="s">
        <v>0</v>
      </c>
      <c r="F660" s="5"/>
      <c r="G660" s="3"/>
      <c r="H660" s="6"/>
      <c r="I660" s="180" t="s">
        <v>315</v>
      </c>
      <c r="J660" s="180"/>
      <c r="K660" s="180"/>
      <c r="L660" s="180"/>
      <c r="M660" s="1"/>
      <c r="N660" s="1"/>
    </row>
    <row r="661" spans="1:14" ht="26.25" customHeight="1">
      <c r="A661" s="177" t="s">
        <v>314</v>
      </c>
      <c r="B661" s="183"/>
      <c r="C661" s="183"/>
      <c r="D661" s="183"/>
      <c r="E661" s="183"/>
      <c r="F661" s="183"/>
      <c r="G661" s="183"/>
      <c r="H661" s="183"/>
      <c r="I661" s="183"/>
      <c r="J661" s="183"/>
      <c r="K661" s="183"/>
      <c r="L661" s="184"/>
      <c r="M661" s="7"/>
      <c r="N661" s="7"/>
    </row>
    <row r="662" spans="1:14" ht="33.75">
      <c r="A662" s="119" t="s">
        <v>1</v>
      </c>
      <c r="B662" s="119" t="s">
        <v>2</v>
      </c>
      <c r="C662" s="119" t="s">
        <v>3</v>
      </c>
      <c r="D662" s="120" t="s">
        <v>4</v>
      </c>
      <c r="E662" s="120" t="s">
        <v>5</v>
      </c>
      <c r="F662" s="119" t="s">
        <v>6</v>
      </c>
      <c r="G662" s="119" t="s">
        <v>7</v>
      </c>
      <c r="H662" s="119" t="s">
        <v>8</v>
      </c>
      <c r="I662" s="119" t="s">
        <v>9</v>
      </c>
      <c r="J662" s="119" t="s">
        <v>10</v>
      </c>
      <c r="K662" s="119" t="s">
        <v>11</v>
      </c>
      <c r="L662" s="119" t="s">
        <v>12</v>
      </c>
      <c r="M662" s="7"/>
      <c r="N662" s="7"/>
    </row>
    <row r="663" spans="1:14">
      <c r="A663" s="121" t="s">
        <v>13</v>
      </c>
      <c r="B663" s="121" t="s">
        <v>14</v>
      </c>
      <c r="C663" s="121" t="s">
        <v>15</v>
      </c>
      <c r="D663" s="121" t="s">
        <v>16</v>
      </c>
      <c r="E663" s="121" t="s">
        <v>17</v>
      </c>
      <c r="F663" s="121" t="s">
        <v>18</v>
      </c>
      <c r="G663" s="121" t="s">
        <v>19</v>
      </c>
      <c r="H663" s="121" t="s">
        <v>20</v>
      </c>
      <c r="I663" s="121" t="s">
        <v>21</v>
      </c>
      <c r="J663" s="121" t="s">
        <v>22</v>
      </c>
      <c r="K663" s="121" t="s">
        <v>23</v>
      </c>
      <c r="L663" s="121" t="s">
        <v>24</v>
      </c>
      <c r="M663" s="7"/>
      <c r="N663" s="7"/>
    </row>
    <row r="664" spans="1:14" ht="117" customHeight="1">
      <c r="A664" s="61">
        <v>1</v>
      </c>
      <c r="B664" s="31" t="s">
        <v>316</v>
      </c>
      <c r="C664" s="149"/>
      <c r="D664" s="12" t="s">
        <v>28</v>
      </c>
      <c r="E664" s="13" t="s">
        <v>317</v>
      </c>
      <c r="F664" s="14">
        <v>600</v>
      </c>
      <c r="G664" s="12" t="s">
        <v>38</v>
      </c>
      <c r="H664" s="15"/>
      <c r="I664" s="141">
        <f t="shared" ref="I664" si="59">F664*H664</f>
        <v>0</v>
      </c>
      <c r="J664" s="12">
        <v>8</v>
      </c>
      <c r="K664" s="143">
        <f t="shared" ref="K664" si="60">H664+8%*H664</f>
        <v>0</v>
      </c>
      <c r="L664" s="143">
        <f t="shared" ref="L664" si="61">I664+8%*I664</f>
        <v>0</v>
      </c>
      <c r="M664" s="9"/>
      <c r="N664" s="9"/>
    </row>
    <row r="665" spans="1:14" ht="24" customHeight="1">
      <c r="A665" s="19"/>
      <c r="B665" s="19"/>
      <c r="C665" s="19"/>
      <c r="D665" s="20"/>
      <c r="E665" s="20"/>
      <c r="F665" s="20"/>
      <c r="G665" s="20"/>
      <c r="H665" s="21" t="s">
        <v>25</v>
      </c>
      <c r="I665" s="22">
        <f>SUM(I664:I664)</f>
        <v>0</v>
      </c>
      <c r="J665" s="23" t="s">
        <v>26</v>
      </c>
      <c r="K665" s="21" t="s">
        <v>26</v>
      </c>
      <c r="L665" s="22">
        <f>SUM(L664:L664)</f>
        <v>0</v>
      </c>
      <c r="M665" s="24"/>
      <c r="N665" s="25"/>
    </row>
    <row r="667" spans="1:14" ht="7.5" customHeight="1"/>
    <row r="668" spans="1:14" hidden="1"/>
    <row r="669" spans="1:14" ht="12.75" customHeight="1"/>
    <row r="670" spans="1:14" hidden="1"/>
    <row r="671" spans="1:14" ht="31.5" customHeight="1">
      <c r="A671" s="1"/>
      <c r="B671" s="2" t="s">
        <v>393</v>
      </c>
      <c r="C671" s="3"/>
      <c r="D671" s="3"/>
      <c r="E671" s="4" t="s">
        <v>0</v>
      </c>
      <c r="F671" s="5"/>
      <c r="G671" s="3"/>
      <c r="H671" s="6"/>
      <c r="I671" s="180" t="s">
        <v>347</v>
      </c>
      <c r="J671" s="180"/>
      <c r="K671" s="180"/>
      <c r="L671" s="180"/>
      <c r="M671" s="1"/>
      <c r="N671" s="1"/>
    </row>
    <row r="672" spans="1:14" ht="26.25" customHeight="1">
      <c r="A672" s="177" t="s">
        <v>342</v>
      </c>
      <c r="B672" s="183"/>
      <c r="C672" s="183"/>
      <c r="D672" s="183"/>
      <c r="E672" s="183"/>
      <c r="F672" s="183"/>
      <c r="G672" s="183"/>
      <c r="H672" s="183"/>
      <c r="I672" s="183"/>
      <c r="J672" s="183"/>
      <c r="K672" s="183"/>
      <c r="L672" s="184"/>
      <c r="M672" s="7"/>
      <c r="N672" s="7"/>
    </row>
    <row r="673" spans="1:14" ht="33.75">
      <c r="A673" s="119" t="s">
        <v>1</v>
      </c>
      <c r="B673" s="119" t="s">
        <v>2</v>
      </c>
      <c r="C673" s="119" t="s">
        <v>3</v>
      </c>
      <c r="D673" s="120" t="s">
        <v>4</v>
      </c>
      <c r="E673" s="120" t="s">
        <v>5</v>
      </c>
      <c r="F673" s="119" t="s">
        <v>6</v>
      </c>
      <c r="G673" s="119" t="s">
        <v>7</v>
      </c>
      <c r="H673" s="119" t="s">
        <v>8</v>
      </c>
      <c r="I673" s="119" t="s">
        <v>9</v>
      </c>
      <c r="J673" s="119" t="s">
        <v>10</v>
      </c>
      <c r="K673" s="119" t="s">
        <v>11</v>
      </c>
      <c r="L673" s="119" t="s">
        <v>12</v>
      </c>
      <c r="M673" s="7"/>
      <c r="N673" s="7"/>
    </row>
    <row r="674" spans="1:14">
      <c r="A674" s="121" t="s">
        <v>13</v>
      </c>
      <c r="B674" s="121" t="s">
        <v>14</v>
      </c>
      <c r="C674" s="121" t="s">
        <v>15</v>
      </c>
      <c r="D674" s="121" t="s">
        <v>16</v>
      </c>
      <c r="E674" s="121" t="s">
        <v>17</v>
      </c>
      <c r="F674" s="121" t="s">
        <v>18</v>
      </c>
      <c r="G674" s="121" t="s">
        <v>19</v>
      </c>
      <c r="H674" s="121" t="s">
        <v>20</v>
      </c>
      <c r="I674" s="121" t="s">
        <v>21</v>
      </c>
      <c r="J674" s="121" t="s">
        <v>22</v>
      </c>
      <c r="K674" s="121" t="s">
        <v>23</v>
      </c>
      <c r="L674" s="121" t="s">
        <v>24</v>
      </c>
      <c r="M674" s="7"/>
      <c r="N674" s="7"/>
    </row>
    <row r="675" spans="1:14" ht="36" customHeight="1">
      <c r="A675" s="61">
        <v>1</v>
      </c>
      <c r="B675" s="31" t="s">
        <v>343</v>
      </c>
      <c r="C675" s="149"/>
      <c r="D675" s="12" t="s">
        <v>344</v>
      </c>
      <c r="E675" s="13" t="s">
        <v>345</v>
      </c>
      <c r="F675" s="14">
        <v>400</v>
      </c>
      <c r="G675" s="12" t="s">
        <v>346</v>
      </c>
      <c r="H675" s="15"/>
      <c r="I675" s="141">
        <f t="shared" ref="I675" si="62">F675*H675</f>
        <v>0</v>
      </c>
      <c r="J675" s="12">
        <v>8</v>
      </c>
      <c r="K675" s="143">
        <f t="shared" ref="K675" si="63">H675+8%*H675</f>
        <v>0</v>
      </c>
      <c r="L675" s="143">
        <f t="shared" ref="L675" si="64">I675+8%*I675</f>
        <v>0</v>
      </c>
      <c r="M675" s="9"/>
      <c r="N675" s="9"/>
    </row>
    <row r="676" spans="1:14" ht="24" customHeight="1">
      <c r="A676" s="19"/>
      <c r="B676" s="19"/>
      <c r="C676" s="19"/>
      <c r="D676" s="20"/>
      <c r="E676" s="20"/>
      <c r="F676" s="20"/>
      <c r="G676" s="20"/>
      <c r="H676" s="21" t="s">
        <v>25</v>
      </c>
      <c r="I676" s="22">
        <f>SUM(I675:I675)</f>
        <v>0</v>
      </c>
      <c r="J676" s="23" t="s">
        <v>26</v>
      </c>
      <c r="K676" s="21" t="s">
        <v>26</v>
      </c>
      <c r="L676" s="22">
        <f>SUM(L675:L675)</f>
        <v>0</v>
      </c>
      <c r="M676" s="24"/>
      <c r="N676" s="25"/>
    </row>
    <row r="682" spans="1:14" ht="31.5" customHeight="1">
      <c r="A682" s="1"/>
      <c r="B682" s="2" t="s">
        <v>394</v>
      </c>
      <c r="C682" s="3"/>
      <c r="D682" s="3"/>
      <c r="E682" s="4" t="s">
        <v>0</v>
      </c>
      <c r="F682" s="5"/>
      <c r="G682" s="3"/>
      <c r="H682" s="6"/>
      <c r="I682" s="180" t="s">
        <v>387</v>
      </c>
      <c r="J682" s="180"/>
      <c r="K682" s="180"/>
      <c r="L682" s="180"/>
      <c r="M682" s="1"/>
      <c r="N682" s="1"/>
    </row>
    <row r="683" spans="1:14" ht="26.25" customHeight="1">
      <c r="A683" s="177" t="s">
        <v>373</v>
      </c>
      <c r="B683" s="183"/>
      <c r="C683" s="183"/>
      <c r="D683" s="183"/>
      <c r="E683" s="183"/>
      <c r="F683" s="183"/>
      <c r="G683" s="183"/>
      <c r="H683" s="183"/>
      <c r="I683" s="183"/>
      <c r="J683" s="183"/>
      <c r="K683" s="183"/>
      <c r="L683" s="184"/>
      <c r="M683" s="7"/>
      <c r="N683" s="7"/>
    </row>
    <row r="684" spans="1:14" ht="33.75">
      <c r="A684" s="119" t="s">
        <v>1</v>
      </c>
      <c r="B684" s="119" t="s">
        <v>2</v>
      </c>
      <c r="C684" s="119" t="s">
        <v>3</v>
      </c>
      <c r="D684" s="120" t="s">
        <v>4</v>
      </c>
      <c r="E684" s="120" t="s">
        <v>5</v>
      </c>
      <c r="F684" s="119" t="s">
        <v>6</v>
      </c>
      <c r="G684" s="119" t="s">
        <v>7</v>
      </c>
      <c r="H684" s="119" t="s">
        <v>8</v>
      </c>
      <c r="I684" s="119" t="s">
        <v>9</v>
      </c>
      <c r="J684" s="119" t="s">
        <v>10</v>
      </c>
      <c r="K684" s="119" t="s">
        <v>11</v>
      </c>
      <c r="L684" s="119" t="s">
        <v>12</v>
      </c>
      <c r="M684" s="7"/>
      <c r="N684" s="7"/>
    </row>
    <row r="685" spans="1:14">
      <c r="A685" s="121" t="s">
        <v>13</v>
      </c>
      <c r="B685" s="121" t="s">
        <v>14</v>
      </c>
      <c r="C685" s="121" t="s">
        <v>15</v>
      </c>
      <c r="D685" s="121" t="s">
        <v>16</v>
      </c>
      <c r="E685" s="121" t="s">
        <v>17</v>
      </c>
      <c r="F685" s="121" t="s">
        <v>18</v>
      </c>
      <c r="G685" s="121" t="s">
        <v>19</v>
      </c>
      <c r="H685" s="121" t="s">
        <v>20</v>
      </c>
      <c r="I685" s="121" t="s">
        <v>21</v>
      </c>
      <c r="J685" s="121" t="s">
        <v>22</v>
      </c>
      <c r="K685" s="121" t="s">
        <v>23</v>
      </c>
      <c r="L685" s="121" t="s">
        <v>24</v>
      </c>
      <c r="M685" s="7"/>
      <c r="N685" s="7"/>
    </row>
    <row r="686" spans="1:14" ht="50.25" customHeight="1">
      <c r="A686" s="61">
        <v>1</v>
      </c>
      <c r="B686" s="31" t="s">
        <v>374</v>
      </c>
      <c r="C686" s="145"/>
      <c r="D686" s="12" t="s">
        <v>28</v>
      </c>
      <c r="E686" s="13" t="s">
        <v>166</v>
      </c>
      <c r="F686" s="14">
        <v>20000</v>
      </c>
      <c r="G686" s="12" t="s">
        <v>38</v>
      </c>
      <c r="H686" s="15"/>
      <c r="I686" s="141">
        <f t="shared" ref="I686" si="65">F686*H686</f>
        <v>0</v>
      </c>
      <c r="J686" s="12">
        <v>8</v>
      </c>
      <c r="K686" s="143">
        <f t="shared" ref="K686" si="66">H686+8%*H686</f>
        <v>0</v>
      </c>
      <c r="L686" s="143">
        <f t="shared" ref="L686" si="67">I686+8%*I686</f>
        <v>0</v>
      </c>
      <c r="M686" s="9"/>
      <c r="N686" s="9"/>
    </row>
    <row r="687" spans="1:14" ht="24" customHeight="1">
      <c r="A687" s="19"/>
      <c r="B687" s="19"/>
      <c r="C687" s="147"/>
      <c r="D687" s="20"/>
      <c r="E687" s="20"/>
      <c r="F687" s="20"/>
      <c r="G687" s="20"/>
      <c r="H687" s="21" t="s">
        <v>25</v>
      </c>
      <c r="I687" s="22">
        <f>SUM(I686:I686)</f>
        <v>0</v>
      </c>
      <c r="J687" s="23" t="s">
        <v>26</v>
      </c>
      <c r="K687" s="21" t="s">
        <v>26</v>
      </c>
      <c r="L687" s="22">
        <f>SUM(L686:L686)</f>
        <v>0</v>
      </c>
      <c r="M687" s="24"/>
      <c r="N687" s="25"/>
    </row>
    <row r="688" spans="1:14">
      <c r="C688" s="148"/>
    </row>
    <row r="689" spans="1:14">
      <c r="C689" s="148"/>
    </row>
    <row r="690" spans="1:14">
      <c r="C690" s="148"/>
    </row>
    <row r="692" spans="1:14" ht="31.5" customHeight="1">
      <c r="A692" s="1"/>
      <c r="B692" s="2" t="s">
        <v>395</v>
      </c>
      <c r="C692" s="3"/>
      <c r="D692" s="3"/>
      <c r="E692" s="4" t="s">
        <v>0</v>
      </c>
      <c r="F692" s="5"/>
      <c r="G692" s="3"/>
      <c r="H692" s="6"/>
      <c r="I692" s="180" t="s">
        <v>281</v>
      </c>
      <c r="J692" s="180"/>
      <c r="K692" s="180"/>
      <c r="L692" s="180"/>
      <c r="M692" s="1"/>
      <c r="N692" s="1"/>
    </row>
    <row r="693" spans="1:14" ht="26.25" customHeight="1">
      <c r="A693" s="177" t="s">
        <v>278</v>
      </c>
      <c r="B693" s="183"/>
      <c r="C693" s="183"/>
      <c r="D693" s="183"/>
      <c r="E693" s="183"/>
      <c r="F693" s="183"/>
      <c r="G693" s="183"/>
      <c r="H693" s="183"/>
      <c r="I693" s="183"/>
      <c r="J693" s="183"/>
      <c r="K693" s="183"/>
      <c r="L693" s="184"/>
      <c r="M693" s="7"/>
      <c r="N693" s="7"/>
    </row>
    <row r="694" spans="1:14" ht="33.75">
      <c r="A694" s="119" t="s">
        <v>1</v>
      </c>
      <c r="B694" s="119" t="s">
        <v>2</v>
      </c>
      <c r="C694" s="119" t="s">
        <v>3</v>
      </c>
      <c r="D694" s="120" t="s">
        <v>4</v>
      </c>
      <c r="E694" s="120" t="s">
        <v>5</v>
      </c>
      <c r="F694" s="119" t="s">
        <v>6</v>
      </c>
      <c r="G694" s="119" t="s">
        <v>7</v>
      </c>
      <c r="H694" s="119" t="s">
        <v>8</v>
      </c>
      <c r="I694" s="119" t="s">
        <v>9</v>
      </c>
      <c r="J694" s="119" t="s">
        <v>10</v>
      </c>
      <c r="K694" s="119" t="s">
        <v>11</v>
      </c>
      <c r="L694" s="119" t="s">
        <v>12</v>
      </c>
      <c r="M694" s="7"/>
      <c r="N694" s="7"/>
    </row>
    <row r="695" spans="1:14">
      <c r="A695" s="121" t="s">
        <v>13</v>
      </c>
      <c r="B695" s="121" t="s">
        <v>14</v>
      </c>
      <c r="C695" s="121" t="s">
        <v>15</v>
      </c>
      <c r="D695" s="121" t="s">
        <v>16</v>
      </c>
      <c r="E695" s="121" t="s">
        <v>17</v>
      </c>
      <c r="F695" s="121" t="s">
        <v>18</v>
      </c>
      <c r="G695" s="121" t="s">
        <v>19</v>
      </c>
      <c r="H695" s="121" t="s">
        <v>20</v>
      </c>
      <c r="I695" s="121" t="s">
        <v>21</v>
      </c>
      <c r="J695" s="121" t="s">
        <v>22</v>
      </c>
      <c r="K695" s="121" t="s">
        <v>23</v>
      </c>
      <c r="L695" s="121" t="s">
        <v>24</v>
      </c>
      <c r="M695" s="7"/>
      <c r="N695" s="7"/>
    </row>
    <row r="696" spans="1:14" ht="50.25" customHeight="1">
      <c r="A696" s="61">
        <v>1</v>
      </c>
      <c r="B696" s="31" t="s">
        <v>379</v>
      </c>
      <c r="C696" s="145"/>
      <c r="D696" s="12" t="s">
        <v>28</v>
      </c>
      <c r="E696" s="13" t="s">
        <v>57</v>
      </c>
      <c r="F696" s="14">
        <v>120</v>
      </c>
      <c r="G696" s="12" t="s">
        <v>38</v>
      </c>
      <c r="H696" s="15"/>
      <c r="I696" s="141">
        <f t="shared" ref="I696" si="68">F696*H696</f>
        <v>0</v>
      </c>
      <c r="J696" s="12">
        <v>8</v>
      </c>
      <c r="K696" s="143">
        <f t="shared" ref="K696" si="69">H696+8%*H696</f>
        <v>0</v>
      </c>
      <c r="L696" s="143">
        <f t="shared" ref="L696" si="70">I696+8%*I696</f>
        <v>0</v>
      </c>
      <c r="M696" s="9"/>
      <c r="N696" s="9"/>
    </row>
    <row r="697" spans="1:14" ht="24" customHeight="1">
      <c r="A697" s="19"/>
      <c r="B697" s="19"/>
      <c r="C697" s="19"/>
      <c r="D697" s="20"/>
      <c r="E697" s="20"/>
      <c r="F697" s="20"/>
      <c r="G697" s="20"/>
      <c r="H697" s="21" t="s">
        <v>25</v>
      </c>
      <c r="I697" s="22">
        <f>SUM(I696:I696)</f>
        <v>0</v>
      </c>
      <c r="J697" s="23" t="s">
        <v>26</v>
      </c>
      <c r="K697" s="21" t="s">
        <v>26</v>
      </c>
      <c r="L697" s="22">
        <f>SUM(L696:L696)</f>
        <v>0</v>
      </c>
      <c r="M697" s="24"/>
      <c r="N697" s="25"/>
    </row>
    <row r="702" spans="1:14" ht="31.5" customHeight="1">
      <c r="A702" s="1"/>
      <c r="B702" s="2" t="s">
        <v>396</v>
      </c>
      <c r="C702" s="3"/>
      <c r="D702" s="3"/>
      <c r="E702" s="4" t="s">
        <v>0</v>
      </c>
      <c r="F702" s="5"/>
      <c r="G702" s="3"/>
      <c r="H702" s="6"/>
      <c r="I702" s="180" t="s">
        <v>281</v>
      </c>
      <c r="J702" s="180"/>
      <c r="K702" s="180"/>
      <c r="L702" s="180"/>
      <c r="M702" s="1"/>
      <c r="N702" s="1"/>
    </row>
    <row r="703" spans="1:14" ht="26.25" customHeight="1">
      <c r="A703" s="177" t="s">
        <v>278</v>
      </c>
      <c r="B703" s="183"/>
      <c r="C703" s="183"/>
      <c r="D703" s="183"/>
      <c r="E703" s="183"/>
      <c r="F703" s="183"/>
      <c r="G703" s="183"/>
      <c r="H703" s="183"/>
      <c r="I703" s="183"/>
      <c r="J703" s="183"/>
      <c r="K703" s="183"/>
      <c r="L703" s="184"/>
      <c r="M703" s="7"/>
      <c r="N703" s="7"/>
    </row>
    <row r="704" spans="1:14" ht="33.75">
      <c r="A704" s="119" t="s">
        <v>1</v>
      </c>
      <c r="B704" s="119" t="s">
        <v>2</v>
      </c>
      <c r="C704" s="119" t="s">
        <v>3</v>
      </c>
      <c r="D704" s="120" t="s">
        <v>4</v>
      </c>
      <c r="E704" s="120" t="s">
        <v>5</v>
      </c>
      <c r="F704" s="119" t="s">
        <v>6</v>
      </c>
      <c r="G704" s="119" t="s">
        <v>7</v>
      </c>
      <c r="H704" s="119" t="s">
        <v>8</v>
      </c>
      <c r="I704" s="119" t="s">
        <v>9</v>
      </c>
      <c r="J704" s="119" t="s">
        <v>10</v>
      </c>
      <c r="K704" s="119" t="s">
        <v>11</v>
      </c>
      <c r="L704" s="119" t="s">
        <v>12</v>
      </c>
      <c r="M704" s="7"/>
      <c r="N704" s="7"/>
    </row>
    <row r="705" spans="1:14">
      <c r="A705" s="121" t="s">
        <v>13</v>
      </c>
      <c r="B705" s="121" t="s">
        <v>14</v>
      </c>
      <c r="C705" s="121" t="s">
        <v>15</v>
      </c>
      <c r="D705" s="121" t="s">
        <v>16</v>
      </c>
      <c r="E705" s="121" t="s">
        <v>17</v>
      </c>
      <c r="F705" s="121" t="s">
        <v>18</v>
      </c>
      <c r="G705" s="121" t="s">
        <v>19</v>
      </c>
      <c r="H705" s="121" t="s">
        <v>20</v>
      </c>
      <c r="I705" s="121" t="s">
        <v>21</v>
      </c>
      <c r="J705" s="121" t="s">
        <v>22</v>
      </c>
      <c r="K705" s="121" t="s">
        <v>23</v>
      </c>
      <c r="L705" s="121" t="s">
        <v>24</v>
      </c>
      <c r="M705" s="7"/>
      <c r="N705" s="7"/>
    </row>
    <row r="706" spans="1:14" ht="30.75" customHeight="1">
      <c r="A706" s="61">
        <v>1</v>
      </c>
      <c r="B706" s="210" t="s">
        <v>382</v>
      </c>
      <c r="C706" s="145"/>
      <c r="D706" s="12" t="s">
        <v>32</v>
      </c>
      <c r="E706" s="13" t="s">
        <v>383</v>
      </c>
      <c r="F706" s="14">
        <v>10</v>
      </c>
      <c r="G706" s="12" t="s">
        <v>384</v>
      </c>
      <c r="H706" s="15"/>
      <c r="I706" s="141">
        <f t="shared" ref="I706:I707" si="71">F706*H706</f>
        <v>0</v>
      </c>
      <c r="J706" s="12">
        <v>8</v>
      </c>
      <c r="K706" s="143">
        <f t="shared" ref="K706:K707" si="72">H706+8%*H706</f>
        <v>0</v>
      </c>
      <c r="L706" s="143">
        <f t="shared" ref="L706:L707" si="73">I706+8%*I706</f>
        <v>0</v>
      </c>
      <c r="M706" s="9"/>
      <c r="N706" s="9"/>
    </row>
    <row r="707" spans="1:14" ht="30.75" customHeight="1">
      <c r="A707" s="61">
        <v>2</v>
      </c>
      <c r="B707" s="167"/>
      <c r="C707" s="145"/>
      <c r="D707" s="12" t="s">
        <v>32</v>
      </c>
      <c r="E707" s="13" t="s">
        <v>385</v>
      </c>
      <c r="F707" s="14">
        <v>300</v>
      </c>
      <c r="G707" s="12" t="s">
        <v>384</v>
      </c>
      <c r="H707" s="15"/>
      <c r="I707" s="141">
        <f t="shared" si="71"/>
        <v>0</v>
      </c>
      <c r="J707" s="12">
        <v>8</v>
      </c>
      <c r="K707" s="143">
        <f t="shared" si="72"/>
        <v>0</v>
      </c>
      <c r="L707" s="143">
        <f t="shared" si="73"/>
        <v>0</v>
      </c>
      <c r="M707" s="9"/>
      <c r="N707" s="9"/>
    </row>
    <row r="708" spans="1:14" ht="24" customHeight="1">
      <c r="A708" s="19"/>
      <c r="B708" s="19"/>
      <c r="C708" s="19"/>
      <c r="D708" s="20"/>
      <c r="E708" s="20"/>
      <c r="F708" s="20"/>
      <c r="G708" s="20"/>
      <c r="H708" s="21" t="s">
        <v>25</v>
      </c>
      <c r="I708" s="22">
        <f>SUM(I706:I707)</f>
        <v>0</v>
      </c>
      <c r="J708" s="23" t="s">
        <v>26</v>
      </c>
      <c r="K708" s="21" t="s">
        <v>26</v>
      </c>
      <c r="L708" s="22">
        <f>SUM(L706:L707)</f>
        <v>0</v>
      </c>
      <c r="M708" s="24"/>
      <c r="N708" s="25"/>
    </row>
    <row r="713" spans="1:14" ht="31.5" customHeight="1">
      <c r="A713" s="1"/>
      <c r="B713" s="2" t="s">
        <v>397</v>
      </c>
      <c r="C713" s="3"/>
      <c r="D713" s="3"/>
      <c r="E713" s="4" t="s">
        <v>0</v>
      </c>
      <c r="F713" s="5"/>
      <c r="G713" s="3"/>
      <c r="H713" s="6"/>
      <c r="I713" s="180" t="s">
        <v>281</v>
      </c>
      <c r="J713" s="180"/>
      <c r="K713" s="180"/>
      <c r="L713" s="180"/>
      <c r="M713" s="1"/>
      <c r="N713" s="1"/>
    </row>
    <row r="714" spans="1:14" ht="26.25" customHeight="1">
      <c r="A714" s="177" t="s">
        <v>278</v>
      </c>
      <c r="B714" s="183"/>
      <c r="C714" s="183"/>
      <c r="D714" s="183"/>
      <c r="E714" s="183"/>
      <c r="F714" s="183"/>
      <c r="G714" s="183"/>
      <c r="H714" s="183"/>
      <c r="I714" s="183"/>
      <c r="J714" s="183"/>
      <c r="K714" s="183"/>
      <c r="L714" s="184"/>
      <c r="M714" s="7"/>
      <c r="N714" s="7"/>
    </row>
    <row r="715" spans="1:14" ht="33.75">
      <c r="A715" s="119" t="s">
        <v>1</v>
      </c>
      <c r="B715" s="119" t="s">
        <v>2</v>
      </c>
      <c r="C715" s="119" t="s">
        <v>3</v>
      </c>
      <c r="D715" s="120" t="s">
        <v>4</v>
      </c>
      <c r="E715" s="120" t="s">
        <v>5</v>
      </c>
      <c r="F715" s="119" t="s">
        <v>6</v>
      </c>
      <c r="G715" s="119" t="s">
        <v>7</v>
      </c>
      <c r="H715" s="119" t="s">
        <v>8</v>
      </c>
      <c r="I715" s="119" t="s">
        <v>9</v>
      </c>
      <c r="J715" s="119" t="s">
        <v>10</v>
      </c>
      <c r="K715" s="119" t="s">
        <v>11</v>
      </c>
      <c r="L715" s="119" t="s">
        <v>12</v>
      </c>
      <c r="M715" s="7"/>
      <c r="N715" s="7"/>
    </row>
    <row r="716" spans="1:14">
      <c r="A716" s="121" t="s">
        <v>13</v>
      </c>
      <c r="B716" s="121" t="s">
        <v>14</v>
      </c>
      <c r="C716" s="121" t="s">
        <v>15</v>
      </c>
      <c r="D716" s="121" t="s">
        <v>16</v>
      </c>
      <c r="E716" s="121" t="s">
        <v>17</v>
      </c>
      <c r="F716" s="121" t="s">
        <v>18</v>
      </c>
      <c r="G716" s="121" t="s">
        <v>19</v>
      </c>
      <c r="H716" s="121" t="s">
        <v>20</v>
      </c>
      <c r="I716" s="121" t="s">
        <v>21</v>
      </c>
      <c r="J716" s="121" t="s">
        <v>22</v>
      </c>
      <c r="K716" s="121" t="s">
        <v>23</v>
      </c>
      <c r="L716" s="121" t="s">
        <v>24</v>
      </c>
      <c r="M716" s="7"/>
      <c r="N716" s="7"/>
    </row>
    <row r="717" spans="1:14" ht="71.25" customHeight="1">
      <c r="A717" s="61">
        <v>1</v>
      </c>
      <c r="B717" s="31" t="s">
        <v>382</v>
      </c>
      <c r="C717" s="145"/>
      <c r="D717" s="12" t="s">
        <v>386</v>
      </c>
      <c r="E717" s="13" t="s">
        <v>385</v>
      </c>
      <c r="F717" s="14">
        <v>100</v>
      </c>
      <c r="G717" s="12" t="s">
        <v>384</v>
      </c>
      <c r="H717" s="15"/>
      <c r="I717" s="141">
        <f t="shared" ref="I717" si="74">F717*H717</f>
        <v>0</v>
      </c>
      <c r="J717" s="12">
        <v>8</v>
      </c>
      <c r="K717" s="143">
        <f t="shared" ref="K717" si="75">H717+8%*H717</f>
        <v>0</v>
      </c>
      <c r="L717" s="143">
        <f t="shared" ref="L717" si="76">I717+8%*I717</f>
        <v>0</v>
      </c>
      <c r="M717" s="9"/>
      <c r="N717" s="9"/>
    </row>
    <row r="718" spans="1:14" ht="24" customHeight="1">
      <c r="A718" s="19"/>
      <c r="B718" s="19"/>
      <c r="C718" s="19"/>
      <c r="D718" s="20"/>
      <c r="E718" s="20"/>
      <c r="F718" s="20"/>
      <c r="G718" s="20"/>
      <c r="H718" s="21" t="s">
        <v>25</v>
      </c>
      <c r="I718" s="22">
        <f>SUM(I717:I717)</f>
        <v>0</v>
      </c>
      <c r="J718" s="23" t="s">
        <v>26</v>
      </c>
      <c r="K718" s="21" t="s">
        <v>26</v>
      </c>
      <c r="L718" s="22">
        <f>SUM(L717:L717)</f>
        <v>0</v>
      </c>
      <c r="M718" s="24"/>
      <c r="N718" s="25"/>
    </row>
    <row r="723" spans="1:14" ht="31.5" customHeight="1">
      <c r="A723" s="1"/>
      <c r="B723" s="2" t="s">
        <v>405</v>
      </c>
      <c r="C723" s="3"/>
      <c r="D723" s="3"/>
      <c r="E723" s="4" t="s">
        <v>0</v>
      </c>
      <c r="F723" s="5"/>
      <c r="G723" s="3"/>
      <c r="H723" s="6"/>
      <c r="I723" s="180" t="s">
        <v>407</v>
      </c>
      <c r="J723" s="180"/>
      <c r="K723" s="180"/>
      <c r="L723" s="180"/>
      <c r="M723" s="1"/>
      <c r="N723" s="1"/>
    </row>
    <row r="724" spans="1:14" ht="26.25" customHeight="1">
      <c r="A724" s="177" t="s">
        <v>406</v>
      </c>
      <c r="B724" s="183"/>
      <c r="C724" s="183"/>
      <c r="D724" s="183"/>
      <c r="E724" s="183"/>
      <c r="F724" s="183"/>
      <c r="G724" s="183"/>
      <c r="H724" s="183"/>
      <c r="I724" s="183"/>
      <c r="J724" s="183"/>
      <c r="K724" s="183"/>
      <c r="L724" s="184"/>
      <c r="M724" s="7"/>
      <c r="N724" s="7"/>
    </row>
    <row r="725" spans="1:14" ht="33.75">
      <c r="A725" s="119" t="s">
        <v>1</v>
      </c>
      <c r="B725" s="119" t="s">
        <v>2</v>
      </c>
      <c r="C725" s="119" t="s">
        <v>3</v>
      </c>
      <c r="D725" s="120" t="s">
        <v>4</v>
      </c>
      <c r="E725" s="120" t="s">
        <v>5</v>
      </c>
      <c r="F725" s="119" t="s">
        <v>6</v>
      </c>
      <c r="G725" s="119" t="s">
        <v>7</v>
      </c>
      <c r="H725" s="119" t="s">
        <v>8</v>
      </c>
      <c r="I725" s="119" t="s">
        <v>9</v>
      </c>
      <c r="J725" s="119" t="s">
        <v>10</v>
      </c>
      <c r="K725" s="119" t="s">
        <v>11</v>
      </c>
      <c r="L725" s="119" t="s">
        <v>12</v>
      </c>
      <c r="M725" s="7"/>
      <c r="N725" s="7"/>
    </row>
    <row r="726" spans="1:14">
      <c r="A726" s="121" t="s">
        <v>13</v>
      </c>
      <c r="B726" s="121" t="s">
        <v>14</v>
      </c>
      <c r="C726" s="121" t="s">
        <v>15</v>
      </c>
      <c r="D726" s="121" t="s">
        <v>16</v>
      </c>
      <c r="E726" s="121" t="s">
        <v>17</v>
      </c>
      <c r="F726" s="121" t="s">
        <v>18</v>
      </c>
      <c r="G726" s="121" t="s">
        <v>19</v>
      </c>
      <c r="H726" s="121" t="s">
        <v>20</v>
      </c>
      <c r="I726" s="121" t="s">
        <v>21</v>
      </c>
      <c r="J726" s="121" t="s">
        <v>22</v>
      </c>
      <c r="K726" s="121" t="s">
        <v>23</v>
      </c>
      <c r="L726" s="121" t="s">
        <v>24</v>
      </c>
      <c r="M726" s="7"/>
      <c r="N726" s="7"/>
    </row>
    <row r="727" spans="1:14" ht="32.25" customHeight="1">
      <c r="A727" s="61">
        <v>1</v>
      </c>
      <c r="B727" s="31" t="s">
        <v>408</v>
      </c>
      <c r="C727" s="145"/>
      <c r="D727" s="12" t="s">
        <v>28</v>
      </c>
      <c r="E727" s="13" t="s">
        <v>409</v>
      </c>
      <c r="F727" s="14">
        <v>350</v>
      </c>
      <c r="G727" s="12" t="s">
        <v>108</v>
      </c>
      <c r="H727" s="15"/>
      <c r="I727" s="141">
        <f t="shared" ref="I727" si="77">F727*H727</f>
        <v>0</v>
      </c>
      <c r="J727" s="12">
        <v>8</v>
      </c>
      <c r="K727" s="143">
        <f t="shared" ref="K727" si="78">H727+8%*H727</f>
        <v>0</v>
      </c>
      <c r="L727" s="143">
        <f t="shared" ref="L727" si="79">I727+8%*I727</f>
        <v>0</v>
      </c>
      <c r="M727" s="9"/>
      <c r="N727" s="9"/>
    </row>
    <row r="728" spans="1:14" ht="24" customHeight="1">
      <c r="A728" s="19"/>
      <c r="B728" s="19"/>
      <c r="C728" s="19"/>
      <c r="D728" s="20"/>
      <c r="E728" s="20"/>
      <c r="F728" s="20"/>
      <c r="G728" s="20"/>
      <c r="H728" s="21" t="s">
        <v>25</v>
      </c>
      <c r="I728" s="22">
        <f>SUM(I727:I727)</f>
        <v>0</v>
      </c>
      <c r="J728" s="23" t="s">
        <v>26</v>
      </c>
      <c r="K728" s="21" t="s">
        <v>26</v>
      </c>
      <c r="L728" s="22">
        <f>SUM(L727:L727)</f>
        <v>0</v>
      </c>
      <c r="M728" s="24"/>
      <c r="N728" s="25"/>
    </row>
    <row r="730" spans="1:14" ht="108" customHeight="1"/>
    <row r="731" spans="1:14" ht="167.25" customHeight="1"/>
    <row r="732" spans="1:14" ht="44.25" customHeight="1">
      <c r="A732" s="1"/>
      <c r="B732" s="2" t="s">
        <v>419</v>
      </c>
      <c r="C732" s="3"/>
      <c r="D732" s="3"/>
      <c r="E732" s="4" t="s">
        <v>0</v>
      </c>
      <c r="F732" s="5"/>
      <c r="G732" s="3"/>
      <c r="H732" s="6"/>
      <c r="I732" s="180" t="s">
        <v>435</v>
      </c>
      <c r="J732" s="180"/>
      <c r="K732" s="180"/>
      <c r="L732" s="180"/>
      <c r="M732" s="1"/>
      <c r="N732" s="1"/>
    </row>
    <row r="733" spans="1:14" ht="26.25" customHeight="1">
      <c r="A733" s="177" t="s">
        <v>434</v>
      </c>
      <c r="B733" s="183"/>
      <c r="C733" s="183"/>
      <c r="D733" s="183"/>
      <c r="E733" s="183"/>
      <c r="F733" s="183"/>
      <c r="G733" s="183"/>
      <c r="H733" s="183"/>
      <c r="I733" s="183"/>
      <c r="J733" s="183"/>
      <c r="K733" s="183"/>
      <c r="L733" s="184"/>
      <c r="M733" s="7"/>
      <c r="N733" s="7"/>
    </row>
    <row r="734" spans="1:14" ht="33.75">
      <c r="A734" s="119" t="s">
        <v>1</v>
      </c>
      <c r="B734" s="119" t="s">
        <v>2</v>
      </c>
      <c r="C734" s="119" t="s">
        <v>3</v>
      </c>
      <c r="D734" s="120" t="s">
        <v>4</v>
      </c>
      <c r="E734" s="120" t="s">
        <v>5</v>
      </c>
      <c r="F734" s="119" t="s">
        <v>6</v>
      </c>
      <c r="G734" s="119" t="s">
        <v>7</v>
      </c>
      <c r="H734" s="119" t="s">
        <v>8</v>
      </c>
      <c r="I734" s="119" t="s">
        <v>9</v>
      </c>
      <c r="J734" s="119" t="s">
        <v>10</v>
      </c>
      <c r="K734" s="119" t="s">
        <v>11</v>
      </c>
      <c r="L734" s="119" t="s">
        <v>12</v>
      </c>
      <c r="M734" s="7"/>
      <c r="N734" s="7"/>
    </row>
    <row r="735" spans="1:14">
      <c r="A735" s="121" t="s">
        <v>13</v>
      </c>
      <c r="B735" s="121" t="s">
        <v>14</v>
      </c>
      <c r="C735" s="121" t="s">
        <v>15</v>
      </c>
      <c r="D735" s="121" t="s">
        <v>16</v>
      </c>
      <c r="E735" s="121" t="s">
        <v>17</v>
      </c>
      <c r="F735" s="121" t="s">
        <v>18</v>
      </c>
      <c r="G735" s="121" t="s">
        <v>19</v>
      </c>
      <c r="H735" s="121" t="s">
        <v>20</v>
      </c>
      <c r="I735" s="121" t="s">
        <v>21</v>
      </c>
      <c r="J735" s="121" t="s">
        <v>22</v>
      </c>
      <c r="K735" s="121" t="s">
        <v>23</v>
      </c>
      <c r="L735" s="121" t="s">
        <v>24</v>
      </c>
      <c r="M735" s="7"/>
      <c r="N735" s="7"/>
    </row>
    <row r="736" spans="1:14" ht="164.25" customHeight="1">
      <c r="A736" s="61">
        <v>1</v>
      </c>
      <c r="B736" s="31" t="s">
        <v>420</v>
      </c>
      <c r="C736" s="145"/>
      <c r="D736" s="12" t="s">
        <v>28</v>
      </c>
      <c r="E736" s="13" t="s">
        <v>76</v>
      </c>
      <c r="F736" s="14">
        <v>100</v>
      </c>
      <c r="G736" s="12" t="s">
        <v>421</v>
      </c>
      <c r="H736" s="15"/>
      <c r="I736" s="141">
        <f t="shared" ref="I736:I742" si="80">F736*H736</f>
        <v>0</v>
      </c>
      <c r="J736" s="12">
        <v>8</v>
      </c>
      <c r="K736" s="143">
        <f t="shared" ref="K736:K742" si="81">H736+8%*H736</f>
        <v>0</v>
      </c>
      <c r="L736" s="143">
        <f t="shared" ref="L736:L742" si="82">I736+8%*I736</f>
        <v>0</v>
      </c>
      <c r="M736" s="9"/>
      <c r="N736" s="9"/>
    </row>
    <row r="737" spans="1:14" ht="162" customHeight="1">
      <c r="A737" s="61">
        <v>2</v>
      </c>
      <c r="B737" s="31" t="s">
        <v>422</v>
      </c>
      <c r="C737" s="145"/>
      <c r="D737" s="12" t="s">
        <v>28</v>
      </c>
      <c r="E737" s="13" t="s">
        <v>76</v>
      </c>
      <c r="F737" s="14">
        <v>500</v>
      </c>
      <c r="G737" s="12" t="s">
        <v>423</v>
      </c>
      <c r="H737" s="15"/>
      <c r="I737" s="141">
        <f t="shared" si="80"/>
        <v>0</v>
      </c>
      <c r="J737" s="12">
        <v>8</v>
      </c>
      <c r="K737" s="143">
        <f t="shared" si="81"/>
        <v>0</v>
      </c>
      <c r="L737" s="143">
        <f t="shared" si="82"/>
        <v>0</v>
      </c>
      <c r="M737" s="9"/>
      <c r="N737" s="9"/>
    </row>
    <row r="738" spans="1:14" ht="135.75" customHeight="1">
      <c r="A738" s="61">
        <v>3</v>
      </c>
      <c r="B738" s="31" t="s">
        <v>424</v>
      </c>
      <c r="C738" s="145"/>
      <c r="D738" s="12" t="s">
        <v>28</v>
      </c>
      <c r="E738" s="13" t="s">
        <v>76</v>
      </c>
      <c r="F738" s="14">
        <v>200</v>
      </c>
      <c r="G738" s="12" t="s">
        <v>425</v>
      </c>
      <c r="H738" s="15"/>
      <c r="I738" s="141">
        <f t="shared" si="80"/>
        <v>0</v>
      </c>
      <c r="J738" s="12">
        <v>8</v>
      </c>
      <c r="K738" s="143">
        <f t="shared" si="81"/>
        <v>0</v>
      </c>
      <c r="L738" s="143">
        <f t="shared" si="82"/>
        <v>0</v>
      </c>
      <c r="M738" s="9"/>
      <c r="N738" s="9"/>
    </row>
    <row r="739" spans="1:14" ht="132.75" customHeight="1">
      <c r="A739" s="61">
        <v>4</v>
      </c>
      <c r="B739" s="31" t="s">
        <v>426</v>
      </c>
      <c r="C739" s="145"/>
      <c r="D739" s="12" t="s">
        <v>28</v>
      </c>
      <c r="E739" s="13" t="s">
        <v>76</v>
      </c>
      <c r="F739" s="14">
        <v>300</v>
      </c>
      <c r="G739" s="12" t="s">
        <v>427</v>
      </c>
      <c r="H739" s="15"/>
      <c r="I739" s="141">
        <f t="shared" si="80"/>
        <v>0</v>
      </c>
      <c r="J739" s="12">
        <v>8</v>
      </c>
      <c r="K739" s="143">
        <f t="shared" si="81"/>
        <v>0</v>
      </c>
      <c r="L739" s="143">
        <f t="shared" si="82"/>
        <v>0</v>
      </c>
      <c r="M739" s="9"/>
      <c r="N739" s="9"/>
    </row>
    <row r="740" spans="1:14" ht="99.75" customHeight="1">
      <c r="A740" s="61">
        <v>5</v>
      </c>
      <c r="B740" s="31" t="s">
        <v>428</v>
      </c>
      <c r="C740" s="145"/>
      <c r="D740" s="12" t="s">
        <v>28</v>
      </c>
      <c r="E740" s="13" t="s">
        <v>76</v>
      </c>
      <c r="F740" s="14">
        <v>200</v>
      </c>
      <c r="G740" s="12" t="s">
        <v>429</v>
      </c>
      <c r="H740" s="15"/>
      <c r="I740" s="141">
        <f t="shared" si="80"/>
        <v>0</v>
      </c>
      <c r="J740" s="12">
        <v>8</v>
      </c>
      <c r="K740" s="143">
        <f t="shared" si="81"/>
        <v>0</v>
      </c>
      <c r="L740" s="143">
        <f t="shared" si="82"/>
        <v>0</v>
      </c>
      <c r="M740" s="9"/>
      <c r="N740" s="9"/>
    </row>
    <row r="741" spans="1:14" ht="232.5" customHeight="1">
      <c r="A741" s="61">
        <v>6</v>
      </c>
      <c r="B741" s="31" t="s">
        <v>430</v>
      </c>
      <c r="C741" s="145"/>
      <c r="D741" s="12" t="s">
        <v>28</v>
      </c>
      <c r="E741" s="13" t="s">
        <v>76</v>
      </c>
      <c r="F741" s="14">
        <v>750</v>
      </c>
      <c r="G741" s="12" t="s">
        <v>431</v>
      </c>
      <c r="H741" s="15"/>
      <c r="I741" s="141">
        <f t="shared" si="80"/>
        <v>0</v>
      </c>
      <c r="J741" s="12">
        <v>8</v>
      </c>
      <c r="K741" s="143">
        <f t="shared" si="81"/>
        <v>0</v>
      </c>
      <c r="L741" s="143">
        <f t="shared" si="82"/>
        <v>0</v>
      </c>
      <c r="M741" s="9"/>
      <c r="N741" s="9"/>
    </row>
    <row r="742" spans="1:14" ht="225.75" customHeight="1">
      <c r="A742" s="61">
        <v>7</v>
      </c>
      <c r="B742" s="31" t="s">
        <v>432</v>
      </c>
      <c r="C742" s="145"/>
      <c r="D742" s="12" t="s">
        <v>28</v>
      </c>
      <c r="E742" s="13" t="s">
        <v>76</v>
      </c>
      <c r="F742" s="14">
        <v>450</v>
      </c>
      <c r="G742" s="12" t="s">
        <v>433</v>
      </c>
      <c r="H742" s="15"/>
      <c r="I742" s="141">
        <f t="shared" si="80"/>
        <v>0</v>
      </c>
      <c r="J742" s="12">
        <v>8</v>
      </c>
      <c r="K742" s="143">
        <f t="shared" si="81"/>
        <v>0</v>
      </c>
      <c r="L742" s="143">
        <f t="shared" si="82"/>
        <v>0</v>
      </c>
      <c r="M742" s="9"/>
      <c r="N742" s="9"/>
    </row>
    <row r="743" spans="1:14" ht="24" customHeight="1">
      <c r="A743" s="19"/>
      <c r="B743" s="19"/>
      <c r="C743" s="19"/>
      <c r="D743" s="20"/>
      <c r="E743" s="20"/>
      <c r="F743" s="20"/>
      <c r="G743" s="20"/>
      <c r="H743" s="21" t="s">
        <v>25</v>
      </c>
      <c r="I743" s="22">
        <f>SUM(I736:I742)</f>
        <v>0</v>
      </c>
      <c r="J743" s="23" t="s">
        <v>26</v>
      </c>
      <c r="K743" s="21" t="s">
        <v>26</v>
      </c>
      <c r="L743" s="22">
        <f>SUM(L736:L742)</f>
        <v>0</v>
      </c>
      <c r="M743" s="24"/>
      <c r="N743" s="25"/>
    </row>
    <row r="745" spans="1:14" ht="6.75" hidden="1" customHeight="1"/>
    <row r="746" spans="1:14" hidden="1"/>
    <row r="747" spans="1:14" ht="8.25" hidden="1" customHeight="1"/>
    <row r="748" spans="1:14" hidden="1"/>
    <row r="749" spans="1:14" hidden="1"/>
    <row r="750" spans="1:14" hidden="1"/>
    <row r="751" spans="1:14" hidden="1"/>
    <row r="752" spans="1:14" hidden="1"/>
    <row r="753" spans="1:14" ht="31.5" customHeight="1">
      <c r="A753" s="1"/>
      <c r="B753" s="2" t="s">
        <v>440</v>
      </c>
      <c r="C753" s="3"/>
      <c r="D753" s="3"/>
      <c r="E753" s="4" t="s">
        <v>0</v>
      </c>
      <c r="F753" s="5"/>
      <c r="G753" s="3"/>
      <c r="H753" s="6"/>
      <c r="I753" s="180" t="s">
        <v>310</v>
      </c>
      <c r="J753" s="180"/>
      <c r="K753" s="180"/>
      <c r="L753" s="180"/>
      <c r="M753" s="1"/>
      <c r="N753" s="1"/>
    </row>
    <row r="754" spans="1:14" ht="26.25" customHeight="1">
      <c r="A754" s="177" t="s">
        <v>439</v>
      </c>
      <c r="B754" s="183"/>
      <c r="C754" s="183"/>
      <c r="D754" s="183"/>
      <c r="E754" s="183"/>
      <c r="F754" s="183"/>
      <c r="G754" s="183"/>
      <c r="H754" s="183"/>
      <c r="I754" s="183"/>
      <c r="J754" s="183"/>
      <c r="K754" s="183"/>
      <c r="L754" s="184"/>
      <c r="M754" s="7"/>
      <c r="N754" s="7"/>
    </row>
    <row r="755" spans="1:14" ht="33.75">
      <c r="A755" s="119" t="s">
        <v>1</v>
      </c>
      <c r="B755" s="119" t="s">
        <v>2</v>
      </c>
      <c r="C755" s="119" t="s">
        <v>3</v>
      </c>
      <c r="D755" s="120" t="s">
        <v>4</v>
      </c>
      <c r="E755" s="120" t="s">
        <v>5</v>
      </c>
      <c r="F755" s="119" t="s">
        <v>6</v>
      </c>
      <c r="G755" s="119" t="s">
        <v>7</v>
      </c>
      <c r="H755" s="119" t="s">
        <v>8</v>
      </c>
      <c r="I755" s="119" t="s">
        <v>9</v>
      </c>
      <c r="J755" s="119" t="s">
        <v>10</v>
      </c>
      <c r="K755" s="119" t="s">
        <v>11</v>
      </c>
      <c r="L755" s="119" t="s">
        <v>12</v>
      </c>
      <c r="M755" s="7"/>
      <c r="N755" s="7"/>
    </row>
    <row r="756" spans="1:14">
      <c r="A756" s="121" t="s">
        <v>13</v>
      </c>
      <c r="B756" s="121" t="s">
        <v>14</v>
      </c>
      <c r="C756" s="121" t="s">
        <v>15</v>
      </c>
      <c r="D756" s="121" t="s">
        <v>16</v>
      </c>
      <c r="E756" s="121" t="s">
        <v>17</v>
      </c>
      <c r="F756" s="121" t="s">
        <v>18</v>
      </c>
      <c r="G756" s="121" t="s">
        <v>19</v>
      </c>
      <c r="H756" s="121" t="s">
        <v>20</v>
      </c>
      <c r="I756" s="121" t="s">
        <v>21</v>
      </c>
      <c r="J756" s="121" t="s">
        <v>22</v>
      </c>
      <c r="K756" s="121" t="s">
        <v>23</v>
      </c>
      <c r="L756" s="121" t="s">
        <v>24</v>
      </c>
      <c r="M756" s="7"/>
      <c r="N756" s="7"/>
    </row>
    <row r="757" spans="1:14" ht="42" customHeight="1">
      <c r="A757" s="61">
        <v>1</v>
      </c>
      <c r="B757" s="31" t="s">
        <v>436</v>
      </c>
      <c r="C757" s="145"/>
      <c r="D757" s="12" t="s">
        <v>437</v>
      </c>
      <c r="E757" s="13" t="s">
        <v>69</v>
      </c>
      <c r="F757" s="14">
        <v>25</v>
      </c>
      <c r="G757" s="12" t="s">
        <v>438</v>
      </c>
      <c r="H757" s="15"/>
      <c r="I757" s="141">
        <f t="shared" ref="I757" si="83">F757*H757</f>
        <v>0</v>
      </c>
      <c r="J757" s="12">
        <v>8</v>
      </c>
      <c r="K757" s="143">
        <f t="shared" ref="K757" si="84">H757+8%*H757</f>
        <v>0</v>
      </c>
      <c r="L757" s="143">
        <f t="shared" ref="L757" si="85">I757+8%*I757</f>
        <v>0</v>
      </c>
      <c r="M757" s="9"/>
      <c r="N757" s="9"/>
    </row>
    <row r="758" spans="1:14" ht="24" customHeight="1">
      <c r="A758" s="19"/>
      <c r="B758" s="19"/>
      <c r="C758" s="19"/>
      <c r="D758" s="20"/>
      <c r="E758" s="20"/>
      <c r="F758" s="20"/>
      <c r="G758" s="20"/>
      <c r="H758" s="21" t="s">
        <v>25</v>
      </c>
      <c r="I758" s="22">
        <f>SUM(I757:I757)</f>
        <v>0</v>
      </c>
      <c r="J758" s="23" t="s">
        <v>26</v>
      </c>
      <c r="K758" s="21" t="s">
        <v>26</v>
      </c>
      <c r="L758" s="22">
        <f>SUM(L757:L757)</f>
        <v>0</v>
      </c>
      <c r="M758" s="24"/>
      <c r="N758" s="25"/>
    </row>
    <row r="760" spans="1:14" ht="1.5" customHeight="1"/>
    <row r="762" spans="1:14" ht="31.5" customHeight="1">
      <c r="A762" s="1"/>
      <c r="B762" s="2" t="s">
        <v>441</v>
      </c>
      <c r="C762" s="3"/>
      <c r="D762" s="3"/>
      <c r="E762" s="4" t="s">
        <v>0</v>
      </c>
      <c r="F762" s="5"/>
      <c r="G762" s="3"/>
      <c r="H762" s="6"/>
      <c r="I762" s="180" t="s">
        <v>1149</v>
      </c>
      <c r="J762" s="180"/>
      <c r="K762" s="180"/>
      <c r="L762" s="180"/>
      <c r="M762" s="1"/>
      <c r="N762" s="1"/>
    </row>
    <row r="763" spans="1:14" ht="26.25" customHeight="1">
      <c r="A763" s="177" t="s">
        <v>447</v>
      </c>
      <c r="B763" s="183"/>
      <c r="C763" s="183"/>
      <c r="D763" s="183"/>
      <c r="E763" s="183"/>
      <c r="F763" s="183"/>
      <c r="G763" s="183"/>
      <c r="H763" s="183"/>
      <c r="I763" s="183"/>
      <c r="J763" s="183"/>
      <c r="K763" s="183"/>
      <c r="L763" s="184"/>
      <c r="M763" s="7"/>
      <c r="N763" s="7"/>
    </row>
    <row r="764" spans="1:14" ht="33.75">
      <c r="A764" s="119" t="s">
        <v>1</v>
      </c>
      <c r="B764" s="119" t="s">
        <v>2</v>
      </c>
      <c r="C764" s="119" t="s">
        <v>3</v>
      </c>
      <c r="D764" s="120" t="s">
        <v>4</v>
      </c>
      <c r="E764" s="120" t="s">
        <v>5</v>
      </c>
      <c r="F764" s="119" t="s">
        <v>6</v>
      </c>
      <c r="G764" s="119" t="s">
        <v>7</v>
      </c>
      <c r="H764" s="119" t="s">
        <v>8</v>
      </c>
      <c r="I764" s="119" t="s">
        <v>9</v>
      </c>
      <c r="J764" s="119" t="s">
        <v>10</v>
      </c>
      <c r="K764" s="119" t="s">
        <v>11</v>
      </c>
      <c r="L764" s="119" t="s">
        <v>12</v>
      </c>
      <c r="M764" s="7"/>
      <c r="N764" s="7"/>
    </row>
    <row r="765" spans="1:14">
      <c r="A765" s="121" t="s">
        <v>13</v>
      </c>
      <c r="B765" s="121" t="s">
        <v>14</v>
      </c>
      <c r="C765" s="121" t="s">
        <v>15</v>
      </c>
      <c r="D765" s="121" t="s">
        <v>16</v>
      </c>
      <c r="E765" s="121" t="s">
        <v>17</v>
      </c>
      <c r="F765" s="121" t="s">
        <v>18</v>
      </c>
      <c r="G765" s="121" t="s">
        <v>19</v>
      </c>
      <c r="H765" s="121" t="s">
        <v>20</v>
      </c>
      <c r="I765" s="121" t="s">
        <v>21</v>
      </c>
      <c r="J765" s="121" t="s">
        <v>22</v>
      </c>
      <c r="K765" s="121" t="s">
        <v>23</v>
      </c>
      <c r="L765" s="121" t="s">
        <v>24</v>
      </c>
      <c r="M765" s="7"/>
      <c r="N765" s="7"/>
    </row>
    <row r="766" spans="1:14" ht="27.75" customHeight="1">
      <c r="A766" s="61">
        <v>1</v>
      </c>
      <c r="B766" s="210" t="s">
        <v>446</v>
      </c>
      <c r="C766" s="145"/>
      <c r="D766" s="12" t="s">
        <v>138</v>
      </c>
      <c r="E766" s="13">
        <v>0.02</v>
      </c>
      <c r="F766" s="14">
        <v>850</v>
      </c>
      <c r="G766" s="12" t="s">
        <v>442</v>
      </c>
      <c r="H766" s="15"/>
      <c r="I766" s="141">
        <f t="shared" ref="I766:I769" si="86">F766*H766</f>
        <v>0</v>
      </c>
      <c r="J766" s="12">
        <v>8</v>
      </c>
      <c r="K766" s="143">
        <f t="shared" ref="K766:K769" si="87">H766+8%*H766</f>
        <v>0</v>
      </c>
      <c r="L766" s="143">
        <f t="shared" ref="L766:L769" si="88">I766+8%*I766</f>
        <v>0</v>
      </c>
      <c r="M766" s="9"/>
      <c r="N766" s="9"/>
    </row>
    <row r="767" spans="1:14" ht="27.75" customHeight="1">
      <c r="A767" s="61">
        <v>2</v>
      </c>
      <c r="B767" s="172"/>
      <c r="C767" s="145"/>
      <c r="D767" s="12" t="s">
        <v>138</v>
      </c>
      <c r="E767" s="13">
        <v>0.02</v>
      </c>
      <c r="F767" s="14">
        <v>450</v>
      </c>
      <c r="G767" s="12" t="s">
        <v>443</v>
      </c>
      <c r="H767" s="15"/>
      <c r="I767" s="141">
        <f t="shared" si="86"/>
        <v>0</v>
      </c>
      <c r="J767" s="12">
        <v>8</v>
      </c>
      <c r="K767" s="143">
        <f t="shared" si="87"/>
        <v>0</v>
      </c>
      <c r="L767" s="143">
        <f t="shared" si="88"/>
        <v>0</v>
      </c>
      <c r="M767" s="9"/>
      <c r="N767" s="9"/>
    </row>
    <row r="768" spans="1:14" ht="27.75" customHeight="1">
      <c r="A768" s="61">
        <v>3</v>
      </c>
      <c r="B768" s="172"/>
      <c r="C768" s="145"/>
      <c r="D768" s="12" t="s">
        <v>138</v>
      </c>
      <c r="E768" s="13">
        <v>0.02</v>
      </c>
      <c r="F768" s="14">
        <v>600</v>
      </c>
      <c r="G768" s="12" t="s">
        <v>444</v>
      </c>
      <c r="H768" s="15"/>
      <c r="I768" s="141">
        <f t="shared" si="86"/>
        <v>0</v>
      </c>
      <c r="J768" s="12">
        <v>8</v>
      </c>
      <c r="K768" s="143">
        <f t="shared" si="87"/>
        <v>0</v>
      </c>
      <c r="L768" s="143">
        <f t="shared" si="88"/>
        <v>0</v>
      </c>
      <c r="M768" s="9"/>
      <c r="N768" s="9"/>
    </row>
    <row r="769" spans="1:14" ht="27.75" customHeight="1">
      <c r="A769" s="61">
        <v>4</v>
      </c>
      <c r="B769" s="167"/>
      <c r="C769" s="145"/>
      <c r="D769" s="12" t="s">
        <v>138</v>
      </c>
      <c r="E769" s="13">
        <v>0.02</v>
      </c>
      <c r="F769" s="14">
        <v>200</v>
      </c>
      <c r="G769" s="12" t="s">
        <v>445</v>
      </c>
      <c r="H769" s="15"/>
      <c r="I769" s="141">
        <f t="shared" si="86"/>
        <v>0</v>
      </c>
      <c r="J769" s="12">
        <v>8</v>
      </c>
      <c r="K769" s="143">
        <f t="shared" si="87"/>
        <v>0</v>
      </c>
      <c r="L769" s="143">
        <f t="shared" si="88"/>
        <v>0</v>
      </c>
      <c r="M769" s="9"/>
      <c r="N769" s="9"/>
    </row>
    <row r="770" spans="1:14" ht="24" customHeight="1">
      <c r="A770" s="19"/>
      <c r="B770" s="19"/>
      <c r="C770" s="19"/>
      <c r="D770" s="20"/>
      <c r="E770" s="20"/>
      <c r="F770" s="20"/>
      <c r="G770" s="20"/>
      <c r="H770" s="21" t="s">
        <v>25</v>
      </c>
      <c r="I770" s="22">
        <f>SUM(I766:I769)</f>
        <v>0</v>
      </c>
      <c r="J770" s="23" t="s">
        <v>26</v>
      </c>
      <c r="K770" s="21" t="s">
        <v>26</v>
      </c>
      <c r="L770" s="22">
        <f>SUM(L766:L769)</f>
        <v>0</v>
      </c>
      <c r="M770" s="24"/>
      <c r="N770" s="25"/>
    </row>
    <row r="771" spans="1:14" ht="24" customHeight="1">
      <c r="A771" s="19"/>
      <c r="B771" s="19"/>
      <c r="C771" s="19"/>
      <c r="D771" s="20"/>
      <c r="E771" s="20"/>
      <c r="F771" s="20"/>
      <c r="G771" s="20"/>
      <c r="H771" s="19"/>
      <c r="I771" s="79"/>
      <c r="J771" s="24"/>
      <c r="K771" s="19"/>
      <c r="L771" s="79"/>
      <c r="M771" s="24"/>
      <c r="N771" s="25"/>
    </row>
    <row r="772" spans="1:14" s="112" customFormat="1" ht="21" customHeight="1">
      <c r="B772" s="235" t="s">
        <v>1167</v>
      </c>
      <c r="C772" s="235"/>
      <c r="D772" s="235"/>
      <c r="E772" s="235"/>
      <c r="F772" s="235"/>
      <c r="G772" s="235"/>
      <c r="H772" s="235"/>
      <c r="I772" s="235"/>
      <c r="J772" s="235"/>
      <c r="K772" s="235"/>
    </row>
    <row r="774" spans="1:14" ht="31.5" customHeight="1">
      <c r="A774" s="1"/>
      <c r="B774" s="2" t="s">
        <v>449</v>
      </c>
      <c r="C774" s="3"/>
      <c r="D774" s="3"/>
      <c r="E774" s="4" t="s">
        <v>0</v>
      </c>
      <c r="F774" s="5"/>
      <c r="G774" s="3"/>
      <c r="H774" s="6"/>
      <c r="I774" s="180" t="s">
        <v>387</v>
      </c>
      <c r="J774" s="180"/>
      <c r="K774" s="180"/>
      <c r="L774" s="180"/>
      <c r="M774" s="1"/>
      <c r="N774" s="1"/>
    </row>
    <row r="775" spans="1:14" ht="26.25" customHeight="1">
      <c r="A775" s="177" t="s">
        <v>450</v>
      </c>
      <c r="B775" s="183"/>
      <c r="C775" s="183"/>
      <c r="D775" s="183"/>
      <c r="E775" s="183"/>
      <c r="F775" s="183"/>
      <c r="G775" s="183"/>
      <c r="H775" s="183"/>
      <c r="I775" s="183"/>
      <c r="J775" s="183"/>
      <c r="K775" s="183"/>
      <c r="L775" s="184"/>
      <c r="M775" s="7"/>
      <c r="N775" s="7"/>
    </row>
    <row r="776" spans="1:14" ht="33.75">
      <c r="A776" s="119" t="s">
        <v>1</v>
      </c>
      <c r="B776" s="119" t="s">
        <v>2</v>
      </c>
      <c r="C776" s="119" t="s">
        <v>3</v>
      </c>
      <c r="D776" s="120" t="s">
        <v>4</v>
      </c>
      <c r="E776" s="120" t="s">
        <v>5</v>
      </c>
      <c r="F776" s="119" t="s">
        <v>6</v>
      </c>
      <c r="G776" s="119" t="s">
        <v>7</v>
      </c>
      <c r="H776" s="119" t="s">
        <v>8</v>
      </c>
      <c r="I776" s="119" t="s">
        <v>9</v>
      </c>
      <c r="J776" s="119" t="s">
        <v>10</v>
      </c>
      <c r="K776" s="119" t="s">
        <v>11</v>
      </c>
      <c r="L776" s="119" t="s">
        <v>12</v>
      </c>
      <c r="M776" s="7"/>
      <c r="N776" s="7"/>
    </row>
    <row r="777" spans="1:14">
      <c r="A777" s="121" t="s">
        <v>13</v>
      </c>
      <c r="B777" s="121" t="s">
        <v>14</v>
      </c>
      <c r="C777" s="121" t="s">
        <v>15</v>
      </c>
      <c r="D777" s="121" t="s">
        <v>16</v>
      </c>
      <c r="E777" s="121" t="s">
        <v>17</v>
      </c>
      <c r="F777" s="121" t="s">
        <v>18</v>
      </c>
      <c r="G777" s="121" t="s">
        <v>19</v>
      </c>
      <c r="H777" s="121" t="s">
        <v>20</v>
      </c>
      <c r="I777" s="121" t="s">
        <v>21</v>
      </c>
      <c r="J777" s="121" t="s">
        <v>22</v>
      </c>
      <c r="K777" s="121" t="s">
        <v>23</v>
      </c>
      <c r="L777" s="121" t="s">
        <v>24</v>
      </c>
      <c r="M777" s="7"/>
      <c r="N777" s="7"/>
    </row>
    <row r="778" spans="1:14" ht="42" customHeight="1">
      <c r="A778" s="61">
        <v>1</v>
      </c>
      <c r="B778" s="210" t="s">
        <v>451</v>
      </c>
      <c r="C778" s="145"/>
      <c r="D778" s="12" t="s">
        <v>28</v>
      </c>
      <c r="E778" s="13" t="s">
        <v>452</v>
      </c>
      <c r="F778" s="14">
        <v>1000</v>
      </c>
      <c r="G778" s="12" t="s">
        <v>453</v>
      </c>
      <c r="H778" s="15"/>
      <c r="I778" s="141">
        <f t="shared" ref="I778:I779" si="89">F778*H778</f>
        <v>0</v>
      </c>
      <c r="J778" s="12">
        <v>8</v>
      </c>
      <c r="K778" s="143">
        <f t="shared" ref="K778:K779" si="90">H778+8%*H778</f>
        <v>0</v>
      </c>
      <c r="L778" s="143">
        <f t="shared" ref="L778:L779" si="91">I778+8%*I778</f>
        <v>0</v>
      </c>
      <c r="M778" s="9"/>
      <c r="N778" s="9"/>
    </row>
    <row r="779" spans="1:14" ht="42" customHeight="1">
      <c r="A779" s="61">
        <v>2</v>
      </c>
      <c r="B779" s="167"/>
      <c r="C779" s="145"/>
      <c r="D779" s="12" t="s">
        <v>28</v>
      </c>
      <c r="E779" s="13" t="s">
        <v>454</v>
      </c>
      <c r="F779" s="14">
        <v>3000</v>
      </c>
      <c r="G779" s="12" t="s">
        <v>453</v>
      </c>
      <c r="H779" s="15"/>
      <c r="I779" s="141">
        <f t="shared" si="89"/>
        <v>0</v>
      </c>
      <c r="J779" s="12">
        <v>8</v>
      </c>
      <c r="K779" s="143">
        <f t="shared" si="90"/>
        <v>0</v>
      </c>
      <c r="L779" s="143">
        <f t="shared" si="91"/>
        <v>0</v>
      </c>
      <c r="M779" s="9"/>
      <c r="N779" s="9"/>
    </row>
    <row r="780" spans="1:14" ht="24" customHeight="1">
      <c r="A780" s="19"/>
      <c r="B780" s="19"/>
      <c r="C780" s="19"/>
      <c r="D780" s="20"/>
      <c r="E780" s="20"/>
      <c r="F780" s="20"/>
      <c r="G780" s="20"/>
      <c r="H780" s="21" t="s">
        <v>25</v>
      </c>
      <c r="I780" s="22">
        <f>SUM(I778:I779)</f>
        <v>0</v>
      </c>
      <c r="J780" s="23" t="s">
        <v>26</v>
      </c>
      <c r="K780" s="21" t="s">
        <v>26</v>
      </c>
      <c r="L780" s="22">
        <f>SUM(L778:L779)</f>
        <v>0</v>
      </c>
      <c r="M780" s="24"/>
      <c r="N780" s="25"/>
    </row>
    <row r="784" spans="1:14" ht="31.5" customHeight="1">
      <c r="A784" s="1"/>
      <c r="B784" s="2" t="s">
        <v>459</v>
      </c>
      <c r="C784" s="3"/>
      <c r="D784" s="3"/>
      <c r="E784" s="4" t="s">
        <v>0</v>
      </c>
      <c r="F784" s="5"/>
      <c r="G784" s="3"/>
      <c r="H784" s="6"/>
      <c r="I784" s="180" t="s">
        <v>387</v>
      </c>
      <c r="J784" s="180"/>
      <c r="K784" s="180"/>
      <c r="L784" s="180"/>
      <c r="M784" s="1"/>
      <c r="N784" s="1"/>
    </row>
    <row r="785" spans="1:14" ht="26.25" customHeight="1">
      <c r="A785" s="177" t="s">
        <v>460</v>
      </c>
      <c r="B785" s="183"/>
      <c r="C785" s="183"/>
      <c r="D785" s="183"/>
      <c r="E785" s="183"/>
      <c r="F785" s="183"/>
      <c r="G785" s="183"/>
      <c r="H785" s="183"/>
      <c r="I785" s="183"/>
      <c r="J785" s="183"/>
      <c r="K785" s="183"/>
      <c r="L785" s="184"/>
      <c r="M785" s="7"/>
      <c r="N785" s="7"/>
    </row>
    <row r="786" spans="1:14" ht="33.75">
      <c r="A786" s="119" t="s">
        <v>1</v>
      </c>
      <c r="B786" s="119" t="s">
        <v>2</v>
      </c>
      <c r="C786" s="119" t="s">
        <v>3</v>
      </c>
      <c r="D786" s="120" t="s">
        <v>4</v>
      </c>
      <c r="E786" s="120" t="s">
        <v>5</v>
      </c>
      <c r="F786" s="119" t="s">
        <v>6</v>
      </c>
      <c r="G786" s="119" t="s">
        <v>7</v>
      </c>
      <c r="H786" s="119" t="s">
        <v>8</v>
      </c>
      <c r="I786" s="119" t="s">
        <v>9</v>
      </c>
      <c r="J786" s="119" t="s">
        <v>10</v>
      </c>
      <c r="K786" s="119" t="s">
        <v>11</v>
      </c>
      <c r="L786" s="119" t="s">
        <v>12</v>
      </c>
      <c r="M786" s="7"/>
      <c r="N786" s="7"/>
    </row>
    <row r="787" spans="1:14">
      <c r="A787" s="121" t="s">
        <v>13</v>
      </c>
      <c r="B787" s="121" t="s">
        <v>14</v>
      </c>
      <c r="C787" s="121" t="s">
        <v>15</v>
      </c>
      <c r="D787" s="121" t="s">
        <v>16</v>
      </c>
      <c r="E787" s="121" t="s">
        <v>17</v>
      </c>
      <c r="F787" s="121" t="s">
        <v>18</v>
      </c>
      <c r="G787" s="121" t="s">
        <v>19</v>
      </c>
      <c r="H787" s="121" t="s">
        <v>20</v>
      </c>
      <c r="I787" s="121" t="s">
        <v>21</v>
      </c>
      <c r="J787" s="121" t="s">
        <v>22</v>
      </c>
      <c r="K787" s="121" t="s">
        <v>23</v>
      </c>
      <c r="L787" s="121" t="s">
        <v>24</v>
      </c>
      <c r="M787" s="7"/>
      <c r="N787" s="7"/>
    </row>
    <row r="788" spans="1:14" ht="42" customHeight="1">
      <c r="A788" s="61">
        <v>1</v>
      </c>
      <c r="B788" s="210" t="s">
        <v>461</v>
      </c>
      <c r="C788" s="145"/>
      <c r="D788" s="12" t="s">
        <v>28</v>
      </c>
      <c r="E788" s="13" t="s">
        <v>253</v>
      </c>
      <c r="F788" s="14">
        <v>800</v>
      </c>
      <c r="G788" s="12" t="s">
        <v>193</v>
      </c>
      <c r="H788" s="15"/>
      <c r="I788" s="141">
        <f t="shared" ref="I788:I789" si="92">F788*H788</f>
        <v>0</v>
      </c>
      <c r="J788" s="12">
        <v>8</v>
      </c>
      <c r="K788" s="143">
        <f t="shared" ref="K788:K789" si="93">H788+8%*H788</f>
        <v>0</v>
      </c>
      <c r="L788" s="143">
        <f t="shared" ref="L788:L789" si="94">I788+8%*I788</f>
        <v>0</v>
      </c>
      <c r="M788" s="9"/>
      <c r="N788" s="9"/>
    </row>
    <row r="789" spans="1:14" ht="42" customHeight="1">
      <c r="A789" s="61">
        <v>2</v>
      </c>
      <c r="B789" s="167"/>
      <c r="C789" s="145"/>
      <c r="D789" s="12" t="s">
        <v>28</v>
      </c>
      <c r="E789" s="13" t="s">
        <v>462</v>
      </c>
      <c r="F789" s="14">
        <v>1400</v>
      </c>
      <c r="G789" s="12" t="s">
        <v>193</v>
      </c>
      <c r="H789" s="15"/>
      <c r="I789" s="141">
        <f t="shared" si="92"/>
        <v>0</v>
      </c>
      <c r="J789" s="12">
        <v>8</v>
      </c>
      <c r="K789" s="143">
        <f t="shared" si="93"/>
        <v>0</v>
      </c>
      <c r="L789" s="143">
        <f t="shared" si="94"/>
        <v>0</v>
      </c>
      <c r="M789" s="9"/>
      <c r="N789" s="9"/>
    </row>
    <row r="790" spans="1:14" ht="24" customHeight="1">
      <c r="A790" s="19"/>
      <c r="B790" s="19"/>
      <c r="C790" s="19"/>
      <c r="D790" s="20"/>
      <c r="E790" s="20"/>
      <c r="F790" s="20"/>
      <c r="G790" s="20"/>
      <c r="H790" s="21" t="s">
        <v>25</v>
      </c>
      <c r="I790" s="22">
        <f>SUM(I788:I789)</f>
        <v>0</v>
      </c>
      <c r="J790" s="23" t="s">
        <v>26</v>
      </c>
      <c r="K790" s="21" t="s">
        <v>26</v>
      </c>
      <c r="L790" s="22">
        <f>SUM(L788:L789)</f>
        <v>0</v>
      </c>
      <c r="M790" s="24"/>
      <c r="N790" s="25"/>
    </row>
    <row r="794" spans="1:14" ht="31.5" customHeight="1">
      <c r="A794" s="1"/>
      <c r="B794" s="2" t="s">
        <v>475</v>
      </c>
      <c r="C794" s="3"/>
      <c r="D794" s="3"/>
      <c r="E794" s="4" t="s">
        <v>0</v>
      </c>
      <c r="F794" s="5"/>
      <c r="G794" s="3"/>
      <c r="H794" s="6"/>
      <c r="I794" s="180" t="s">
        <v>47</v>
      </c>
      <c r="J794" s="180"/>
      <c r="K794" s="180"/>
      <c r="L794" s="180"/>
      <c r="M794" s="1"/>
      <c r="N794" s="1"/>
    </row>
    <row r="795" spans="1:14" ht="26.25" customHeight="1">
      <c r="A795" s="177" t="s">
        <v>1157</v>
      </c>
      <c r="B795" s="183"/>
      <c r="C795" s="183"/>
      <c r="D795" s="183"/>
      <c r="E795" s="183"/>
      <c r="F795" s="183"/>
      <c r="G795" s="183"/>
      <c r="H795" s="183"/>
      <c r="I795" s="183"/>
      <c r="J795" s="183"/>
      <c r="K795" s="183"/>
      <c r="L795" s="184"/>
      <c r="M795" s="7"/>
      <c r="N795" s="7"/>
    </row>
    <row r="796" spans="1:14" ht="33.75">
      <c r="A796" s="119" t="s">
        <v>1</v>
      </c>
      <c r="B796" s="119" t="s">
        <v>2</v>
      </c>
      <c r="C796" s="119" t="s">
        <v>3</v>
      </c>
      <c r="D796" s="120" t="s">
        <v>4</v>
      </c>
      <c r="E796" s="120" t="s">
        <v>5</v>
      </c>
      <c r="F796" s="119" t="s">
        <v>6</v>
      </c>
      <c r="G796" s="119" t="s">
        <v>7</v>
      </c>
      <c r="H796" s="119" t="s">
        <v>8</v>
      </c>
      <c r="I796" s="119" t="s">
        <v>9</v>
      </c>
      <c r="J796" s="119" t="s">
        <v>10</v>
      </c>
      <c r="K796" s="119" t="s">
        <v>11</v>
      </c>
      <c r="L796" s="119" t="s">
        <v>12</v>
      </c>
      <c r="M796" s="7"/>
      <c r="N796" s="7"/>
    </row>
    <row r="797" spans="1:14">
      <c r="A797" s="121" t="s">
        <v>13</v>
      </c>
      <c r="B797" s="121" t="s">
        <v>14</v>
      </c>
      <c r="C797" s="121" t="s">
        <v>15</v>
      </c>
      <c r="D797" s="121" t="s">
        <v>16</v>
      </c>
      <c r="E797" s="121" t="s">
        <v>17</v>
      </c>
      <c r="F797" s="121" t="s">
        <v>18</v>
      </c>
      <c r="G797" s="121" t="s">
        <v>19</v>
      </c>
      <c r="H797" s="121" t="s">
        <v>20</v>
      </c>
      <c r="I797" s="121" t="s">
        <v>21</v>
      </c>
      <c r="J797" s="121" t="s">
        <v>22</v>
      </c>
      <c r="K797" s="121" t="s">
        <v>23</v>
      </c>
      <c r="L797" s="121" t="s">
        <v>24</v>
      </c>
      <c r="M797" s="7"/>
      <c r="N797" s="7"/>
    </row>
    <row r="798" spans="1:14" ht="42" customHeight="1">
      <c r="A798" s="61">
        <v>1</v>
      </c>
      <c r="B798" s="31" t="s">
        <v>1139</v>
      </c>
      <c r="C798" s="145"/>
      <c r="D798" s="12" t="s">
        <v>28</v>
      </c>
      <c r="E798" s="13" t="s">
        <v>476</v>
      </c>
      <c r="F798" s="14">
        <v>30</v>
      </c>
      <c r="G798" s="12" t="s">
        <v>38</v>
      </c>
      <c r="H798" s="15"/>
      <c r="I798" s="141">
        <f t="shared" ref="I798" si="95">F798*H798</f>
        <v>0</v>
      </c>
      <c r="J798" s="12">
        <v>8</v>
      </c>
      <c r="K798" s="143">
        <f t="shared" ref="K798" si="96">H798+8%*H798</f>
        <v>0</v>
      </c>
      <c r="L798" s="143">
        <f t="shared" ref="L798" si="97">I798+8%*I798</f>
        <v>0</v>
      </c>
      <c r="M798" s="9"/>
      <c r="N798" s="9"/>
    </row>
    <row r="799" spans="1:14" ht="24" customHeight="1">
      <c r="A799" s="19"/>
      <c r="B799" s="19"/>
      <c r="C799" s="19"/>
      <c r="D799" s="20"/>
      <c r="E799" s="20"/>
      <c r="F799" s="20"/>
      <c r="G799" s="20"/>
      <c r="H799" s="21" t="s">
        <v>25</v>
      </c>
      <c r="I799" s="22">
        <f>SUM(I798:I798)</f>
        <v>0</v>
      </c>
      <c r="J799" s="23" t="s">
        <v>26</v>
      </c>
      <c r="K799" s="21" t="s">
        <v>26</v>
      </c>
      <c r="L799" s="22">
        <f>SUM(L798:L798)</f>
        <v>0</v>
      </c>
      <c r="M799" s="24"/>
      <c r="N799" s="25"/>
    </row>
    <row r="804" spans="1:14" ht="31.5" customHeight="1">
      <c r="A804" s="1"/>
      <c r="B804" s="2" t="s">
        <v>477</v>
      </c>
      <c r="C804" s="3"/>
      <c r="D804" s="3"/>
      <c r="E804" s="4" t="s">
        <v>0</v>
      </c>
      <c r="F804" s="5"/>
      <c r="G804" s="3"/>
      <c r="H804" s="6"/>
      <c r="I804" s="157" t="s">
        <v>1156</v>
      </c>
      <c r="J804" s="158"/>
      <c r="K804" s="158"/>
      <c r="L804" s="158"/>
      <c r="M804" s="1"/>
      <c r="N804" s="1"/>
    </row>
    <row r="805" spans="1:14" ht="26.25" customHeight="1">
      <c r="A805" s="177" t="s">
        <v>503</v>
      </c>
      <c r="B805" s="183"/>
      <c r="C805" s="183"/>
      <c r="D805" s="183"/>
      <c r="E805" s="183"/>
      <c r="F805" s="183"/>
      <c r="G805" s="183"/>
      <c r="H805" s="183"/>
      <c r="I805" s="183"/>
      <c r="J805" s="183"/>
      <c r="K805" s="183"/>
      <c r="L805" s="184"/>
      <c r="M805" s="7"/>
      <c r="N805" s="7"/>
    </row>
    <row r="806" spans="1:14" ht="33.75">
      <c r="A806" s="119" t="s">
        <v>1</v>
      </c>
      <c r="B806" s="119" t="s">
        <v>2</v>
      </c>
      <c r="C806" s="119" t="s">
        <v>3</v>
      </c>
      <c r="D806" s="120" t="s">
        <v>4</v>
      </c>
      <c r="E806" s="120" t="s">
        <v>5</v>
      </c>
      <c r="F806" s="119" t="s">
        <v>6</v>
      </c>
      <c r="G806" s="119" t="s">
        <v>7</v>
      </c>
      <c r="H806" s="119" t="s">
        <v>8</v>
      </c>
      <c r="I806" s="119" t="s">
        <v>9</v>
      </c>
      <c r="J806" s="119" t="s">
        <v>10</v>
      </c>
      <c r="K806" s="119" t="s">
        <v>11</v>
      </c>
      <c r="L806" s="119" t="s">
        <v>12</v>
      </c>
      <c r="M806" s="7"/>
      <c r="N806" s="7"/>
    </row>
    <row r="807" spans="1:14">
      <c r="A807" s="121" t="s">
        <v>13</v>
      </c>
      <c r="B807" s="121" t="s">
        <v>14</v>
      </c>
      <c r="C807" s="121" t="s">
        <v>15</v>
      </c>
      <c r="D807" s="121" t="s">
        <v>16</v>
      </c>
      <c r="E807" s="121" t="s">
        <v>17</v>
      </c>
      <c r="F807" s="121" t="s">
        <v>18</v>
      </c>
      <c r="G807" s="121" t="s">
        <v>19</v>
      </c>
      <c r="H807" s="121" t="s">
        <v>20</v>
      </c>
      <c r="I807" s="121" t="s">
        <v>21</v>
      </c>
      <c r="J807" s="121" t="s">
        <v>22</v>
      </c>
      <c r="K807" s="121" t="s">
        <v>23</v>
      </c>
      <c r="L807" s="121" t="s">
        <v>24</v>
      </c>
      <c r="M807" s="7"/>
      <c r="N807" s="7"/>
    </row>
    <row r="808" spans="1:14" ht="42" customHeight="1">
      <c r="A808" s="61">
        <v>1</v>
      </c>
      <c r="B808" s="31" t="s">
        <v>478</v>
      </c>
      <c r="C808" s="145"/>
      <c r="D808" s="12" t="s">
        <v>28</v>
      </c>
      <c r="E808" s="13" t="s">
        <v>86</v>
      </c>
      <c r="F808" s="14">
        <v>260</v>
      </c>
      <c r="G808" s="12" t="s">
        <v>38</v>
      </c>
      <c r="H808" s="15"/>
      <c r="I808" s="141">
        <f t="shared" ref="I808" si="98">F808*H808</f>
        <v>0</v>
      </c>
      <c r="J808" s="12">
        <v>8</v>
      </c>
      <c r="K808" s="143">
        <f t="shared" ref="K808" si="99">H808+8%*H808</f>
        <v>0</v>
      </c>
      <c r="L808" s="143">
        <f t="shared" ref="L808" si="100">I808+8%*I808</f>
        <v>0</v>
      </c>
      <c r="M808" s="9"/>
      <c r="N808" s="9"/>
    </row>
    <row r="809" spans="1:14" ht="24" customHeight="1">
      <c r="A809" s="19"/>
      <c r="B809" s="19"/>
      <c r="C809" s="19"/>
      <c r="D809" s="20"/>
      <c r="E809" s="20"/>
      <c r="F809" s="20"/>
      <c r="G809" s="20"/>
      <c r="H809" s="21" t="s">
        <v>25</v>
      </c>
      <c r="I809" s="22">
        <f>SUM(I808:I808)</f>
        <v>0</v>
      </c>
      <c r="J809" s="23" t="s">
        <v>26</v>
      </c>
      <c r="K809" s="21" t="s">
        <v>26</v>
      </c>
      <c r="L809" s="22">
        <f>SUM(L808:L808)</f>
        <v>0</v>
      </c>
      <c r="M809" s="24"/>
      <c r="N809" s="25"/>
    </row>
    <row r="813" spans="1:14" ht="31.5" customHeight="1">
      <c r="A813" s="1"/>
      <c r="B813" s="2" t="s">
        <v>502</v>
      </c>
      <c r="C813" s="3"/>
      <c r="D813" s="3"/>
      <c r="E813" s="4" t="s">
        <v>0</v>
      </c>
      <c r="F813" s="5"/>
      <c r="G813" s="3"/>
      <c r="H813" s="6"/>
      <c r="I813" s="180" t="s">
        <v>511</v>
      </c>
      <c r="J813" s="180"/>
      <c r="K813" s="180"/>
      <c r="L813" s="180"/>
      <c r="M813" s="1"/>
      <c r="N813" s="1"/>
    </row>
    <row r="814" spans="1:14" ht="26.25" customHeight="1">
      <c r="A814" s="177" t="s">
        <v>504</v>
      </c>
      <c r="B814" s="183"/>
      <c r="C814" s="183"/>
      <c r="D814" s="183"/>
      <c r="E814" s="183"/>
      <c r="F814" s="183"/>
      <c r="G814" s="183"/>
      <c r="H814" s="183"/>
      <c r="I814" s="183"/>
      <c r="J814" s="183"/>
      <c r="K814" s="183"/>
      <c r="L814" s="184"/>
      <c r="M814" s="7"/>
      <c r="N814" s="7"/>
    </row>
    <row r="815" spans="1:14" ht="33.75">
      <c r="A815" s="119" t="s">
        <v>1</v>
      </c>
      <c r="B815" s="119" t="s">
        <v>2</v>
      </c>
      <c r="C815" s="119" t="s">
        <v>3</v>
      </c>
      <c r="D815" s="120" t="s">
        <v>4</v>
      </c>
      <c r="E815" s="120" t="s">
        <v>5</v>
      </c>
      <c r="F815" s="119" t="s">
        <v>6</v>
      </c>
      <c r="G815" s="119" t="s">
        <v>7</v>
      </c>
      <c r="H815" s="119" t="s">
        <v>8</v>
      </c>
      <c r="I815" s="119" t="s">
        <v>9</v>
      </c>
      <c r="J815" s="119" t="s">
        <v>10</v>
      </c>
      <c r="K815" s="119" t="s">
        <v>11</v>
      </c>
      <c r="L815" s="119" t="s">
        <v>12</v>
      </c>
      <c r="M815" s="7"/>
      <c r="N815" s="7"/>
    </row>
    <row r="816" spans="1:14">
      <c r="A816" s="121" t="s">
        <v>13</v>
      </c>
      <c r="B816" s="121" t="s">
        <v>14</v>
      </c>
      <c r="C816" s="121" t="s">
        <v>15</v>
      </c>
      <c r="D816" s="121" t="s">
        <v>16</v>
      </c>
      <c r="E816" s="121" t="s">
        <v>17</v>
      </c>
      <c r="F816" s="121" t="s">
        <v>18</v>
      </c>
      <c r="G816" s="121" t="s">
        <v>19</v>
      </c>
      <c r="H816" s="121" t="s">
        <v>20</v>
      </c>
      <c r="I816" s="121" t="s">
        <v>21</v>
      </c>
      <c r="J816" s="121" t="s">
        <v>22</v>
      </c>
      <c r="K816" s="121" t="s">
        <v>23</v>
      </c>
      <c r="L816" s="121" t="s">
        <v>24</v>
      </c>
      <c r="M816" s="7"/>
      <c r="N816" s="7"/>
    </row>
    <row r="817" spans="1:14" ht="27.75" customHeight="1">
      <c r="A817" s="61">
        <v>1</v>
      </c>
      <c r="B817" s="210" t="s">
        <v>505</v>
      </c>
      <c r="C817" s="145"/>
      <c r="D817" s="12" t="s">
        <v>28</v>
      </c>
      <c r="E817" s="13" t="s">
        <v>506</v>
      </c>
      <c r="F817" s="14">
        <v>150</v>
      </c>
      <c r="G817" s="12" t="s">
        <v>509</v>
      </c>
      <c r="H817" s="15"/>
      <c r="I817" s="141">
        <f t="shared" ref="I817:I819" si="101">F817*H817</f>
        <v>0</v>
      </c>
      <c r="J817" s="12">
        <v>8</v>
      </c>
      <c r="K817" s="143">
        <f t="shared" ref="K817:K819" si="102">H817+8%*H817</f>
        <v>0</v>
      </c>
      <c r="L817" s="143">
        <f t="shared" ref="L817:L819" si="103">I817+8%*I817</f>
        <v>0</v>
      </c>
      <c r="M817" s="9"/>
      <c r="N817" s="9"/>
    </row>
    <row r="818" spans="1:14" ht="27.75" customHeight="1">
      <c r="A818" s="61">
        <v>2</v>
      </c>
      <c r="B818" s="172"/>
      <c r="C818" s="145"/>
      <c r="D818" s="12" t="s">
        <v>28</v>
      </c>
      <c r="E818" s="13" t="s">
        <v>507</v>
      </c>
      <c r="F818" s="14">
        <v>400</v>
      </c>
      <c r="G818" s="12" t="s">
        <v>510</v>
      </c>
      <c r="H818" s="15"/>
      <c r="I818" s="141">
        <f t="shared" si="101"/>
        <v>0</v>
      </c>
      <c r="J818" s="12">
        <v>8</v>
      </c>
      <c r="K818" s="143">
        <f t="shared" si="102"/>
        <v>0</v>
      </c>
      <c r="L818" s="143">
        <f t="shared" si="103"/>
        <v>0</v>
      </c>
      <c r="M818" s="9"/>
      <c r="N818" s="9"/>
    </row>
    <row r="819" spans="1:14" ht="27.75" customHeight="1">
      <c r="A819" s="61">
        <v>3</v>
      </c>
      <c r="B819" s="167"/>
      <c r="C819" s="145"/>
      <c r="D819" s="12" t="s">
        <v>28</v>
      </c>
      <c r="E819" s="13" t="s">
        <v>508</v>
      </c>
      <c r="F819" s="14">
        <v>500</v>
      </c>
      <c r="G819" s="12" t="s">
        <v>510</v>
      </c>
      <c r="H819" s="15"/>
      <c r="I819" s="141">
        <f t="shared" si="101"/>
        <v>0</v>
      </c>
      <c r="J819" s="12">
        <v>8</v>
      </c>
      <c r="K819" s="143">
        <f t="shared" si="102"/>
        <v>0</v>
      </c>
      <c r="L819" s="143">
        <f t="shared" si="103"/>
        <v>0</v>
      </c>
      <c r="M819" s="9"/>
      <c r="N819" s="9"/>
    </row>
    <row r="820" spans="1:14" ht="24" customHeight="1">
      <c r="A820" s="19"/>
      <c r="B820" s="19"/>
      <c r="C820" s="19"/>
      <c r="D820" s="20"/>
      <c r="E820" s="20"/>
      <c r="F820" s="20"/>
      <c r="G820" s="20"/>
      <c r="H820" s="21" t="s">
        <v>25</v>
      </c>
      <c r="I820" s="22">
        <f>SUM(I817:I819)</f>
        <v>0</v>
      </c>
      <c r="J820" s="23" t="s">
        <v>26</v>
      </c>
      <c r="K820" s="21" t="s">
        <v>26</v>
      </c>
      <c r="L820" s="22">
        <f>SUM(L817:L819)</f>
        <v>0</v>
      </c>
      <c r="M820" s="24"/>
      <c r="N820" s="25"/>
    </row>
    <row r="821" spans="1:14" ht="2.25" customHeight="1"/>
    <row r="822" spans="1:14" hidden="1"/>
    <row r="823" spans="1:14" hidden="1"/>
    <row r="825" spans="1:14" ht="31.5" customHeight="1">
      <c r="A825" s="1"/>
      <c r="B825" s="2" t="s">
        <v>519</v>
      </c>
      <c r="C825" s="3"/>
      <c r="D825" s="3"/>
      <c r="E825" s="4" t="s">
        <v>0</v>
      </c>
      <c r="F825" s="5"/>
      <c r="G825" s="3"/>
      <c r="H825" s="6"/>
      <c r="I825" s="157" t="s">
        <v>512</v>
      </c>
      <c r="J825" s="158"/>
      <c r="K825" s="158"/>
      <c r="L825" s="158"/>
      <c r="M825" s="1"/>
      <c r="N825" s="1"/>
    </row>
    <row r="826" spans="1:14" ht="26.25" customHeight="1">
      <c r="A826" s="159" t="s">
        <v>513</v>
      </c>
      <c r="B826" s="160"/>
      <c r="C826" s="160"/>
      <c r="D826" s="160"/>
      <c r="E826" s="160"/>
      <c r="F826" s="160"/>
      <c r="G826" s="160"/>
      <c r="H826" s="160"/>
      <c r="I826" s="160"/>
      <c r="J826" s="160"/>
      <c r="K826" s="160"/>
      <c r="L826" s="161"/>
      <c r="M826" s="7"/>
      <c r="N826" s="7"/>
    </row>
    <row r="827" spans="1:14" ht="33.75">
      <c r="A827" s="119" t="s">
        <v>1</v>
      </c>
      <c r="B827" s="119" t="s">
        <v>2</v>
      </c>
      <c r="C827" s="119" t="s">
        <v>3</v>
      </c>
      <c r="D827" s="120" t="s">
        <v>4</v>
      </c>
      <c r="E827" s="120" t="s">
        <v>5</v>
      </c>
      <c r="F827" s="119" t="s">
        <v>6</v>
      </c>
      <c r="G827" s="119" t="s">
        <v>7</v>
      </c>
      <c r="H827" s="119" t="s">
        <v>8</v>
      </c>
      <c r="I827" s="119" t="s">
        <v>9</v>
      </c>
      <c r="J827" s="119" t="s">
        <v>10</v>
      </c>
      <c r="K827" s="119" t="s">
        <v>11</v>
      </c>
      <c r="L827" s="119" t="s">
        <v>12</v>
      </c>
      <c r="M827" s="7"/>
      <c r="N827" s="7"/>
    </row>
    <row r="828" spans="1:14">
      <c r="A828" s="121" t="s">
        <v>13</v>
      </c>
      <c r="B828" s="121" t="s">
        <v>14</v>
      </c>
      <c r="C828" s="121" t="s">
        <v>15</v>
      </c>
      <c r="D828" s="121" t="s">
        <v>16</v>
      </c>
      <c r="E828" s="121" t="s">
        <v>17</v>
      </c>
      <c r="F828" s="121" t="s">
        <v>18</v>
      </c>
      <c r="G828" s="121" t="s">
        <v>19</v>
      </c>
      <c r="H828" s="121" t="s">
        <v>20</v>
      </c>
      <c r="I828" s="121" t="s">
        <v>21</v>
      </c>
      <c r="J828" s="121" t="s">
        <v>22</v>
      </c>
      <c r="K828" s="121" t="s">
        <v>23</v>
      </c>
      <c r="L828" s="121" t="s">
        <v>24</v>
      </c>
      <c r="M828" s="7"/>
      <c r="N828" s="7"/>
    </row>
    <row r="829" spans="1:14" ht="78.75" customHeight="1">
      <c r="A829" s="61">
        <v>1</v>
      </c>
      <c r="B829" s="31" t="s">
        <v>514</v>
      </c>
      <c r="C829" s="145"/>
      <c r="D829" s="12" t="s">
        <v>28</v>
      </c>
      <c r="E829" s="13" t="s">
        <v>515</v>
      </c>
      <c r="F829" s="14">
        <v>160</v>
      </c>
      <c r="G829" s="12" t="s">
        <v>509</v>
      </c>
      <c r="H829" s="15"/>
      <c r="I829" s="141">
        <f t="shared" ref="I829:I831" si="104">F829*H829</f>
        <v>0</v>
      </c>
      <c r="J829" s="12">
        <v>8</v>
      </c>
      <c r="K829" s="143">
        <f t="shared" ref="K829:K831" si="105">H829+8%*H829</f>
        <v>0</v>
      </c>
      <c r="L829" s="143">
        <f t="shared" ref="L829:L831" si="106">I829+8%*I829</f>
        <v>0</v>
      </c>
      <c r="M829" s="9"/>
      <c r="N829" s="9"/>
    </row>
    <row r="830" spans="1:14" ht="31.5" customHeight="1">
      <c r="A830" s="61">
        <v>2</v>
      </c>
      <c r="B830" s="210" t="s">
        <v>516</v>
      </c>
      <c r="C830" s="145"/>
      <c r="D830" s="12" t="s">
        <v>28</v>
      </c>
      <c r="E830" s="13" t="s">
        <v>517</v>
      </c>
      <c r="F830" s="14">
        <v>60</v>
      </c>
      <c r="G830" s="12" t="s">
        <v>193</v>
      </c>
      <c r="H830" s="15"/>
      <c r="I830" s="141">
        <f t="shared" si="104"/>
        <v>0</v>
      </c>
      <c r="J830" s="12">
        <v>8</v>
      </c>
      <c r="K830" s="143">
        <f t="shared" si="105"/>
        <v>0</v>
      </c>
      <c r="L830" s="143">
        <f t="shared" si="106"/>
        <v>0</v>
      </c>
      <c r="M830" s="9"/>
      <c r="N830" s="9"/>
    </row>
    <row r="831" spans="1:14" ht="28.5" customHeight="1">
      <c r="A831" s="61">
        <v>3</v>
      </c>
      <c r="B831" s="167"/>
      <c r="C831" s="145"/>
      <c r="D831" s="12" t="s">
        <v>28</v>
      </c>
      <c r="E831" s="13" t="s">
        <v>518</v>
      </c>
      <c r="F831" s="14">
        <v>60</v>
      </c>
      <c r="G831" s="12" t="s">
        <v>58</v>
      </c>
      <c r="H831" s="15"/>
      <c r="I831" s="141">
        <f t="shared" si="104"/>
        <v>0</v>
      </c>
      <c r="J831" s="12">
        <v>8</v>
      </c>
      <c r="K831" s="143">
        <f t="shared" si="105"/>
        <v>0</v>
      </c>
      <c r="L831" s="143">
        <f t="shared" si="106"/>
        <v>0</v>
      </c>
      <c r="M831" s="9"/>
      <c r="N831" s="9"/>
    </row>
    <row r="832" spans="1:14" ht="21.75" customHeight="1">
      <c r="A832" s="19"/>
      <c r="B832" s="19"/>
      <c r="C832" s="19"/>
      <c r="D832" s="20"/>
      <c r="E832" s="20"/>
      <c r="F832" s="20"/>
      <c r="G832" s="20"/>
      <c r="H832" s="21" t="s">
        <v>25</v>
      </c>
      <c r="I832" s="26">
        <f>SUM(I829:I831)</f>
        <v>0</v>
      </c>
      <c r="J832" s="23" t="s">
        <v>26</v>
      </c>
      <c r="K832" s="21" t="s">
        <v>26</v>
      </c>
      <c r="L832" s="26">
        <f>SUM(L829:L831)</f>
        <v>0</v>
      </c>
      <c r="M832" s="24"/>
      <c r="N832" s="25"/>
    </row>
    <row r="833" spans="1:14" ht="7.5" customHeight="1"/>
    <row r="834" spans="1:14" hidden="1"/>
    <row r="835" spans="1:14" hidden="1"/>
    <row r="836" spans="1:14" hidden="1"/>
    <row r="837" spans="1:14" hidden="1"/>
    <row r="838" spans="1:14" hidden="1"/>
    <row r="839" spans="1:14" ht="31.5" customHeight="1">
      <c r="A839" s="1"/>
      <c r="B839" s="2" t="s">
        <v>520</v>
      </c>
      <c r="C839" s="3"/>
      <c r="D839" s="3"/>
      <c r="E839" s="4" t="s">
        <v>0</v>
      </c>
      <c r="F839" s="5"/>
      <c r="G839" s="3"/>
      <c r="H839" s="6"/>
      <c r="I839" s="157" t="s">
        <v>1143</v>
      </c>
      <c r="J839" s="158"/>
      <c r="K839" s="158"/>
      <c r="L839" s="158"/>
      <c r="M839" s="1"/>
      <c r="N839" s="1"/>
    </row>
    <row r="840" spans="1:14" ht="26.25" customHeight="1">
      <c r="A840" s="159" t="s">
        <v>523</v>
      </c>
      <c r="B840" s="160"/>
      <c r="C840" s="160"/>
      <c r="D840" s="160"/>
      <c r="E840" s="160"/>
      <c r="F840" s="160"/>
      <c r="G840" s="160"/>
      <c r="H840" s="160"/>
      <c r="I840" s="160"/>
      <c r="J840" s="160"/>
      <c r="K840" s="160"/>
      <c r="L840" s="161"/>
      <c r="M840" s="7"/>
      <c r="N840" s="7"/>
    </row>
    <row r="841" spans="1:14" ht="33.75">
      <c r="A841" s="119" t="s">
        <v>1</v>
      </c>
      <c r="B841" s="119" t="s">
        <v>2</v>
      </c>
      <c r="C841" s="119" t="s">
        <v>3</v>
      </c>
      <c r="D841" s="120" t="s">
        <v>4</v>
      </c>
      <c r="E841" s="120" t="s">
        <v>5</v>
      </c>
      <c r="F841" s="119" t="s">
        <v>6</v>
      </c>
      <c r="G841" s="119" t="s">
        <v>7</v>
      </c>
      <c r="H841" s="119" t="s">
        <v>8</v>
      </c>
      <c r="I841" s="119" t="s">
        <v>9</v>
      </c>
      <c r="J841" s="119" t="s">
        <v>10</v>
      </c>
      <c r="K841" s="119" t="s">
        <v>11</v>
      </c>
      <c r="L841" s="119" t="s">
        <v>12</v>
      </c>
      <c r="M841" s="7"/>
      <c r="N841" s="7"/>
    </row>
    <row r="842" spans="1:14">
      <c r="A842" s="121" t="s">
        <v>13</v>
      </c>
      <c r="B842" s="121" t="s">
        <v>14</v>
      </c>
      <c r="C842" s="121" t="s">
        <v>15</v>
      </c>
      <c r="D842" s="121" t="s">
        <v>16</v>
      </c>
      <c r="E842" s="121" t="s">
        <v>17</v>
      </c>
      <c r="F842" s="121" t="s">
        <v>18</v>
      </c>
      <c r="G842" s="121" t="s">
        <v>19</v>
      </c>
      <c r="H842" s="121" t="s">
        <v>20</v>
      </c>
      <c r="I842" s="121" t="s">
        <v>21</v>
      </c>
      <c r="J842" s="121" t="s">
        <v>22</v>
      </c>
      <c r="K842" s="121" t="s">
        <v>23</v>
      </c>
      <c r="L842" s="121" t="s">
        <v>24</v>
      </c>
      <c r="M842" s="7"/>
      <c r="N842" s="7"/>
    </row>
    <row r="843" spans="1:14" ht="32.25" customHeight="1">
      <c r="A843" s="61">
        <v>1</v>
      </c>
      <c r="B843" s="31" t="s">
        <v>524</v>
      </c>
      <c r="C843" s="145"/>
      <c r="D843" s="12" t="s">
        <v>28</v>
      </c>
      <c r="E843" s="13" t="s">
        <v>36</v>
      </c>
      <c r="F843" s="14">
        <v>150</v>
      </c>
      <c r="G843" s="12" t="s">
        <v>38</v>
      </c>
      <c r="H843" s="15"/>
      <c r="I843" s="141">
        <f t="shared" ref="I843" si="107">F843*H843</f>
        <v>0</v>
      </c>
      <c r="J843" s="12">
        <v>8</v>
      </c>
      <c r="K843" s="143">
        <f t="shared" ref="K843" si="108">H843+8%*H843</f>
        <v>0</v>
      </c>
      <c r="L843" s="143">
        <f t="shared" ref="L843" si="109">I843+8%*I843</f>
        <v>0</v>
      </c>
      <c r="M843" s="9"/>
      <c r="N843" s="9"/>
    </row>
    <row r="844" spans="1:14" ht="21.75" customHeight="1">
      <c r="A844" s="19"/>
      <c r="B844" s="19"/>
      <c r="C844" s="19"/>
      <c r="D844" s="20"/>
      <c r="E844" s="20"/>
      <c r="F844" s="20"/>
      <c r="G844" s="20"/>
      <c r="H844" s="21" t="s">
        <v>25</v>
      </c>
      <c r="I844" s="26">
        <f>SUM(I843:I843)</f>
        <v>0</v>
      </c>
      <c r="J844" s="23" t="s">
        <v>26</v>
      </c>
      <c r="K844" s="21" t="s">
        <v>26</v>
      </c>
      <c r="L844" s="26">
        <f>SUM(L843:L843)</f>
        <v>0</v>
      </c>
      <c r="M844" s="24"/>
      <c r="N844" s="25"/>
    </row>
    <row r="848" spans="1:14" ht="48.75" customHeight="1"/>
    <row r="849" spans="1:14" ht="31.5" customHeight="1">
      <c r="A849" s="1"/>
      <c r="B849" s="2" t="s">
        <v>531</v>
      </c>
      <c r="C849" s="3"/>
      <c r="D849" s="3"/>
      <c r="E849" s="4" t="s">
        <v>0</v>
      </c>
      <c r="F849" s="5"/>
      <c r="G849" s="3"/>
      <c r="H849" s="6"/>
      <c r="I849" s="157" t="s">
        <v>1145</v>
      </c>
      <c r="J849" s="158"/>
      <c r="K849" s="158"/>
      <c r="L849" s="158"/>
      <c r="M849" s="1"/>
      <c r="N849" s="1"/>
    </row>
    <row r="850" spans="1:14" ht="26.25" customHeight="1">
      <c r="A850" s="159" t="s">
        <v>532</v>
      </c>
      <c r="B850" s="160"/>
      <c r="C850" s="160"/>
      <c r="D850" s="160"/>
      <c r="E850" s="160"/>
      <c r="F850" s="160"/>
      <c r="G850" s="160"/>
      <c r="H850" s="160"/>
      <c r="I850" s="160"/>
      <c r="J850" s="160"/>
      <c r="K850" s="160"/>
      <c r="L850" s="161"/>
      <c r="M850" s="7"/>
      <c r="N850" s="7"/>
    </row>
    <row r="851" spans="1:14" ht="33.75">
      <c r="A851" s="119" t="s">
        <v>1</v>
      </c>
      <c r="B851" s="119" t="s">
        <v>2</v>
      </c>
      <c r="C851" s="119" t="s">
        <v>3</v>
      </c>
      <c r="D851" s="120" t="s">
        <v>4</v>
      </c>
      <c r="E851" s="120" t="s">
        <v>5</v>
      </c>
      <c r="F851" s="119" t="s">
        <v>6</v>
      </c>
      <c r="G851" s="119" t="s">
        <v>7</v>
      </c>
      <c r="H851" s="119" t="s">
        <v>8</v>
      </c>
      <c r="I851" s="119" t="s">
        <v>9</v>
      </c>
      <c r="J851" s="119" t="s">
        <v>10</v>
      </c>
      <c r="K851" s="119" t="s">
        <v>11</v>
      </c>
      <c r="L851" s="119" t="s">
        <v>12</v>
      </c>
      <c r="M851" s="7"/>
      <c r="N851" s="7"/>
    </row>
    <row r="852" spans="1:14">
      <c r="A852" s="121" t="s">
        <v>13</v>
      </c>
      <c r="B852" s="121" t="s">
        <v>14</v>
      </c>
      <c r="C852" s="121" t="s">
        <v>15</v>
      </c>
      <c r="D852" s="121" t="s">
        <v>16</v>
      </c>
      <c r="E852" s="121" t="s">
        <v>17</v>
      </c>
      <c r="F852" s="121" t="s">
        <v>18</v>
      </c>
      <c r="G852" s="121" t="s">
        <v>19</v>
      </c>
      <c r="H852" s="121" t="s">
        <v>20</v>
      </c>
      <c r="I852" s="121" t="s">
        <v>21</v>
      </c>
      <c r="J852" s="121" t="s">
        <v>22</v>
      </c>
      <c r="K852" s="121" t="s">
        <v>23</v>
      </c>
      <c r="L852" s="121" t="s">
        <v>24</v>
      </c>
      <c r="M852" s="7"/>
      <c r="N852" s="7"/>
    </row>
    <row r="853" spans="1:14" ht="32.25" customHeight="1">
      <c r="A853" s="61">
        <v>1</v>
      </c>
      <c r="B853" s="31" t="s">
        <v>533</v>
      </c>
      <c r="C853" s="145"/>
      <c r="D853" s="12" t="s">
        <v>138</v>
      </c>
      <c r="E853" s="13" t="s">
        <v>534</v>
      </c>
      <c r="F853" s="14">
        <v>1000</v>
      </c>
      <c r="G853" s="12" t="s">
        <v>181</v>
      </c>
      <c r="H853" s="15"/>
      <c r="I853" s="141">
        <f t="shared" ref="I853" si="110">F853*H853</f>
        <v>0</v>
      </c>
      <c r="J853" s="12">
        <v>8</v>
      </c>
      <c r="K853" s="143">
        <f t="shared" ref="K853" si="111">H853+8%*H853</f>
        <v>0</v>
      </c>
      <c r="L853" s="143">
        <f t="shared" ref="L853" si="112">I853+8%*I853</f>
        <v>0</v>
      </c>
      <c r="M853" s="9"/>
      <c r="N853" s="9"/>
    </row>
    <row r="854" spans="1:14" ht="21.75" customHeight="1">
      <c r="A854" s="19"/>
      <c r="B854" s="19"/>
      <c r="C854" s="19"/>
      <c r="D854" s="20"/>
      <c r="E854" s="20"/>
      <c r="F854" s="20"/>
      <c r="G854" s="20"/>
      <c r="H854" s="21" t="s">
        <v>25</v>
      </c>
      <c r="I854" s="26">
        <f>SUM(I853:I853)</f>
        <v>0</v>
      </c>
      <c r="J854" s="23" t="s">
        <v>26</v>
      </c>
      <c r="K854" s="21" t="s">
        <v>26</v>
      </c>
      <c r="L854" s="26">
        <f>SUM(L853:L853)</f>
        <v>0</v>
      </c>
      <c r="M854" s="24"/>
      <c r="N854" s="25"/>
    </row>
    <row r="860" spans="1:14" ht="31.5" customHeight="1">
      <c r="A860" s="1"/>
      <c r="B860" s="2" t="s">
        <v>573</v>
      </c>
      <c r="C860" s="3"/>
      <c r="D860" s="3"/>
      <c r="E860" s="4" t="s">
        <v>0</v>
      </c>
      <c r="F860" s="5"/>
      <c r="G860" s="3"/>
      <c r="H860" s="6"/>
      <c r="I860" s="157" t="s">
        <v>1152</v>
      </c>
      <c r="J860" s="158"/>
      <c r="K860" s="158"/>
      <c r="L860" s="158"/>
      <c r="M860" s="1"/>
      <c r="N860" s="1"/>
    </row>
    <row r="861" spans="1:14" ht="26.25" customHeight="1">
      <c r="A861" s="159" t="s">
        <v>574</v>
      </c>
      <c r="B861" s="160"/>
      <c r="C861" s="160"/>
      <c r="D861" s="160"/>
      <c r="E861" s="160"/>
      <c r="F861" s="160"/>
      <c r="G861" s="160"/>
      <c r="H861" s="160"/>
      <c r="I861" s="160"/>
      <c r="J861" s="160"/>
      <c r="K861" s="160"/>
      <c r="L861" s="161"/>
      <c r="M861" s="7"/>
      <c r="N861" s="7"/>
    </row>
    <row r="862" spans="1:14" ht="33.75">
      <c r="A862" s="119" t="s">
        <v>1</v>
      </c>
      <c r="B862" s="119" t="s">
        <v>2</v>
      </c>
      <c r="C862" s="119" t="s">
        <v>3</v>
      </c>
      <c r="D862" s="120" t="s">
        <v>4</v>
      </c>
      <c r="E862" s="120" t="s">
        <v>5</v>
      </c>
      <c r="F862" s="119" t="s">
        <v>6</v>
      </c>
      <c r="G862" s="119" t="s">
        <v>7</v>
      </c>
      <c r="H862" s="119" t="s">
        <v>8</v>
      </c>
      <c r="I862" s="119" t="s">
        <v>9</v>
      </c>
      <c r="J862" s="119" t="s">
        <v>10</v>
      </c>
      <c r="K862" s="119" t="s">
        <v>11</v>
      </c>
      <c r="L862" s="119" t="s">
        <v>12</v>
      </c>
      <c r="M862" s="7"/>
      <c r="N862" s="7"/>
    </row>
    <row r="863" spans="1:14">
      <c r="A863" s="121" t="s">
        <v>13</v>
      </c>
      <c r="B863" s="121" t="s">
        <v>14</v>
      </c>
      <c r="C863" s="121" t="s">
        <v>15</v>
      </c>
      <c r="D863" s="121" t="s">
        <v>16</v>
      </c>
      <c r="E863" s="121" t="s">
        <v>17</v>
      </c>
      <c r="F863" s="121" t="s">
        <v>18</v>
      </c>
      <c r="G863" s="121" t="s">
        <v>19</v>
      </c>
      <c r="H863" s="121" t="s">
        <v>20</v>
      </c>
      <c r="I863" s="121" t="s">
        <v>21</v>
      </c>
      <c r="J863" s="121" t="s">
        <v>22</v>
      </c>
      <c r="K863" s="121" t="s">
        <v>23</v>
      </c>
      <c r="L863" s="121" t="s">
        <v>24</v>
      </c>
      <c r="M863" s="7"/>
      <c r="N863" s="7"/>
    </row>
    <row r="864" spans="1:14" ht="28.5" customHeight="1">
      <c r="A864" s="61">
        <v>1</v>
      </c>
      <c r="B864" s="210" t="s">
        <v>569</v>
      </c>
      <c r="C864" s="145"/>
      <c r="D864" s="12" t="s">
        <v>28</v>
      </c>
      <c r="E864" s="13" t="s">
        <v>575</v>
      </c>
      <c r="F864" s="14">
        <v>1000</v>
      </c>
      <c r="G864" s="12" t="s">
        <v>576</v>
      </c>
      <c r="H864" s="15"/>
      <c r="I864" s="141">
        <f t="shared" ref="I864:I865" si="113">F864*H864</f>
        <v>0</v>
      </c>
      <c r="J864" s="12">
        <v>8</v>
      </c>
      <c r="K864" s="143">
        <f t="shared" ref="K864:K865" si="114">H864+8%*H864</f>
        <v>0</v>
      </c>
      <c r="L864" s="143">
        <f t="shared" ref="L864:L865" si="115">I864+8%*I864</f>
        <v>0</v>
      </c>
      <c r="M864" s="9"/>
      <c r="N864" s="9"/>
    </row>
    <row r="865" spans="1:14" ht="28.5" customHeight="1">
      <c r="A865" s="61">
        <v>2</v>
      </c>
      <c r="B865" s="167"/>
      <c r="C865" s="145"/>
      <c r="D865" s="12" t="s">
        <v>28</v>
      </c>
      <c r="E865" s="13" t="s">
        <v>577</v>
      </c>
      <c r="F865" s="14">
        <v>200</v>
      </c>
      <c r="G865" s="12" t="s">
        <v>576</v>
      </c>
      <c r="H865" s="15"/>
      <c r="I865" s="141">
        <f t="shared" si="113"/>
        <v>0</v>
      </c>
      <c r="J865" s="12">
        <v>8</v>
      </c>
      <c r="K865" s="143">
        <f t="shared" si="114"/>
        <v>0</v>
      </c>
      <c r="L865" s="143">
        <f t="shared" si="115"/>
        <v>0</v>
      </c>
      <c r="M865" s="9"/>
      <c r="N865" s="9"/>
    </row>
    <row r="866" spans="1:14" ht="21.75" customHeight="1">
      <c r="A866" s="19"/>
      <c r="B866" s="19"/>
      <c r="C866" s="19"/>
      <c r="D866" s="20"/>
      <c r="E866" s="20"/>
      <c r="F866" s="20"/>
      <c r="G866" s="20"/>
      <c r="H866" s="21" t="s">
        <v>25</v>
      </c>
      <c r="I866" s="26">
        <f>SUM(I864:I865)</f>
        <v>0</v>
      </c>
      <c r="J866" s="23" t="s">
        <v>26</v>
      </c>
      <c r="K866" s="21" t="s">
        <v>26</v>
      </c>
      <c r="L866" s="26">
        <f>SUM(L864:L865)</f>
        <v>0</v>
      </c>
      <c r="M866" s="24"/>
      <c r="N866" s="25"/>
    </row>
    <row r="869" spans="1:14" ht="31.5" customHeight="1">
      <c r="A869" s="1"/>
      <c r="B869" s="2" t="s">
        <v>619</v>
      </c>
      <c r="C869" s="3"/>
      <c r="D869" s="3"/>
      <c r="E869" s="4" t="s">
        <v>0</v>
      </c>
      <c r="F869" s="5"/>
      <c r="G869" s="3"/>
      <c r="H869" s="6"/>
      <c r="I869" s="157" t="s">
        <v>387</v>
      </c>
      <c r="J869" s="158"/>
      <c r="K869" s="158"/>
      <c r="L869" s="158"/>
      <c r="M869" s="1"/>
      <c r="N869" s="1"/>
    </row>
    <row r="870" spans="1:14" ht="26.25" customHeight="1">
      <c r="A870" s="159" t="s">
        <v>620</v>
      </c>
      <c r="B870" s="160"/>
      <c r="C870" s="160"/>
      <c r="D870" s="160"/>
      <c r="E870" s="160"/>
      <c r="F870" s="160"/>
      <c r="G870" s="160"/>
      <c r="H870" s="160"/>
      <c r="I870" s="160"/>
      <c r="J870" s="160"/>
      <c r="K870" s="160"/>
      <c r="L870" s="161"/>
      <c r="M870" s="7"/>
      <c r="N870" s="7"/>
    </row>
    <row r="871" spans="1:14" ht="33.75" customHeight="1">
      <c r="A871" s="119" t="s">
        <v>1</v>
      </c>
      <c r="B871" s="119" t="s">
        <v>2</v>
      </c>
      <c r="C871" s="119" t="s">
        <v>3</v>
      </c>
      <c r="D871" s="120" t="s">
        <v>4</v>
      </c>
      <c r="E871" s="120" t="s">
        <v>5</v>
      </c>
      <c r="F871" s="119" t="s">
        <v>6</v>
      </c>
      <c r="G871" s="119" t="s">
        <v>7</v>
      </c>
      <c r="H871" s="119" t="s">
        <v>8</v>
      </c>
      <c r="I871" s="119" t="s">
        <v>9</v>
      </c>
      <c r="J871" s="119" t="s">
        <v>10</v>
      </c>
      <c r="K871" s="119" t="s">
        <v>11</v>
      </c>
      <c r="L871" s="119" t="s">
        <v>12</v>
      </c>
      <c r="M871" s="7"/>
      <c r="N871" s="7"/>
    </row>
    <row r="872" spans="1:14">
      <c r="A872" s="121" t="s">
        <v>13</v>
      </c>
      <c r="B872" s="121" t="s">
        <v>14</v>
      </c>
      <c r="C872" s="121" t="s">
        <v>15</v>
      </c>
      <c r="D872" s="121" t="s">
        <v>16</v>
      </c>
      <c r="E872" s="121" t="s">
        <v>17</v>
      </c>
      <c r="F872" s="121" t="s">
        <v>18</v>
      </c>
      <c r="G872" s="121" t="s">
        <v>19</v>
      </c>
      <c r="H872" s="121" t="s">
        <v>20</v>
      </c>
      <c r="I872" s="121" t="s">
        <v>21</v>
      </c>
      <c r="J872" s="121" t="s">
        <v>22</v>
      </c>
      <c r="K872" s="121" t="s">
        <v>23</v>
      </c>
      <c r="L872" s="121" t="s">
        <v>24</v>
      </c>
      <c r="M872" s="7"/>
      <c r="N872" s="7"/>
    </row>
    <row r="873" spans="1:14" ht="28.5" customHeight="1">
      <c r="A873" s="61">
        <v>1</v>
      </c>
      <c r="B873" s="30" t="s">
        <v>621</v>
      </c>
      <c r="C873" s="145"/>
      <c r="D873" s="12" t="s">
        <v>28</v>
      </c>
      <c r="E873" s="13" t="s">
        <v>622</v>
      </c>
      <c r="F873" s="14">
        <v>8000</v>
      </c>
      <c r="G873" s="12" t="s">
        <v>623</v>
      </c>
      <c r="H873" s="15"/>
      <c r="I873" s="141">
        <f t="shared" ref="I873" si="116">F873*H873</f>
        <v>0</v>
      </c>
      <c r="J873" s="12">
        <v>8</v>
      </c>
      <c r="K873" s="143">
        <f t="shared" ref="K873" si="117">H873+8%*H873</f>
        <v>0</v>
      </c>
      <c r="L873" s="143">
        <f t="shared" ref="L873" si="118">I873+8%*I873</f>
        <v>0</v>
      </c>
      <c r="M873" s="9"/>
      <c r="N873" s="9"/>
    </row>
    <row r="874" spans="1:14" ht="21.75" customHeight="1">
      <c r="A874" s="19"/>
      <c r="B874" s="19"/>
      <c r="C874" s="19"/>
      <c r="D874" s="20"/>
      <c r="E874" s="20"/>
      <c r="F874" s="20"/>
      <c r="G874" s="20"/>
      <c r="H874" s="21" t="s">
        <v>25</v>
      </c>
      <c r="I874" s="26">
        <f>SUM(I873:I873)</f>
        <v>0</v>
      </c>
      <c r="J874" s="23" t="s">
        <v>26</v>
      </c>
      <c r="K874" s="21" t="s">
        <v>26</v>
      </c>
      <c r="L874" s="26">
        <f>SUM(L873:L873)</f>
        <v>0</v>
      </c>
      <c r="M874" s="24"/>
      <c r="N874" s="25"/>
    </row>
    <row r="883" spans="1:14" ht="31.5" customHeight="1">
      <c r="A883" s="1"/>
      <c r="B883" s="2" t="s">
        <v>646</v>
      </c>
      <c r="C883" s="3"/>
      <c r="D883" s="3"/>
      <c r="E883" s="4" t="s">
        <v>0</v>
      </c>
      <c r="F883" s="5"/>
      <c r="G883" s="3"/>
      <c r="H883" s="6"/>
      <c r="I883" s="157" t="s">
        <v>387</v>
      </c>
      <c r="J883" s="158"/>
      <c r="K883" s="158"/>
      <c r="L883" s="158"/>
      <c r="M883" s="1"/>
      <c r="N883" s="1"/>
    </row>
    <row r="884" spans="1:14" ht="26.25" customHeight="1">
      <c r="A884" s="159" t="s">
        <v>620</v>
      </c>
      <c r="B884" s="160"/>
      <c r="C884" s="160"/>
      <c r="D884" s="160"/>
      <c r="E884" s="160"/>
      <c r="F884" s="160"/>
      <c r="G884" s="160"/>
      <c r="H884" s="160"/>
      <c r="I884" s="160"/>
      <c r="J884" s="160"/>
      <c r="K884" s="160"/>
      <c r="L884" s="161"/>
      <c r="M884" s="7"/>
      <c r="N884" s="7"/>
    </row>
    <row r="885" spans="1:14" ht="33.75">
      <c r="A885" s="119" t="s">
        <v>1</v>
      </c>
      <c r="B885" s="119" t="s">
        <v>2</v>
      </c>
      <c r="C885" s="119" t="s">
        <v>3</v>
      </c>
      <c r="D885" s="120" t="s">
        <v>4</v>
      </c>
      <c r="E885" s="120" t="s">
        <v>5</v>
      </c>
      <c r="F885" s="119" t="s">
        <v>6</v>
      </c>
      <c r="G885" s="119" t="s">
        <v>7</v>
      </c>
      <c r="H885" s="119" t="s">
        <v>8</v>
      </c>
      <c r="I885" s="119" t="s">
        <v>9</v>
      </c>
      <c r="J885" s="119" t="s">
        <v>10</v>
      </c>
      <c r="K885" s="119" t="s">
        <v>11</v>
      </c>
      <c r="L885" s="119" t="s">
        <v>12</v>
      </c>
      <c r="M885" s="7"/>
      <c r="N885" s="7"/>
    </row>
    <row r="886" spans="1:14">
      <c r="A886" s="121" t="s">
        <v>13</v>
      </c>
      <c r="B886" s="121" t="s">
        <v>14</v>
      </c>
      <c r="C886" s="121" t="s">
        <v>15</v>
      </c>
      <c r="D886" s="121" t="s">
        <v>16</v>
      </c>
      <c r="E886" s="121" t="s">
        <v>17</v>
      </c>
      <c r="F886" s="121" t="s">
        <v>18</v>
      </c>
      <c r="G886" s="121" t="s">
        <v>19</v>
      </c>
      <c r="H886" s="121" t="s">
        <v>20</v>
      </c>
      <c r="I886" s="121" t="s">
        <v>21</v>
      </c>
      <c r="J886" s="121" t="s">
        <v>22</v>
      </c>
      <c r="K886" s="121" t="s">
        <v>23</v>
      </c>
      <c r="L886" s="121" t="s">
        <v>24</v>
      </c>
      <c r="M886" s="7"/>
      <c r="N886" s="7"/>
    </row>
    <row r="887" spans="1:14" ht="43.5" customHeight="1">
      <c r="A887" s="61">
        <v>1</v>
      </c>
      <c r="B887" s="30" t="s">
        <v>632</v>
      </c>
      <c r="C887" s="145"/>
      <c r="D887" s="12" t="s">
        <v>28</v>
      </c>
      <c r="E887" s="13" t="s">
        <v>633</v>
      </c>
      <c r="F887" s="14">
        <v>2000</v>
      </c>
      <c r="G887" s="12" t="s">
        <v>634</v>
      </c>
      <c r="H887" s="15"/>
      <c r="I887" s="141">
        <f t="shared" ref="I887" si="119">F887*H887</f>
        <v>0</v>
      </c>
      <c r="J887" s="12">
        <v>8</v>
      </c>
      <c r="K887" s="143">
        <f t="shared" ref="K887" si="120">H887+8%*H887</f>
        <v>0</v>
      </c>
      <c r="L887" s="143">
        <f t="shared" ref="L887" si="121">I887+8%*I887</f>
        <v>0</v>
      </c>
      <c r="M887" s="9"/>
      <c r="N887" s="9"/>
    </row>
    <row r="888" spans="1:14" ht="21.75" customHeight="1">
      <c r="A888" s="19"/>
      <c r="B888" s="19"/>
      <c r="C888" s="19"/>
      <c r="D888" s="20"/>
      <c r="E888" s="20"/>
      <c r="F888" s="20"/>
      <c r="G888" s="20"/>
      <c r="H888" s="21" t="s">
        <v>25</v>
      </c>
      <c r="I888" s="26">
        <f>SUM(I887:I887)</f>
        <v>0</v>
      </c>
      <c r="J888" s="23" t="s">
        <v>26</v>
      </c>
      <c r="K888" s="21" t="s">
        <v>26</v>
      </c>
      <c r="L888" s="26">
        <f>SUM(L887:L887)</f>
        <v>0</v>
      </c>
      <c r="M888" s="24"/>
      <c r="N888" s="25"/>
    </row>
    <row r="892" spans="1:14" ht="31.5" customHeight="1">
      <c r="A892" s="1"/>
      <c r="B892" s="2" t="s">
        <v>652</v>
      </c>
      <c r="C892" s="3"/>
      <c r="D892" s="3"/>
      <c r="E892" s="4" t="s">
        <v>0</v>
      </c>
      <c r="F892" s="5"/>
      <c r="G892" s="3"/>
      <c r="H892" s="6"/>
      <c r="I892" s="157" t="s">
        <v>407</v>
      </c>
      <c r="J892" s="158"/>
      <c r="K892" s="158"/>
      <c r="L892" s="158"/>
      <c r="M892" s="1"/>
      <c r="N892" s="1"/>
    </row>
    <row r="893" spans="1:14" ht="26.25" customHeight="1">
      <c r="A893" s="159" t="s">
        <v>647</v>
      </c>
      <c r="B893" s="160"/>
      <c r="C893" s="160"/>
      <c r="D893" s="160"/>
      <c r="E893" s="160"/>
      <c r="F893" s="160"/>
      <c r="G893" s="160"/>
      <c r="H893" s="160"/>
      <c r="I893" s="160"/>
      <c r="J893" s="160"/>
      <c r="K893" s="160"/>
      <c r="L893" s="161"/>
      <c r="M893" s="7"/>
      <c r="N893" s="7"/>
    </row>
    <row r="894" spans="1:14" ht="33.75">
      <c r="A894" s="119" t="s">
        <v>1</v>
      </c>
      <c r="B894" s="119" t="s">
        <v>2</v>
      </c>
      <c r="C894" s="119" t="s">
        <v>3</v>
      </c>
      <c r="D894" s="120" t="s">
        <v>4</v>
      </c>
      <c r="E894" s="120" t="s">
        <v>5</v>
      </c>
      <c r="F894" s="119" t="s">
        <v>6</v>
      </c>
      <c r="G894" s="119" t="s">
        <v>7</v>
      </c>
      <c r="H894" s="119" t="s">
        <v>8</v>
      </c>
      <c r="I894" s="119" t="s">
        <v>9</v>
      </c>
      <c r="J894" s="119" t="s">
        <v>10</v>
      </c>
      <c r="K894" s="119" t="s">
        <v>11</v>
      </c>
      <c r="L894" s="119" t="s">
        <v>12</v>
      </c>
      <c r="M894" s="7"/>
      <c r="N894" s="7"/>
    </row>
    <row r="895" spans="1:14">
      <c r="A895" s="121" t="s">
        <v>13</v>
      </c>
      <c r="B895" s="121" t="s">
        <v>14</v>
      </c>
      <c r="C895" s="121" t="s">
        <v>15</v>
      </c>
      <c r="D895" s="121" t="s">
        <v>16</v>
      </c>
      <c r="E895" s="121" t="s">
        <v>17</v>
      </c>
      <c r="F895" s="121" t="s">
        <v>18</v>
      </c>
      <c r="G895" s="121" t="s">
        <v>19</v>
      </c>
      <c r="H895" s="121" t="s">
        <v>20</v>
      </c>
      <c r="I895" s="121" t="s">
        <v>21</v>
      </c>
      <c r="J895" s="121" t="s">
        <v>22</v>
      </c>
      <c r="K895" s="121" t="s">
        <v>23</v>
      </c>
      <c r="L895" s="121" t="s">
        <v>24</v>
      </c>
      <c r="M895" s="7"/>
      <c r="N895" s="7"/>
    </row>
    <row r="896" spans="1:14" ht="30.75" customHeight="1">
      <c r="A896" s="61">
        <v>1</v>
      </c>
      <c r="B896" s="30" t="s">
        <v>649</v>
      </c>
      <c r="C896" s="145"/>
      <c r="D896" s="12" t="s">
        <v>28</v>
      </c>
      <c r="E896" s="13">
        <v>0.2</v>
      </c>
      <c r="F896" s="14">
        <v>4000</v>
      </c>
      <c r="G896" s="12" t="s">
        <v>648</v>
      </c>
      <c r="H896" s="15"/>
      <c r="I896" s="141">
        <f t="shared" ref="I896" si="122">F896*H896</f>
        <v>0</v>
      </c>
      <c r="J896" s="12">
        <v>8</v>
      </c>
      <c r="K896" s="143">
        <f t="shared" ref="K896" si="123">H896+8%*H896</f>
        <v>0</v>
      </c>
      <c r="L896" s="143">
        <f t="shared" ref="L896" si="124">I896+8%*I896</f>
        <v>0</v>
      </c>
      <c r="M896" s="9"/>
      <c r="N896" s="9"/>
    </row>
    <row r="897" spans="1:14" ht="21.75" customHeight="1">
      <c r="A897" s="19"/>
      <c r="B897" s="19"/>
      <c r="C897" s="19"/>
      <c r="D897" s="20"/>
      <c r="E897" s="20"/>
      <c r="F897" s="20"/>
      <c r="G897" s="20"/>
      <c r="H897" s="21"/>
      <c r="I897" s="26">
        <f>SUM(I896:I896)</f>
        <v>0</v>
      </c>
      <c r="J897" s="23" t="s">
        <v>26</v>
      </c>
      <c r="K897" s="21" t="s">
        <v>26</v>
      </c>
      <c r="L897" s="26">
        <f>SUM(L896:L896)</f>
        <v>0</v>
      </c>
      <c r="M897" s="24"/>
      <c r="N897" s="25"/>
    </row>
    <row r="899" spans="1:14" ht="28.5" customHeight="1">
      <c r="B899" s="244" t="s">
        <v>650</v>
      </c>
      <c r="C899" s="244"/>
      <c r="D899" s="244"/>
      <c r="E899" s="244"/>
      <c r="F899" s="244"/>
      <c r="G899" s="244"/>
      <c r="H899" s="244"/>
      <c r="I899" s="244"/>
      <c r="J899" s="244"/>
      <c r="K899" s="244"/>
    </row>
    <row r="905" spans="1:14" ht="31.5" customHeight="1">
      <c r="A905" s="1"/>
      <c r="B905" s="2" t="s">
        <v>655</v>
      </c>
      <c r="C905" s="3"/>
      <c r="D905" s="3"/>
      <c r="E905" s="4" t="s">
        <v>0</v>
      </c>
      <c r="F905" s="5"/>
      <c r="G905" s="3"/>
      <c r="H905" s="6"/>
      <c r="I905" s="180" t="s">
        <v>47</v>
      </c>
      <c r="J905" s="180"/>
      <c r="K905" s="180"/>
      <c r="L905" s="180"/>
      <c r="M905" s="1"/>
      <c r="N905" s="1"/>
    </row>
    <row r="906" spans="1:14" ht="26.25" customHeight="1">
      <c r="A906" s="159" t="s">
        <v>48</v>
      </c>
      <c r="B906" s="160"/>
      <c r="C906" s="160"/>
      <c r="D906" s="160"/>
      <c r="E906" s="160"/>
      <c r="F906" s="160"/>
      <c r="G906" s="160"/>
      <c r="H906" s="160"/>
      <c r="I906" s="160"/>
      <c r="J906" s="160"/>
      <c r="K906" s="160"/>
      <c r="L906" s="161"/>
      <c r="M906" s="7"/>
      <c r="N906" s="7"/>
    </row>
    <row r="907" spans="1:14" ht="33.75">
      <c r="A907" s="119" t="s">
        <v>1</v>
      </c>
      <c r="B907" s="119" t="s">
        <v>2</v>
      </c>
      <c r="C907" s="119" t="s">
        <v>3</v>
      </c>
      <c r="D907" s="120" t="s">
        <v>4</v>
      </c>
      <c r="E907" s="120" t="s">
        <v>5</v>
      </c>
      <c r="F907" s="119" t="s">
        <v>6</v>
      </c>
      <c r="G907" s="119" t="s">
        <v>7</v>
      </c>
      <c r="H907" s="119" t="s">
        <v>8</v>
      </c>
      <c r="I907" s="119" t="s">
        <v>9</v>
      </c>
      <c r="J907" s="119" t="s">
        <v>10</v>
      </c>
      <c r="K907" s="119" t="s">
        <v>11</v>
      </c>
      <c r="L907" s="119" t="s">
        <v>12</v>
      </c>
      <c r="M907" s="7"/>
      <c r="N907" s="7"/>
    </row>
    <row r="908" spans="1:14">
      <c r="A908" s="121" t="s">
        <v>13</v>
      </c>
      <c r="B908" s="121" t="s">
        <v>14</v>
      </c>
      <c r="C908" s="121" t="s">
        <v>15</v>
      </c>
      <c r="D908" s="121" t="s">
        <v>16</v>
      </c>
      <c r="E908" s="121" t="s">
        <v>17</v>
      </c>
      <c r="F908" s="121" t="s">
        <v>18</v>
      </c>
      <c r="G908" s="121" t="s">
        <v>19</v>
      </c>
      <c r="H908" s="121" t="s">
        <v>20</v>
      </c>
      <c r="I908" s="121" t="s">
        <v>21</v>
      </c>
      <c r="J908" s="121" t="s">
        <v>22</v>
      </c>
      <c r="K908" s="121" t="s">
        <v>23</v>
      </c>
      <c r="L908" s="121" t="s">
        <v>24</v>
      </c>
      <c r="M908" s="7"/>
      <c r="N908" s="7"/>
    </row>
    <row r="909" spans="1:14" ht="30.75" customHeight="1">
      <c r="A909" s="61">
        <v>1</v>
      </c>
      <c r="B909" s="30" t="s">
        <v>455</v>
      </c>
      <c r="C909" s="145"/>
      <c r="D909" s="12" t="s">
        <v>28</v>
      </c>
      <c r="E909" s="13" t="s">
        <v>456</v>
      </c>
      <c r="F909" s="14">
        <v>500</v>
      </c>
      <c r="G909" s="12" t="s">
        <v>193</v>
      </c>
      <c r="H909" s="15"/>
      <c r="I909" s="141">
        <f t="shared" ref="I909:I912" si="125">F909*H909</f>
        <v>0</v>
      </c>
      <c r="J909" s="12">
        <v>8</v>
      </c>
      <c r="K909" s="143">
        <f t="shared" ref="K909:K913" si="126">H909+8%*H909</f>
        <v>0</v>
      </c>
      <c r="L909" s="143">
        <f t="shared" ref="L909:L913" si="127">I909+8%*I909</f>
        <v>0</v>
      </c>
      <c r="M909" s="9"/>
      <c r="N909" s="9"/>
    </row>
    <row r="910" spans="1:14" ht="48" customHeight="1">
      <c r="A910" s="61">
        <v>2</v>
      </c>
      <c r="B910" s="30" t="s">
        <v>653</v>
      </c>
      <c r="C910" s="145"/>
      <c r="D910" s="12" t="s">
        <v>28</v>
      </c>
      <c r="E910" s="13" t="s">
        <v>456</v>
      </c>
      <c r="F910" s="14">
        <v>1000</v>
      </c>
      <c r="G910" s="12" t="s">
        <v>193</v>
      </c>
      <c r="H910" s="15"/>
      <c r="I910" s="141">
        <f t="shared" si="125"/>
        <v>0</v>
      </c>
      <c r="J910" s="12">
        <v>8</v>
      </c>
      <c r="K910" s="143">
        <f t="shared" si="126"/>
        <v>0</v>
      </c>
      <c r="L910" s="143">
        <f t="shared" si="127"/>
        <v>0</v>
      </c>
      <c r="M910" s="9"/>
      <c r="N910" s="9"/>
    </row>
    <row r="911" spans="1:14" ht="30.75" customHeight="1">
      <c r="A911" s="61">
        <v>3</v>
      </c>
      <c r="B911" s="153" t="s">
        <v>654</v>
      </c>
      <c r="C911" s="145"/>
      <c r="D911" s="12" t="s">
        <v>28</v>
      </c>
      <c r="E911" s="13" t="s">
        <v>82</v>
      </c>
      <c r="F911" s="14">
        <v>40</v>
      </c>
      <c r="G911" s="12" t="s">
        <v>58</v>
      </c>
      <c r="H911" s="15"/>
      <c r="I911" s="141">
        <f t="shared" si="125"/>
        <v>0</v>
      </c>
      <c r="J911" s="12">
        <v>8</v>
      </c>
      <c r="K911" s="143">
        <f t="shared" si="126"/>
        <v>0</v>
      </c>
      <c r="L911" s="143">
        <f t="shared" si="127"/>
        <v>0</v>
      </c>
      <c r="M911" s="9"/>
      <c r="N911" s="9"/>
    </row>
    <row r="912" spans="1:14" ht="30.75" customHeight="1">
      <c r="A912" s="61">
        <v>4</v>
      </c>
      <c r="B912" s="172"/>
      <c r="C912" s="145"/>
      <c r="D912" s="12" t="s">
        <v>28</v>
      </c>
      <c r="E912" s="13" t="s">
        <v>543</v>
      </c>
      <c r="F912" s="14">
        <v>20</v>
      </c>
      <c r="G912" s="12" t="s">
        <v>58</v>
      </c>
      <c r="H912" s="15"/>
      <c r="I912" s="141">
        <f t="shared" si="125"/>
        <v>0</v>
      </c>
      <c r="J912" s="12">
        <v>8</v>
      </c>
      <c r="K912" s="143">
        <f t="shared" si="126"/>
        <v>0</v>
      </c>
      <c r="L912" s="143">
        <f t="shared" si="127"/>
        <v>0</v>
      </c>
      <c r="M912" s="9"/>
      <c r="N912" s="9"/>
    </row>
    <row r="913" spans="1:14" ht="30.75" customHeight="1">
      <c r="A913" s="61">
        <v>5</v>
      </c>
      <c r="B913" s="167"/>
      <c r="C913" s="145"/>
      <c r="D913" s="12" t="s">
        <v>28</v>
      </c>
      <c r="E913" s="13" t="s">
        <v>64</v>
      </c>
      <c r="F913" s="14">
        <v>40</v>
      </c>
      <c r="G913" s="12" t="s">
        <v>58</v>
      </c>
      <c r="H913" s="15"/>
      <c r="I913" s="16">
        <f t="shared" ref="I913" si="128">ROUND(F913*H913,2)</f>
        <v>0</v>
      </c>
      <c r="J913" s="12">
        <v>8</v>
      </c>
      <c r="K913" s="143">
        <f t="shared" si="126"/>
        <v>0</v>
      </c>
      <c r="L913" s="143">
        <f t="shared" si="127"/>
        <v>0</v>
      </c>
      <c r="M913" s="9"/>
      <c r="N913" s="9"/>
    </row>
    <row r="914" spans="1:14" ht="21.75" customHeight="1">
      <c r="A914" s="19"/>
      <c r="B914" s="19"/>
      <c r="C914" s="19"/>
      <c r="D914" s="20"/>
      <c r="E914" s="20"/>
      <c r="F914" s="20"/>
      <c r="G914" s="20"/>
      <c r="H914" s="21" t="s">
        <v>25</v>
      </c>
      <c r="I914" s="26">
        <f>SUM(I909:I913)</f>
        <v>0</v>
      </c>
      <c r="J914" s="23" t="s">
        <v>26</v>
      </c>
      <c r="K914" s="21" t="s">
        <v>26</v>
      </c>
      <c r="L914" s="26">
        <f>SUM(L909:L913)</f>
        <v>0</v>
      </c>
      <c r="M914" s="24"/>
      <c r="N914" s="25"/>
    </row>
    <row r="916" spans="1:14" ht="5.25" customHeight="1"/>
    <row r="917" spans="1:14" hidden="1"/>
    <row r="919" spans="1:14" ht="31.5" customHeight="1">
      <c r="A919" s="1"/>
      <c r="B919" s="2" t="s">
        <v>667</v>
      </c>
      <c r="C919" s="3"/>
      <c r="D919" s="3"/>
      <c r="E919" s="4" t="s">
        <v>0</v>
      </c>
      <c r="F919" s="5"/>
      <c r="G919" s="3"/>
      <c r="H919" s="6"/>
      <c r="I919" s="157" t="s">
        <v>1155</v>
      </c>
      <c r="J919" s="158"/>
      <c r="K919" s="158"/>
      <c r="L919" s="158"/>
      <c r="M919" s="1"/>
      <c r="N919" s="1"/>
    </row>
    <row r="920" spans="1:14" ht="26.25" customHeight="1">
      <c r="A920" s="159" t="s">
        <v>656</v>
      </c>
      <c r="B920" s="160"/>
      <c r="C920" s="160"/>
      <c r="D920" s="160"/>
      <c r="E920" s="160"/>
      <c r="F920" s="160"/>
      <c r="G920" s="160"/>
      <c r="H920" s="160"/>
      <c r="I920" s="160"/>
      <c r="J920" s="160"/>
      <c r="K920" s="160"/>
      <c r="L920" s="161"/>
      <c r="M920" s="7"/>
      <c r="N920" s="7"/>
    </row>
    <row r="921" spans="1:14" ht="33.75">
      <c r="A921" s="119" t="s">
        <v>1</v>
      </c>
      <c r="B921" s="119" t="s">
        <v>2</v>
      </c>
      <c r="C921" s="119" t="s">
        <v>3</v>
      </c>
      <c r="D921" s="120" t="s">
        <v>4</v>
      </c>
      <c r="E921" s="120" t="s">
        <v>5</v>
      </c>
      <c r="F921" s="119" t="s">
        <v>6</v>
      </c>
      <c r="G921" s="119" t="s">
        <v>7</v>
      </c>
      <c r="H921" s="119" t="s">
        <v>8</v>
      </c>
      <c r="I921" s="119" t="s">
        <v>9</v>
      </c>
      <c r="J921" s="119" t="s">
        <v>10</v>
      </c>
      <c r="K921" s="119" t="s">
        <v>11</v>
      </c>
      <c r="L921" s="119" t="s">
        <v>12</v>
      </c>
      <c r="M921" s="7"/>
      <c r="N921" s="7"/>
    </row>
    <row r="922" spans="1:14">
      <c r="A922" s="121" t="s">
        <v>13</v>
      </c>
      <c r="B922" s="121" t="s">
        <v>14</v>
      </c>
      <c r="C922" s="121" t="s">
        <v>15</v>
      </c>
      <c r="D922" s="121" t="s">
        <v>16</v>
      </c>
      <c r="E922" s="121" t="s">
        <v>17</v>
      </c>
      <c r="F922" s="121" t="s">
        <v>18</v>
      </c>
      <c r="G922" s="121" t="s">
        <v>19</v>
      </c>
      <c r="H922" s="121" t="s">
        <v>20</v>
      </c>
      <c r="I922" s="121" t="s">
        <v>21</v>
      </c>
      <c r="J922" s="121" t="s">
        <v>22</v>
      </c>
      <c r="K922" s="121" t="s">
        <v>23</v>
      </c>
      <c r="L922" s="121" t="s">
        <v>24</v>
      </c>
      <c r="M922" s="7"/>
      <c r="N922" s="7"/>
    </row>
    <row r="923" spans="1:14" ht="30.75" customHeight="1">
      <c r="A923" s="61">
        <v>1</v>
      </c>
      <c r="B923" s="30" t="s">
        <v>657</v>
      </c>
      <c r="C923" s="145"/>
      <c r="D923" s="12" t="s">
        <v>28</v>
      </c>
      <c r="E923" s="13" t="s">
        <v>658</v>
      </c>
      <c r="F923" s="14">
        <v>150</v>
      </c>
      <c r="G923" s="12" t="s">
        <v>401</v>
      </c>
      <c r="H923" s="15"/>
      <c r="I923" s="141">
        <f t="shared" ref="I923" si="129">F923*H923</f>
        <v>0</v>
      </c>
      <c r="J923" s="12">
        <v>8</v>
      </c>
      <c r="K923" s="143">
        <f t="shared" ref="K923" si="130">H923+8%*H923</f>
        <v>0</v>
      </c>
      <c r="L923" s="143">
        <f t="shared" ref="L923" si="131">I923+8%*I923</f>
        <v>0</v>
      </c>
      <c r="M923" s="9"/>
      <c r="N923" s="9"/>
    </row>
    <row r="924" spans="1:14" ht="21.75" customHeight="1">
      <c r="A924" s="19"/>
      <c r="B924" s="19"/>
      <c r="C924" s="19"/>
      <c r="D924" s="20"/>
      <c r="E924" s="20"/>
      <c r="F924" s="20"/>
      <c r="G924" s="20"/>
      <c r="H924" s="21" t="s">
        <v>25</v>
      </c>
      <c r="I924" s="26">
        <f>SUM(I923:I923)</f>
        <v>0</v>
      </c>
      <c r="J924" s="23" t="s">
        <v>26</v>
      </c>
      <c r="K924" s="21" t="s">
        <v>26</v>
      </c>
      <c r="L924" s="26">
        <f>SUM(L923:L923)</f>
        <v>0</v>
      </c>
      <c r="M924" s="24"/>
      <c r="N924" s="25"/>
    </row>
    <row r="928" spans="1:14" ht="31.5" customHeight="1">
      <c r="A928" s="1"/>
      <c r="B928" s="2" t="s">
        <v>670</v>
      </c>
      <c r="C928" s="3"/>
      <c r="D928" s="3"/>
      <c r="E928" s="4" t="s">
        <v>0</v>
      </c>
      <c r="F928" s="5"/>
      <c r="G928" s="3"/>
      <c r="H928" s="6"/>
      <c r="I928" s="157" t="s">
        <v>387</v>
      </c>
      <c r="J928" s="158"/>
      <c r="K928" s="158"/>
      <c r="L928" s="158"/>
      <c r="M928" s="1"/>
      <c r="N928" s="1"/>
    </row>
    <row r="929" spans="1:14" ht="26.25" customHeight="1">
      <c r="A929" s="159" t="s">
        <v>668</v>
      </c>
      <c r="B929" s="160"/>
      <c r="C929" s="160"/>
      <c r="D929" s="160"/>
      <c r="E929" s="160"/>
      <c r="F929" s="160"/>
      <c r="G929" s="160"/>
      <c r="H929" s="160"/>
      <c r="I929" s="160"/>
      <c r="J929" s="160"/>
      <c r="K929" s="160"/>
      <c r="L929" s="161"/>
      <c r="M929" s="7"/>
      <c r="N929" s="7"/>
    </row>
    <row r="930" spans="1:14" ht="33.75">
      <c r="A930" s="119" t="s">
        <v>1</v>
      </c>
      <c r="B930" s="119" t="s">
        <v>2</v>
      </c>
      <c r="C930" s="119" t="s">
        <v>3</v>
      </c>
      <c r="D930" s="120" t="s">
        <v>4</v>
      </c>
      <c r="E930" s="120" t="s">
        <v>5</v>
      </c>
      <c r="F930" s="119" t="s">
        <v>6</v>
      </c>
      <c r="G930" s="119" t="s">
        <v>7</v>
      </c>
      <c r="H930" s="119" t="s">
        <v>8</v>
      </c>
      <c r="I930" s="119" t="s">
        <v>9</v>
      </c>
      <c r="J930" s="119" t="s">
        <v>10</v>
      </c>
      <c r="K930" s="119" t="s">
        <v>11</v>
      </c>
      <c r="L930" s="119" t="s">
        <v>12</v>
      </c>
      <c r="M930" s="7"/>
      <c r="N930" s="7"/>
    </row>
    <row r="931" spans="1:14">
      <c r="A931" s="121" t="s">
        <v>13</v>
      </c>
      <c r="B931" s="121" t="s">
        <v>14</v>
      </c>
      <c r="C931" s="121" t="s">
        <v>15</v>
      </c>
      <c r="D931" s="121" t="s">
        <v>16</v>
      </c>
      <c r="E931" s="121" t="s">
        <v>17</v>
      </c>
      <c r="F931" s="121" t="s">
        <v>18</v>
      </c>
      <c r="G931" s="121" t="s">
        <v>19</v>
      </c>
      <c r="H931" s="121" t="s">
        <v>20</v>
      </c>
      <c r="I931" s="121" t="s">
        <v>21</v>
      </c>
      <c r="J931" s="121" t="s">
        <v>22</v>
      </c>
      <c r="K931" s="121" t="s">
        <v>23</v>
      </c>
      <c r="L931" s="121" t="s">
        <v>24</v>
      </c>
      <c r="M931" s="7"/>
      <c r="N931" s="7"/>
    </row>
    <row r="932" spans="1:14" ht="30.75" customHeight="1">
      <c r="A932" s="61">
        <v>1</v>
      </c>
      <c r="B932" s="30" t="s">
        <v>666</v>
      </c>
      <c r="C932" s="145"/>
      <c r="D932" s="12" t="s">
        <v>28</v>
      </c>
      <c r="E932" s="13" t="s">
        <v>622</v>
      </c>
      <c r="F932" s="14">
        <v>30000</v>
      </c>
      <c r="G932" s="12" t="s">
        <v>669</v>
      </c>
      <c r="H932" s="15"/>
      <c r="I932" s="141">
        <f t="shared" ref="I932" si="132">F932*H932</f>
        <v>0</v>
      </c>
      <c r="J932" s="12">
        <v>8</v>
      </c>
      <c r="K932" s="143">
        <f t="shared" ref="K932" si="133">H932+8%*H932</f>
        <v>0</v>
      </c>
      <c r="L932" s="143">
        <f t="shared" ref="L932" si="134">I932+8%*I932</f>
        <v>0</v>
      </c>
      <c r="M932" s="9"/>
      <c r="N932" s="9"/>
    </row>
    <row r="933" spans="1:14" ht="21.75" customHeight="1">
      <c r="A933" s="19"/>
      <c r="B933" s="19"/>
      <c r="C933" s="19"/>
      <c r="D933" s="20"/>
      <c r="E933" s="20"/>
      <c r="F933" s="20"/>
      <c r="G933" s="20"/>
      <c r="H933" s="21" t="s">
        <v>25</v>
      </c>
      <c r="I933" s="26">
        <f>SUM(I932:I932)</f>
        <v>0</v>
      </c>
      <c r="J933" s="23" t="s">
        <v>26</v>
      </c>
      <c r="K933" s="21" t="s">
        <v>26</v>
      </c>
      <c r="L933" s="26">
        <f>SUM(L932:L932)</f>
        <v>0</v>
      </c>
      <c r="M933" s="24"/>
      <c r="N933" s="25"/>
    </row>
    <row r="937" spans="1:14" ht="31.5" customHeight="1">
      <c r="A937" s="1"/>
      <c r="B937" s="2" t="s">
        <v>687</v>
      </c>
      <c r="C937" s="3"/>
      <c r="D937" s="3"/>
      <c r="E937" s="4" t="s">
        <v>0</v>
      </c>
      <c r="F937" s="5"/>
      <c r="G937" s="3"/>
      <c r="H937" s="6"/>
      <c r="I937" s="157" t="s">
        <v>41</v>
      </c>
      <c r="J937" s="158"/>
      <c r="K937" s="158"/>
      <c r="L937" s="158"/>
      <c r="M937" s="1"/>
      <c r="N937" s="1"/>
    </row>
    <row r="938" spans="1:14" ht="26.25" customHeight="1">
      <c r="A938" s="159" t="s">
        <v>671</v>
      </c>
      <c r="B938" s="160"/>
      <c r="C938" s="160"/>
      <c r="D938" s="160"/>
      <c r="E938" s="160"/>
      <c r="F938" s="160"/>
      <c r="G938" s="160"/>
      <c r="H938" s="160"/>
      <c r="I938" s="160"/>
      <c r="J938" s="160"/>
      <c r="K938" s="160"/>
      <c r="L938" s="161"/>
      <c r="M938" s="7"/>
      <c r="N938" s="7"/>
    </row>
    <row r="939" spans="1:14" ht="33.75">
      <c r="A939" s="119" t="s">
        <v>1</v>
      </c>
      <c r="B939" s="119" t="s">
        <v>2</v>
      </c>
      <c r="C939" s="119" t="s">
        <v>3</v>
      </c>
      <c r="D939" s="120" t="s">
        <v>4</v>
      </c>
      <c r="E939" s="120" t="s">
        <v>5</v>
      </c>
      <c r="F939" s="119" t="s">
        <v>6</v>
      </c>
      <c r="G939" s="119" t="s">
        <v>7</v>
      </c>
      <c r="H939" s="119" t="s">
        <v>8</v>
      </c>
      <c r="I939" s="119" t="s">
        <v>9</v>
      </c>
      <c r="J939" s="119" t="s">
        <v>10</v>
      </c>
      <c r="K939" s="119" t="s">
        <v>11</v>
      </c>
      <c r="L939" s="119" t="s">
        <v>12</v>
      </c>
      <c r="M939" s="7"/>
      <c r="N939" s="7"/>
    </row>
    <row r="940" spans="1:14">
      <c r="A940" s="121" t="s">
        <v>13</v>
      </c>
      <c r="B940" s="121" t="s">
        <v>14</v>
      </c>
      <c r="C940" s="121" t="s">
        <v>15</v>
      </c>
      <c r="D940" s="121" t="s">
        <v>16</v>
      </c>
      <c r="E940" s="121" t="s">
        <v>17</v>
      </c>
      <c r="F940" s="121" t="s">
        <v>18</v>
      </c>
      <c r="G940" s="121" t="s">
        <v>19</v>
      </c>
      <c r="H940" s="121" t="s">
        <v>20</v>
      </c>
      <c r="I940" s="121" t="s">
        <v>21</v>
      </c>
      <c r="J940" s="121" t="s">
        <v>22</v>
      </c>
      <c r="K940" s="121" t="s">
        <v>23</v>
      </c>
      <c r="L940" s="121" t="s">
        <v>24</v>
      </c>
      <c r="M940" s="7"/>
      <c r="N940" s="7"/>
    </row>
    <row r="941" spans="1:14" ht="40.5" customHeight="1">
      <c r="A941" s="61">
        <v>1</v>
      </c>
      <c r="B941" s="30" t="s">
        <v>672</v>
      </c>
      <c r="C941" s="145"/>
      <c r="D941" s="12" t="s">
        <v>673</v>
      </c>
      <c r="E941" s="63">
        <v>1E-4</v>
      </c>
      <c r="F941" s="14">
        <v>150</v>
      </c>
      <c r="G941" s="12" t="s">
        <v>674</v>
      </c>
      <c r="H941" s="15"/>
      <c r="I941" s="141">
        <f t="shared" ref="I941" si="135">F941*H941</f>
        <v>0</v>
      </c>
      <c r="J941" s="12">
        <v>8</v>
      </c>
      <c r="K941" s="143">
        <f t="shared" ref="K941" si="136">H941+8%*H941</f>
        <v>0</v>
      </c>
      <c r="L941" s="143">
        <f t="shared" ref="L941" si="137">I941+8%*I941</f>
        <v>0</v>
      </c>
      <c r="M941" s="9"/>
      <c r="N941" s="9"/>
    </row>
    <row r="942" spans="1:14" ht="21.75" customHeight="1">
      <c r="A942" s="19"/>
      <c r="B942" s="19"/>
      <c r="C942" s="19"/>
      <c r="D942" s="20"/>
      <c r="E942" s="20"/>
      <c r="F942" s="20"/>
      <c r="G942" s="20"/>
      <c r="H942" s="21" t="s">
        <v>25</v>
      </c>
      <c r="I942" s="26">
        <f>SUM(I941:I941)</f>
        <v>0</v>
      </c>
      <c r="J942" s="23" t="s">
        <v>26</v>
      </c>
      <c r="K942" s="21" t="s">
        <v>26</v>
      </c>
      <c r="L942" s="26">
        <f>SUM(L941:L941)</f>
        <v>0</v>
      </c>
      <c r="M942" s="24"/>
      <c r="N942" s="25"/>
    </row>
    <row r="944" spans="1:14" ht="29.25" customHeight="1"/>
    <row r="945" spans="1:14" ht="25.5" customHeight="1"/>
    <row r="946" spans="1:14" ht="31.5" customHeight="1">
      <c r="A946" s="1"/>
      <c r="B946" s="2" t="s">
        <v>689</v>
      </c>
      <c r="C946" s="3"/>
      <c r="D946" s="3"/>
      <c r="E946" s="4" t="s">
        <v>0</v>
      </c>
      <c r="F946" s="5"/>
      <c r="G946" s="3"/>
      <c r="H946" s="6"/>
      <c r="I946" s="157" t="s">
        <v>387</v>
      </c>
      <c r="J946" s="158"/>
      <c r="K946" s="158"/>
      <c r="L946" s="158"/>
      <c r="M946" s="1"/>
      <c r="N946" s="1"/>
    </row>
    <row r="947" spans="1:14" ht="26.25" customHeight="1">
      <c r="A947" s="159" t="s">
        <v>1154</v>
      </c>
      <c r="B947" s="160"/>
      <c r="C947" s="160"/>
      <c r="D947" s="160"/>
      <c r="E947" s="160"/>
      <c r="F947" s="160"/>
      <c r="G947" s="160"/>
      <c r="H947" s="160"/>
      <c r="I947" s="160"/>
      <c r="J947" s="160"/>
      <c r="K947" s="160"/>
      <c r="L947" s="161"/>
      <c r="M947" s="7"/>
      <c r="N947" s="7"/>
    </row>
    <row r="948" spans="1:14" ht="33.75">
      <c r="A948" s="119" t="s">
        <v>1</v>
      </c>
      <c r="B948" s="119" t="s">
        <v>2</v>
      </c>
      <c r="C948" s="119" t="s">
        <v>3</v>
      </c>
      <c r="D948" s="120" t="s">
        <v>4</v>
      </c>
      <c r="E948" s="120" t="s">
        <v>5</v>
      </c>
      <c r="F948" s="119" t="s">
        <v>6</v>
      </c>
      <c r="G948" s="119" t="s">
        <v>7</v>
      </c>
      <c r="H948" s="119" t="s">
        <v>8</v>
      </c>
      <c r="I948" s="119" t="s">
        <v>9</v>
      </c>
      <c r="J948" s="119" t="s">
        <v>10</v>
      </c>
      <c r="K948" s="119" t="s">
        <v>11</v>
      </c>
      <c r="L948" s="119" t="s">
        <v>12</v>
      </c>
      <c r="M948" s="7"/>
      <c r="N948" s="7"/>
    </row>
    <row r="949" spans="1:14">
      <c r="A949" s="121" t="s">
        <v>13</v>
      </c>
      <c r="B949" s="121" t="s">
        <v>14</v>
      </c>
      <c r="C949" s="121" t="s">
        <v>15</v>
      </c>
      <c r="D949" s="121" t="s">
        <v>16</v>
      </c>
      <c r="E949" s="121" t="s">
        <v>17</v>
      </c>
      <c r="F949" s="121" t="s">
        <v>18</v>
      </c>
      <c r="G949" s="121" t="s">
        <v>19</v>
      </c>
      <c r="H949" s="121" t="s">
        <v>20</v>
      </c>
      <c r="I949" s="121" t="s">
        <v>21</v>
      </c>
      <c r="J949" s="121" t="s">
        <v>22</v>
      </c>
      <c r="K949" s="121" t="s">
        <v>23</v>
      </c>
      <c r="L949" s="121" t="s">
        <v>24</v>
      </c>
      <c r="M949" s="7"/>
      <c r="N949" s="7"/>
    </row>
    <row r="950" spans="1:14" ht="30" customHeight="1">
      <c r="A950" s="61">
        <v>1</v>
      </c>
      <c r="B950" s="30" t="s">
        <v>688</v>
      </c>
      <c r="C950" s="145"/>
      <c r="D950" s="12" t="s">
        <v>28</v>
      </c>
      <c r="E950" s="63" t="s">
        <v>86</v>
      </c>
      <c r="F950" s="14">
        <v>200</v>
      </c>
      <c r="G950" s="12" t="s">
        <v>429</v>
      </c>
      <c r="H950" s="15"/>
      <c r="I950" s="141">
        <f t="shared" ref="I950" si="138">F950*H950</f>
        <v>0</v>
      </c>
      <c r="J950" s="12">
        <v>8</v>
      </c>
      <c r="K950" s="143">
        <f t="shared" ref="K950" si="139">H950+8%*H950</f>
        <v>0</v>
      </c>
      <c r="L950" s="143">
        <f t="shared" ref="L950" si="140">I950+8%*I950</f>
        <v>0</v>
      </c>
      <c r="M950" s="9"/>
      <c r="N950" s="9"/>
    </row>
    <row r="951" spans="1:14" ht="21.75" customHeight="1">
      <c r="A951" s="19"/>
      <c r="B951" s="19"/>
      <c r="C951" s="19"/>
      <c r="D951" s="20"/>
      <c r="E951" s="20"/>
      <c r="F951" s="20"/>
      <c r="G951" s="20"/>
      <c r="H951" s="21" t="s">
        <v>25</v>
      </c>
      <c r="I951" s="26">
        <f>SUM(I950:I950)</f>
        <v>0</v>
      </c>
      <c r="J951" s="23" t="s">
        <v>26</v>
      </c>
      <c r="K951" s="21" t="s">
        <v>26</v>
      </c>
      <c r="L951" s="26">
        <f>SUM(L950:L950)</f>
        <v>0</v>
      </c>
      <c r="M951" s="24"/>
      <c r="N951" s="25"/>
    </row>
    <row r="955" spans="1:14" ht="31.5" customHeight="1">
      <c r="A955" s="1"/>
      <c r="B955" s="2" t="s">
        <v>690</v>
      </c>
      <c r="C955" s="3"/>
      <c r="D955" s="3"/>
      <c r="E955" s="4" t="s">
        <v>0</v>
      </c>
      <c r="F955" s="5"/>
      <c r="G955" s="3"/>
      <c r="H955" s="6"/>
      <c r="I955" s="157" t="s">
        <v>387</v>
      </c>
      <c r="J955" s="158"/>
      <c r="K955" s="158"/>
      <c r="L955" s="158"/>
      <c r="M955" s="1"/>
      <c r="N955" s="1"/>
    </row>
    <row r="956" spans="1:14" ht="26.25" customHeight="1">
      <c r="A956" s="159" t="s">
        <v>1154</v>
      </c>
      <c r="B956" s="160"/>
      <c r="C956" s="160"/>
      <c r="D956" s="160"/>
      <c r="E956" s="160"/>
      <c r="F956" s="160"/>
      <c r="G956" s="160"/>
      <c r="H956" s="160"/>
      <c r="I956" s="160"/>
      <c r="J956" s="160"/>
      <c r="K956" s="160"/>
      <c r="L956" s="161"/>
      <c r="M956" s="7"/>
      <c r="N956" s="7"/>
    </row>
    <row r="957" spans="1:14" ht="33.75">
      <c r="A957" s="119" t="s">
        <v>1</v>
      </c>
      <c r="B957" s="119" t="s">
        <v>2</v>
      </c>
      <c r="C957" s="119" t="s">
        <v>3</v>
      </c>
      <c r="D957" s="120" t="s">
        <v>4</v>
      </c>
      <c r="E957" s="120" t="s">
        <v>5</v>
      </c>
      <c r="F957" s="119" t="s">
        <v>6</v>
      </c>
      <c r="G957" s="119" t="s">
        <v>7</v>
      </c>
      <c r="H957" s="119" t="s">
        <v>8</v>
      </c>
      <c r="I957" s="119" t="s">
        <v>9</v>
      </c>
      <c r="J957" s="119" t="s">
        <v>10</v>
      </c>
      <c r="K957" s="119" t="s">
        <v>11</v>
      </c>
      <c r="L957" s="119" t="s">
        <v>12</v>
      </c>
      <c r="M957" s="7"/>
      <c r="N957" s="7"/>
    </row>
    <row r="958" spans="1:14">
      <c r="A958" s="121" t="s">
        <v>13</v>
      </c>
      <c r="B958" s="121" t="s">
        <v>14</v>
      </c>
      <c r="C958" s="121" t="s">
        <v>15</v>
      </c>
      <c r="D958" s="121" t="s">
        <v>16</v>
      </c>
      <c r="E958" s="121" t="s">
        <v>17</v>
      </c>
      <c r="F958" s="121" t="s">
        <v>18</v>
      </c>
      <c r="G958" s="121" t="s">
        <v>19</v>
      </c>
      <c r="H958" s="121" t="s">
        <v>20</v>
      </c>
      <c r="I958" s="121" t="s">
        <v>21</v>
      </c>
      <c r="J958" s="121" t="s">
        <v>22</v>
      </c>
      <c r="K958" s="121" t="s">
        <v>23</v>
      </c>
      <c r="L958" s="121" t="s">
        <v>24</v>
      </c>
      <c r="M958" s="7"/>
      <c r="N958" s="7"/>
    </row>
    <row r="959" spans="1:14" ht="25.5" customHeight="1">
      <c r="A959" s="61">
        <v>1</v>
      </c>
      <c r="B959" s="30" t="s">
        <v>688</v>
      </c>
      <c r="C959" s="145"/>
      <c r="D959" s="12" t="s">
        <v>28</v>
      </c>
      <c r="E959" s="63" t="s">
        <v>166</v>
      </c>
      <c r="F959" s="14">
        <v>2200</v>
      </c>
      <c r="G959" s="12" t="s">
        <v>429</v>
      </c>
      <c r="H959" s="15"/>
      <c r="I959" s="141">
        <f t="shared" ref="I959" si="141">F959*H959</f>
        <v>0</v>
      </c>
      <c r="J959" s="12">
        <v>8</v>
      </c>
      <c r="K959" s="143">
        <f t="shared" ref="K959" si="142">H959+8%*H959</f>
        <v>0</v>
      </c>
      <c r="L959" s="143">
        <f t="shared" ref="L959" si="143">I959+8%*I959</f>
        <v>0</v>
      </c>
      <c r="M959" s="9"/>
      <c r="N959" s="9"/>
    </row>
    <row r="960" spans="1:14" ht="21.75" customHeight="1">
      <c r="A960" s="19"/>
      <c r="B960" s="19"/>
      <c r="C960" s="19"/>
      <c r="D960" s="20"/>
      <c r="E960" s="20"/>
      <c r="F960" s="20"/>
      <c r="G960" s="20"/>
      <c r="H960" s="21" t="s">
        <v>25</v>
      </c>
      <c r="I960" s="26">
        <f>SUM(I959:I959)</f>
        <v>0</v>
      </c>
      <c r="J960" s="23" t="s">
        <v>26</v>
      </c>
      <c r="K960" s="21" t="s">
        <v>26</v>
      </c>
      <c r="L960" s="26">
        <f>SUM(L959:L959)</f>
        <v>0</v>
      </c>
      <c r="M960" s="24"/>
      <c r="N960" s="25"/>
    </row>
    <row r="962" spans="1:14" ht="120.75" customHeight="1"/>
    <row r="963" spans="1:14" ht="31.5" customHeight="1">
      <c r="A963" s="1"/>
      <c r="B963" s="2" t="s">
        <v>705</v>
      </c>
      <c r="C963" s="3"/>
      <c r="D963" s="3"/>
      <c r="E963" s="4" t="s">
        <v>0</v>
      </c>
      <c r="F963" s="5"/>
      <c r="G963" s="3"/>
      <c r="H963" s="6"/>
      <c r="I963" s="157" t="s">
        <v>1152</v>
      </c>
      <c r="J963" s="158"/>
      <c r="K963" s="158"/>
      <c r="L963" s="158"/>
      <c r="M963" s="1"/>
      <c r="N963" s="1"/>
    </row>
    <row r="964" spans="1:14" ht="26.25" customHeight="1">
      <c r="A964" s="159" t="s">
        <v>691</v>
      </c>
      <c r="B964" s="160"/>
      <c r="C964" s="160"/>
      <c r="D964" s="160"/>
      <c r="E964" s="160"/>
      <c r="F964" s="160"/>
      <c r="G964" s="160"/>
      <c r="H964" s="160"/>
      <c r="I964" s="160"/>
      <c r="J964" s="160"/>
      <c r="K964" s="160"/>
      <c r="L964" s="161"/>
      <c r="M964" s="7"/>
      <c r="N964" s="7"/>
    </row>
    <row r="965" spans="1:14" ht="33.75">
      <c r="A965" s="119" t="s">
        <v>1</v>
      </c>
      <c r="B965" s="119" t="s">
        <v>2</v>
      </c>
      <c r="C965" s="119" t="s">
        <v>3</v>
      </c>
      <c r="D965" s="120" t="s">
        <v>4</v>
      </c>
      <c r="E965" s="120" t="s">
        <v>5</v>
      </c>
      <c r="F965" s="119" t="s">
        <v>6</v>
      </c>
      <c r="G965" s="119" t="s">
        <v>7</v>
      </c>
      <c r="H965" s="119" t="s">
        <v>8</v>
      </c>
      <c r="I965" s="119" t="s">
        <v>9</v>
      </c>
      <c r="J965" s="119" t="s">
        <v>10</v>
      </c>
      <c r="K965" s="119" t="s">
        <v>11</v>
      </c>
      <c r="L965" s="119" t="s">
        <v>12</v>
      </c>
      <c r="M965" s="7"/>
      <c r="N965" s="7"/>
    </row>
    <row r="966" spans="1:14">
      <c r="A966" s="121" t="s">
        <v>13</v>
      </c>
      <c r="B966" s="121" t="s">
        <v>14</v>
      </c>
      <c r="C966" s="121" t="s">
        <v>15</v>
      </c>
      <c r="D966" s="121" t="s">
        <v>16</v>
      </c>
      <c r="E966" s="121" t="s">
        <v>17</v>
      </c>
      <c r="F966" s="121" t="s">
        <v>18</v>
      </c>
      <c r="G966" s="121" t="s">
        <v>19</v>
      </c>
      <c r="H966" s="121" t="s">
        <v>20</v>
      </c>
      <c r="I966" s="121" t="s">
        <v>21</v>
      </c>
      <c r="J966" s="121" t="s">
        <v>22</v>
      </c>
      <c r="K966" s="121" t="s">
        <v>23</v>
      </c>
      <c r="L966" s="121" t="s">
        <v>24</v>
      </c>
      <c r="M966" s="7"/>
      <c r="N966" s="7"/>
    </row>
    <row r="967" spans="1:14" ht="25.5" customHeight="1">
      <c r="A967" s="61">
        <v>1</v>
      </c>
      <c r="B967" s="153" t="s">
        <v>692</v>
      </c>
      <c r="C967" s="145"/>
      <c r="D967" s="12" t="s">
        <v>28</v>
      </c>
      <c r="E967" s="63" t="s">
        <v>693</v>
      </c>
      <c r="F967" s="14">
        <v>7000</v>
      </c>
      <c r="G967" s="12" t="s">
        <v>108</v>
      </c>
      <c r="H967" s="15"/>
      <c r="I967" s="141">
        <f t="shared" ref="I967:I968" si="144">F967*H967</f>
        <v>0</v>
      </c>
      <c r="J967" s="12">
        <v>8</v>
      </c>
      <c r="K967" s="143">
        <f t="shared" ref="K967:K968" si="145">H967+8%*H967</f>
        <v>0</v>
      </c>
      <c r="L967" s="143">
        <f t="shared" ref="L967:L968" si="146">I967+8%*I967</f>
        <v>0</v>
      </c>
      <c r="M967" s="9"/>
      <c r="N967" s="9"/>
    </row>
    <row r="968" spans="1:14" ht="25.5" customHeight="1">
      <c r="A968" s="61">
        <v>2</v>
      </c>
      <c r="B968" s="167"/>
      <c r="C968" s="145"/>
      <c r="D968" s="12" t="s">
        <v>28</v>
      </c>
      <c r="E968" s="63" t="s">
        <v>694</v>
      </c>
      <c r="F968" s="14">
        <v>1000</v>
      </c>
      <c r="G968" s="12" t="s">
        <v>108</v>
      </c>
      <c r="H968" s="15"/>
      <c r="I968" s="141">
        <f t="shared" si="144"/>
        <v>0</v>
      </c>
      <c r="J968" s="12">
        <v>8</v>
      </c>
      <c r="K968" s="143">
        <f t="shared" si="145"/>
        <v>0</v>
      </c>
      <c r="L968" s="143">
        <f t="shared" si="146"/>
        <v>0</v>
      </c>
      <c r="M968" s="9"/>
      <c r="N968" s="9"/>
    </row>
    <row r="969" spans="1:14" ht="21.75" customHeight="1">
      <c r="A969" s="19"/>
      <c r="B969" s="19"/>
      <c r="C969" s="19"/>
      <c r="D969" s="20"/>
      <c r="E969" s="20"/>
      <c r="F969" s="20"/>
      <c r="G969" s="20"/>
      <c r="H969" s="21" t="s">
        <v>25</v>
      </c>
      <c r="I969" s="26">
        <f>SUM(I967:I968)</f>
        <v>0</v>
      </c>
      <c r="J969" s="23" t="s">
        <v>26</v>
      </c>
      <c r="K969" s="21" t="s">
        <v>26</v>
      </c>
      <c r="L969" s="26">
        <f>SUM(L967:L968)</f>
        <v>0</v>
      </c>
      <c r="M969" s="24"/>
      <c r="N969" s="25"/>
    </row>
    <row r="971" spans="1:14">
      <c r="B971" s="235" t="s">
        <v>695</v>
      </c>
      <c r="C971" s="235"/>
      <c r="D971" s="235"/>
      <c r="E971" s="235"/>
      <c r="F971" s="235"/>
      <c r="G971" s="235"/>
      <c r="H971" s="235"/>
      <c r="I971" s="235"/>
      <c r="J971" s="235"/>
      <c r="K971" s="235"/>
    </row>
    <row r="974" spans="1:14" ht="31.5" customHeight="1">
      <c r="A974" s="1"/>
      <c r="B974" s="2" t="s">
        <v>722</v>
      </c>
      <c r="C974" s="3"/>
      <c r="D974" s="3"/>
      <c r="E974" s="4" t="s">
        <v>0</v>
      </c>
      <c r="F974" s="5"/>
      <c r="G974" s="3"/>
      <c r="H974" s="6"/>
      <c r="I974" s="157" t="s">
        <v>1143</v>
      </c>
      <c r="J974" s="158"/>
      <c r="K974" s="158"/>
      <c r="L974" s="158"/>
      <c r="M974" s="1"/>
      <c r="N974" s="1"/>
    </row>
    <row r="975" spans="1:14" ht="26.25" customHeight="1">
      <c r="A975" s="159" t="s">
        <v>523</v>
      </c>
      <c r="B975" s="160"/>
      <c r="C975" s="160"/>
      <c r="D975" s="160"/>
      <c r="E975" s="160"/>
      <c r="F975" s="160"/>
      <c r="G975" s="160"/>
      <c r="H975" s="160"/>
      <c r="I975" s="160"/>
      <c r="J975" s="160"/>
      <c r="K975" s="160"/>
      <c r="L975" s="161"/>
      <c r="M975" s="7"/>
      <c r="N975" s="7"/>
    </row>
    <row r="976" spans="1:14" ht="33.75">
      <c r="A976" s="119" t="s">
        <v>1</v>
      </c>
      <c r="B976" s="119" t="s">
        <v>2</v>
      </c>
      <c r="C976" s="119" t="s">
        <v>3</v>
      </c>
      <c r="D976" s="120" t="s">
        <v>4</v>
      </c>
      <c r="E976" s="120" t="s">
        <v>5</v>
      </c>
      <c r="F976" s="119" t="s">
        <v>6</v>
      </c>
      <c r="G976" s="119" t="s">
        <v>7</v>
      </c>
      <c r="H976" s="119" t="s">
        <v>8</v>
      </c>
      <c r="I976" s="119" t="s">
        <v>9</v>
      </c>
      <c r="J976" s="119" t="s">
        <v>10</v>
      </c>
      <c r="K976" s="119" t="s">
        <v>11</v>
      </c>
      <c r="L976" s="119" t="s">
        <v>12</v>
      </c>
      <c r="M976" s="7"/>
      <c r="N976" s="7"/>
    </row>
    <row r="977" spans="1:14">
      <c r="A977" s="121" t="s">
        <v>13</v>
      </c>
      <c r="B977" s="121" t="s">
        <v>14</v>
      </c>
      <c r="C977" s="121" t="s">
        <v>15</v>
      </c>
      <c r="D977" s="121" t="s">
        <v>16</v>
      </c>
      <c r="E977" s="121" t="s">
        <v>17</v>
      </c>
      <c r="F977" s="121" t="s">
        <v>18</v>
      </c>
      <c r="G977" s="121" t="s">
        <v>19</v>
      </c>
      <c r="H977" s="121" t="s">
        <v>20</v>
      </c>
      <c r="I977" s="121" t="s">
        <v>21</v>
      </c>
      <c r="J977" s="121" t="s">
        <v>22</v>
      </c>
      <c r="K977" s="121" t="s">
        <v>23</v>
      </c>
      <c r="L977" s="121" t="s">
        <v>24</v>
      </c>
      <c r="M977" s="7"/>
      <c r="N977" s="7"/>
    </row>
    <row r="978" spans="1:14" ht="25.5" customHeight="1">
      <c r="A978" s="61">
        <v>1</v>
      </c>
      <c r="B978" s="30" t="s">
        <v>706</v>
      </c>
      <c r="C978" s="145"/>
      <c r="D978" s="12" t="s">
        <v>28</v>
      </c>
      <c r="E978" s="63" t="s">
        <v>45</v>
      </c>
      <c r="F978" s="14">
        <v>250</v>
      </c>
      <c r="G978" s="12" t="s">
        <v>38</v>
      </c>
      <c r="H978" s="15"/>
      <c r="I978" s="141">
        <f t="shared" ref="I978" si="147">F978*H978</f>
        <v>0</v>
      </c>
      <c r="J978" s="12">
        <v>8</v>
      </c>
      <c r="K978" s="143">
        <f t="shared" ref="K978" si="148">H978+8%*H978</f>
        <v>0</v>
      </c>
      <c r="L978" s="143">
        <f t="shared" ref="L978" si="149">I978+8%*I978</f>
        <v>0</v>
      </c>
      <c r="M978" s="9"/>
      <c r="N978" s="9"/>
    </row>
    <row r="979" spans="1:14" ht="21.75" customHeight="1">
      <c r="A979" s="19"/>
      <c r="B979" s="19"/>
      <c r="C979" s="19"/>
      <c r="D979" s="20"/>
      <c r="E979" s="20"/>
      <c r="F979" s="20"/>
      <c r="G979" s="20"/>
      <c r="H979" s="21" t="s">
        <v>25</v>
      </c>
      <c r="I979" s="26">
        <f>SUM(I978:I978)</f>
        <v>0</v>
      </c>
      <c r="J979" s="23" t="s">
        <v>26</v>
      </c>
      <c r="K979" s="21" t="s">
        <v>26</v>
      </c>
      <c r="L979" s="26">
        <f>SUM(L978:L978)</f>
        <v>0</v>
      </c>
      <c r="M979" s="24"/>
      <c r="N979" s="25"/>
    </row>
    <row r="981" spans="1:14" ht="85.5" customHeight="1"/>
    <row r="982" spans="1:14" ht="31.5" customHeight="1">
      <c r="A982" s="1"/>
      <c r="B982" s="2" t="s">
        <v>739</v>
      </c>
      <c r="C982" s="3"/>
      <c r="D982" s="3"/>
      <c r="E982" s="4" t="s">
        <v>0</v>
      </c>
      <c r="F982" s="5"/>
      <c r="G982" s="3"/>
      <c r="H982" s="6"/>
      <c r="I982" s="157" t="s">
        <v>512</v>
      </c>
      <c r="J982" s="158"/>
      <c r="K982" s="158"/>
      <c r="L982" s="158"/>
      <c r="M982" s="1"/>
      <c r="N982" s="1"/>
    </row>
    <row r="983" spans="1:14" ht="26.25" customHeight="1">
      <c r="A983" s="159" t="s">
        <v>729</v>
      </c>
      <c r="B983" s="160"/>
      <c r="C983" s="160"/>
      <c r="D983" s="160"/>
      <c r="E983" s="160"/>
      <c r="F983" s="160"/>
      <c r="G983" s="160"/>
      <c r="H983" s="160"/>
      <c r="I983" s="160"/>
      <c r="J983" s="160"/>
      <c r="K983" s="160"/>
      <c r="L983" s="161"/>
      <c r="M983" s="7"/>
      <c r="N983" s="7"/>
    </row>
    <row r="984" spans="1:14" ht="33.75">
      <c r="A984" s="119" t="s">
        <v>1</v>
      </c>
      <c r="B984" s="119" t="s">
        <v>2</v>
      </c>
      <c r="C984" s="119" t="s">
        <v>3</v>
      </c>
      <c r="D984" s="120" t="s">
        <v>4</v>
      </c>
      <c r="E984" s="120" t="s">
        <v>5</v>
      </c>
      <c r="F984" s="119" t="s">
        <v>6</v>
      </c>
      <c r="G984" s="119" t="s">
        <v>7</v>
      </c>
      <c r="H984" s="119" t="s">
        <v>8</v>
      </c>
      <c r="I984" s="119" t="s">
        <v>9</v>
      </c>
      <c r="J984" s="119" t="s">
        <v>10</v>
      </c>
      <c r="K984" s="119" t="s">
        <v>11</v>
      </c>
      <c r="L984" s="119" t="s">
        <v>12</v>
      </c>
      <c r="M984" s="7"/>
      <c r="N984" s="7"/>
    </row>
    <row r="985" spans="1:14">
      <c r="A985" s="121" t="s">
        <v>13</v>
      </c>
      <c r="B985" s="121" t="s">
        <v>14</v>
      </c>
      <c r="C985" s="121" t="s">
        <v>15</v>
      </c>
      <c r="D985" s="121" t="s">
        <v>16</v>
      </c>
      <c r="E985" s="121" t="s">
        <v>17</v>
      </c>
      <c r="F985" s="121" t="s">
        <v>18</v>
      </c>
      <c r="G985" s="121" t="s">
        <v>19</v>
      </c>
      <c r="H985" s="121" t="s">
        <v>20</v>
      </c>
      <c r="I985" s="121" t="s">
        <v>21</v>
      </c>
      <c r="J985" s="121" t="s">
        <v>22</v>
      </c>
      <c r="K985" s="121" t="s">
        <v>23</v>
      </c>
      <c r="L985" s="121" t="s">
        <v>24</v>
      </c>
      <c r="M985" s="7"/>
      <c r="N985" s="7"/>
    </row>
    <row r="986" spans="1:14" ht="25.5" customHeight="1">
      <c r="A986" s="61">
        <v>1</v>
      </c>
      <c r="B986" s="153" t="s">
        <v>723</v>
      </c>
      <c r="C986" s="145"/>
      <c r="D986" s="12" t="s">
        <v>28</v>
      </c>
      <c r="E986" s="63" t="s">
        <v>724</v>
      </c>
      <c r="F986" s="14">
        <v>200</v>
      </c>
      <c r="G986" s="12" t="s">
        <v>728</v>
      </c>
      <c r="H986" s="15"/>
      <c r="I986" s="141">
        <f t="shared" ref="I986:I989" si="150">F986*H986</f>
        <v>0</v>
      </c>
      <c r="J986" s="12">
        <v>8</v>
      </c>
      <c r="K986" s="143">
        <f t="shared" ref="K986:K989" si="151">H986+8%*H986</f>
        <v>0</v>
      </c>
      <c r="L986" s="143">
        <f t="shared" ref="L986:L989" si="152">I986+8%*I986</f>
        <v>0</v>
      </c>
      <c r="M986" s="9"/>
      <c r="N986" s="9"/>
    </row>
    <row r="987" spans="1:14" ht="25.5" customHeight="1">
      <c r="A987" s="61">
        <v>2</v>
      </c>
      <c r="B987" s="172"/>
      <c r="C987" s="145"/>
      <c r="D987" s="12" t="s">
        <v>28</v>
      </c>
      <c r="E987" s="63" t="s">
        <v>725</v>
      </c>
      <c r="F987" s="14">
        <v>250</v>
      </c>
      <c r="G987" s="12" t="s">
        <v>728</v>
      </c>
      <c r="H987" s="15"/>
      <c r="I987" s="141">
        <f t="shared" si="150"/>
        <v>0</v>
      </c>
      <c r="J987" s="12">
        <v>8</v>
      </c>
      <c r="K987" s="143">
        <f t="shared" si="151"/>
        <v>0</v>
      </c>
      <c r="L987" s="143">
        <f t="shared" si="152"/>
        <v>0</v>
      </c>
      <c r="M987" s="9"/>
      <c r="N987" s="9"/>
    </row>
    <row r="988" spans="1:14" ht="25.5" customHeight="1">
      <c r="A988" s="61">
        <v>3</v>
      </c>
      <c r="B988" s="172"/>
      <c r="C988" s="145"/>
      <c r="D988" s="12" t="s">
        <v>28</v>
      </c>
      <c r="E988" s="63" t="s">
        <v>726</v>
      </c>
      <c r="F988" s="14">
        <v>400</v>
      </c>
      <c r="G988" s="12" t="s">
        <v>728</v>
      </c>
      <c r="H988" s="15"/>
      <c r="I988" s="141">
        <f t="shared" si="150"/>
        <v>0</v>
      </c>
      <c r="J988" s="12">
        <v>8</v>
      </c>
      <c r="K988" s="143">
        <f t="shared" si="151"/>
        <v>0</v>
      </c>
      <c r="L988" s="143">
        <f t="shared" si="152"/>
        <v>0</v>
      </c>
      <c r="M988" s="9"/>
      <c r="N988" s="9"/>
    </row>
    <row r="989" spans="1:14" ht="25.5" customHeight="1">
      <c r="A989" s="61">
        <v>4</v>
      </c>
      <c r="B989" s="167"/>
      <c r="C989" s="145"/>
      <c r="D989" s="12" t="s">
        <v>28</v>
      </c>
      <c r="E989" s="63" t="s">
        <v>727</v>
      </c>
      <c r="F989" s="14">
        <v>200</v>
      </c>
      <c r="G989" s="12" t="s">
        <v>728</v>
      </c>
      <c r="H989" s="15"/>
      <c r="I989" s="141">
        <f t="shared" si="150"/>
        <v>0</v>
      </c>
      <c r="J989" s="12">
        <v>8</v>
      </c>
      <c r="K989" s="143">
        <f t="shared" si="151"/>
        <v>0</v>
      </c>
      <c r="L989" s="143">
        <f t="shared" si="152"/>
        <v>0</v>
      </c>
      <c r="M989" s="9"/>
      <c r="N989" s="9"/>
    </row>
    <row r="990" spans="1:14" ht="21.75" customHeight="1">
      <c r="A990" s="19"/>
      <c r="B990" s="19"/>
      <c r="C990" s="19"/>
      <c r="D990" s="20"/>
      <c r="E990" s="20"/>
      <c r="F990" s="20"/>
      <c r="G990" s="20"/>
      <c r="H990" s="21" t="s">
        <v>25</v>
      </c>
      <c r="I990" s="26">
        <f>SUM(I986:I989)</f>
        <v>0</v>
      </c>
      <c r="J990" s="23" t="s">
        <v>26</v>
      </c>
      <c r="K990" s="21" t="s">
        <v>26</v>
      </c>
      <c r="L990" s="26">
        <f>SUM(L986:L989)</f>
        <v>0</v>
      </c>
      <c r="M990" s="24"/>
      <c r="N990" s="25"/>
    </row>
    <row r="993" spans="1:14" ht="31.5" customHeight="1">
      <c r="A993" s="1"/>
      <c r="B993" s="2" t="s">
        <v>747</v>
      </c>
      <c r="C993" s="3"/>
      <c r="D993" s="3"/>
      <c r="E993" s="4" t="s">
        <v>0</v>
      </c>
      <c r="F993" s="5"/>
      <c r="G993" s="3"/>
      <c r="H993" s="6"/>
      <c r="I993" s="157" t="s">
        <v>1153</v>
      </c>
      <c r="J993" s="158"/>
      <c r="K993" s="158"/>
      <c r="L993" s="158"/>
      <c r="M993" s="1"/>
      <c r="N993" s="1"/>
    </row>
    <row r="994" spans="1:14" ht="26.25" customHeight="1">
      <c r="A994" s="159" t="s">
        <v>740</v>
      </c>
      <c r="B994" s="160"/>
      <c r="C994" s="160"/>
      <c r="D994" s="160"/>
      <c r="E994" s="160"/>
      <c r="F994" s="160"/>
      <c r="G994" s="160"/>
      <c r="H994" s="160"/>
      <c r="I994" s="160"/>
      <c r="J994" s="160"/>
      <c r="K994" s="160"/>
      <c r="L994" s="161"/>
      <c r="M994" s="7"/>
      <c r="N994" s="7"/>
    </row>
    <row r="995" spans="1:14" ht="33.75">
      <c r="A995" s="119" t="s">
        <v>1</v>
      </c>
      <c r="B995" s="119" t="s">
        <v>2</v>
      </c>
      <c r="C995" s="119" t="s">
        <v>3</v>
      </c>
      <c r="D995" s="120" t="s">
        <v>4</v>
      </c>
      <c r="E995" s="120" t="s">
        <v>5</v>
      </c>
      <c r="F995" s="119" t="s">
        <v>6</v>
      </c>
      <c r="G995" s="119" t="s">
        <v>7</v>
      </c>
      <c r="H995" s="119" t="s">
        <v>8</v>
      </c>
      <c r="I995" s="119" t="s">
        <v>9</v>
      </c>
      <c r="J995" s="119" t="s">
        <v>10</v>
      </c>
      <c r="K995" s="119" t="s">
        <v>11</v>
      </c>
      <c r="L995" s="119" t="s">
        <v>12</v>
      </c>
      <c r="M995" s="7"/>
      <c r="N995" s="7"/>
    </row>
    <row r="996" spans="1:14">
      <c r="A996" s="121" t="s">
        <v>13</v>
      </c>
      <c r="B996" s="121" t="s">
        <v>14</v>
      </c>
      <c r="C996" s="121" t="s">
        <v>15</v>
      </c>
      <c r="D996" s="121" t="s">
        <v>16</v>
      </c>
      <c r="E996" s="121" t="s">
        <v>17</v>
      </c>
      <c r="F996" s="121" t="s">
        <v>18</v>
      </c>
      <c r="G996" s="121" t="s">
        <v>19</v>
      </c>
      <c r="H996" s="121" t="s">
        <v>20</v>
      </c>
      <c r="I996" s="121" t="s">
        <v>21</v>
      </c>
      <c r="J996" s="121" t="s">
        <v>22</v>
      </c>
      <c r="K996" s="121" t="s">
        <v>23</v>
      </c>
      <c r="L996" s="121" t="s">
        <v>24</v>
      </c>
      <c r="M996" s="7"/>
      <c r="N996" s="7"/>
    </row>
    <row r="997" spans="1:14" ht="25.5" customHeight="1">
      <c r="A997" s="61">
        <v>1</v>
      </c>
      <c r="B997" s="153" t="s">
        <v>741</v>
      </c>
      <c r="C997" s="145"/>
      <c r="D997" s="12" t="s">
        <v>28</v>
      </c>
      <c r="E997" s="63" t="s">
        <v>82</v>
      </c>
      <c r="F997" s="14">
        <v>100</v>
      </c>
      <c r="G997" s="12" t="s">
        <v>108</v>
      </c>
      <c r="H997" s="15"/>
      <c r="I997" s="141">
        <f t="shared" ref="I997:I998" si="153">F997*H997</f>
        <v>0</v>
      </c>
      <c r="J997" s="12">
        <v>8</v>
      </c>
      <c r="K997" s="143">
        <f t="shared" ref="K997:K998" si="154">H997+8%*H997</f>
        <v>0</v>
      </c>
      <c r="L997" s="143">
        <f t="shared" ref="L997:L998" si="155">I997+8%*I997</f>
        <v>0</v>
      </c>
      <c r="M997" s="9"/>
      <c r="N997" s="9"/>
    </row>
    <row r="998" spans="1:14" ht="25.5" customHeight="1">
      <c r="A998" s="61">
        <v>2</v>
      </c>
      <c r="B998" s="167"/>
      <c r="C998" s="145"/>
      <c r="D998" s="12" t="s">
        <v>28</v>
      </c>
      <c r="E998" s="63" t="s">
        <v>44</v>
      </c>
      <c r="F998" s="14">
        <v>1500</v>
      </c>
      <c r="G998" s="12" t="s">
        <v>108</v>
      </c>
      <c r="H998" s="15"/>
      <c r="I998" s="141">
        <f t="shared" si="153"/>
        <v>0</v>
      </c>
      <c r="J998" s="12">
        <v>8</v>
      </c>
      <c r="K998" s="143">
        <f t="shared" si="154"/>
        <v>0</v>
      </c>
      <c r="L998" s="143">
        <f t="shared" si="155"/>
        <v>0</v>
      </c>
      <c r="M998" s="9"/>
      <c r="N998" s="9"/>
    </row>
    <row r="999" spans="1:14" ht="21.75" customHeight="1">
      <c r="A999" s="19"/>
      <c r="B999" s="19"/>
      <c r="C999" s="19"/>
      <c r="D999" s="20"/>
      <c r="E999" s="20"/>
      <c r="F999" s="20"/>
      <c r="G999" s="20"/>
      <c r="H999" s="21" t="s">
        <v>25</v>
      </c>
      <c r="I999" s="26">
        <f>SUM(I997:I998)</f>
        <v>0</v>
      </c>
      <c r="J999" s="23" t="s">
        <v>26</v>
      </c>
      <c r="K999" s="21" t="s">
        <v>26</v>
      </c>
      <c r="L999" s="26">
        <f>SUM(L997:L998)</f>
        <v>0</v>
      </c>
      <c r="M999" s="24"/>
      <c r="N999" s="25"/>
    </row>
    <row r="1001" spans="1:14" ht="29.25" customHeight="1">
      <c r="B1001" s="235" t="s">
        <v>742</v>
      </c>
      <c r="C1001" s="235"/>
      <c r="D1001" s="235"/>
      <c r="E1001" s="235"/>
      <c r="F1001" s="235"/>
      <c r="G1001" s="235"/>
      <c r="H1001" s="235"/>
      <c r="I1001" s="235"/>
      <c r="J1001" s="235"/>
      <c r="K1001" s="235"/>
    </row>
    <row r="1003" spans="1:14" ht="31.5" customHeight="1">
      <c r="A1003" s="1"/>
      <c r="B1003" s="2" t="s">
        <v>759</v>
      </c>
      <c r="C1003" s="3"/>
      <c r="D1003" s="3"/>
      <c r="E1003" s="4" t="s">
        <v>0</v>
      </c>
      <c r="F1003" s="5"/>
      <c r="G1003" s="3"/>
      <c r="H1003" s="6"/>
      <c r="I1003" s="157" t="s">
        <v>315</v>
      </c>
      <c r="J1003" s="158"/>
      <c r="K1003" s="158"/>
      <c r="L1003" s="158"/>
      <c r="M1003" s="1"/>
      <c r="N1003" s="1"/>
    </row>
    <row r="1004" spans="1:14" ht="26.25" customHeight="1">
      <c r="A1004" s="159" t="s">
        <v>748</v>
      </c>
      <c r="B1004" s="160"/>
      <c r="C1004" s="160"/>
      <c r="D1004" s="160"/>
      <c r="E1004" s="160"/>
      <c r="F1004" s="160"/>
      <c r="G1004" s="160"/>
      <c r="H1004" s="160"/>
      <c r="I1004" s="160"/>
      <c r="J1004" s="160"/>
      <c r="K1004" s="160"/>
      <c r="L1004" s="161"/>
      <c r="M1004" s="7"/>
      <c r="N1004" s="7"/>
    </row>
    <row r="1005" spans="1:14" ht="33.75">
      <c r="A1005" s="119" t="s">
        <v>1</v>
      </c>
      <c r="B1005" s="119" t="s">
        <v>2</v>
      </c>
      <c r="C1005" s="119" t="s">
        <v>3</v>
      </c>
      <c r="D1005" s="120" t="s">
        <v>4</v>
      </c>
      <c r="E1005" s="120" t="s">
        <v>5</v>
      </c>
      <c r="F1005" s="119" t="s">
        <v>6</v>
      </c>
      <c r="G1005" s="119" t="s">
        <v>7</v>
      </c>
      <c r="H1005" s="119" t="s">
        <v>8</v>
      </c>
      <c r="I1005" s="119" t="s">
        <v>9</v>
      </c>
      <c r="J1005" s="119" t="s">
        <v>10</v>
      </c>
      <c r="K1005" s="119" t="s">
        <v>11</v>
      </c>
      <c r="L1005" s="119" t="s">
        <v>12</v>
      </c>
      <c r="M1005" s="7"/>
      <c r="N1005" s="7"/>
    </row>
    <row r="1006" spans="1:14">
      <c r="A1006" s="121" t="s">
        <v>13</v>
      </c>
      <c r="B1006" s="121" t="s">
        <v>14</v>
      </c>
      <c r="C1006" s="121" t="s">
        <v>15</v>
      </c>
      <c r="D1006" s="121" t="s">
        <v>16</v>
      </c>
      <c r="E1006" s="121" t="s">
        <v>17</v>
      </c>
      <c r="F1006" s="121" t="s">
        <v>18</v>
      </c>
      <c r="G1006" s="121" t="s">
        <v>19</v>
      </c>
      <c r="H1006" s="121" t="s">
        <v>20</v>
      </c>
      <c r="I1006" s="121" t="s">
        <v>21</v>
      </c>
      <c r="J1006" s="121" t="s">
        <v>22</v>
      </c>
      <c r="K1006" s="121" t="s">
        <v>23</v>
      </c>
      <c r="L1006" s="121" t="s">
        <v>24</v>
      </c>
      <c r="M1006" s="7"/>
      <c r="N1006" s="7"/>
    </row>
    <row r="1007" spans="1:14" ht="46.5" customHeight="1">
      <c r="A1007" s="61">
        <v>1</v>
      </c>
      <c r="B1007" s="65" t="s">
        <v>753</v>
      </c>
      <c r="C1007" s="145"/>
      <c r="D1007" s="12" t="s">
        <v>750</v>
      </c>
      <c r="E1007" s="63" t="s">
        <v>74</v>
      </c>
      <c r="F1007" s="14">
        <v>30</v>
      </c>
      <c r="G1007" s="12" t="s">
        <v>75</v>
      </c>
      <c r="H1007" s="15"/>
      <c r="I1007" s="141">
        <f t="shared" ref="I1007:I1009" si="156">F1007*H1007</f>
        <v>0</v>
      </c>
      <c r="J1007" s="12">
        <v>8</v>
      </c>
      <c r="K1007" s="143">
        <f t="shared" ref="K1007:K1009" si="157">H1007+8%*H1007</f>
        <v>0</v>
      </c>
      <c r="L1007" s="143">
        <f t="shared" ref="L1007:L1009" si="158">I1007+8%*I1007</f>
        <v>0</v>
      </c>
      <c r="M1007" s="9"/>
      <c r="N1007" s="9"/>
    </row>
    <row r="1008" spans="1:14" ht="25.5" customHeight="1">
      <c r="A1008" s="61">
        <v>2</v>
      </c>
      <c r="B1008" s="153" t="s">
        <v>749</v>
      </c>
      <c r="C1008" s="145"/>
      <c r="D1008" s="12" t="s">
        <v>28</v>
      </c>
      <c r="E1008" s="63" t="s">
        <v>751</v>
      </c>
      <c r="F1008" s="14">
        <v>30</v>
      </c>
      <c r="G1008" s="12" t="s">
        <v>38</v>
      </c>
      <c r="H1008" s="15"/>
      <c r="I1008" s="141">
        <f t="shared" si="156"/>
        <v>0</v>
      </c>
      <c r="J1008" s="12">
        <v>8</v>
      </c>
      <c r="K1008" s="143">
        <f t="shared" si="157"/>
        <v>0</v>
      </c>
      <c r="L1008" s="143">
        <f t="shared" si="158"/>
        <v>0</v>
      </c>
      <c r="M1008" s="9"/>
      <c r="N1008" s="9"/>
    </row>
    <row r="1009" spans="1:14" ht="25.5" customHeight="1">
      <c r="A1009" s="61">
        <v>3</v>
      </c>
      <c r="B1009" s="167"/>
      <c r="C1009" s="145"/>
      <c r="D1009" s="12" t="s">
        <v>28</v>
      </c>
      <c r="E1009" s="63" t="s">
        <v>752</v>
      </c>
      <c r="F1009" s="14">
        <v>10</v>
      </c>
      <c r="G1009" s="12" t="s">
        <v>38</v>
      </c>
      <c r="H1009" s="15"/>
      <c r="I1009" s="141">
        <f t="shared" si="156"/>
        <v>0</v>
      </c>
      <c r="J1009" s="12">
        <v>8</v>
      </c>
      <c r="K1009" s="143">
        <f t="shared" si="157"/>
        <v>0</v>
      </c>
      <c r="L1009" s="143">
        <f t="shared" si="158"/>
        <v>0</v>
      </c>
      <c r="M1009" s="9"/>
      <c r="N1009" s="9"/>
    </row>
    <row r="1010" spans="1:14" ht="21.75" customHeight="1">
      <c r="A1010" s="19"/>
      <c r="B1010" s="19"/>
      <c r="C1010" s="19"/>
      <c r="D1010" s="20"/>
      <c r="E1010" s="20"/>
      <c r="F1010" s="20"/>
      <c r="G1010" s="20"/>
      <c r="H1010" s="21" t="s">
        <v>25</v>
      </c>
      <c r="I1010" s="26">
        <f>SUM(I1007:I1009)</f>
        <v>0</v>
      </c>
      <c r="J1010" s="23" t="s">
        <v>26</v>
      </c>
      <c r="K1010" s="21" t="s">
        <v>26</v>
      </c>
      <c r="L1010" s="26">
        <f>SUM(L1007:L1009)</f>
        <v>0</v>
      </c>
      <c r="M1010" s="24"/>
      <c r="N1010" s="25"/>
    </row>
    <row r="1011" spans="1:14">
      <c r="B1011" s="176" t="s">
        <v>1179</v>
      </c>
      <c r="C1011" s="176"/>
      <c r="D1011" s="176"/>
      <c r="E1011" s="176"/>
      <c r="F1011" s="176"/>
      <c r="G1011" s="176"/>
      <c r="H1011" s="176"/>
      <c r="I1011" s="176"/>
      <c r="J1011" s="176"/>
      <c r="K1011" s="176"/>
    </row>
    <row r="1012" spans="1:14" ht="252.75" customHeight="1"/>
    <row r="1013" spans="1:14" ht="31.5" customHeight="1">
      <c r="A1013" s="1"/>
      <c r="B1013" s="2" t="s">
        <v>792</v>
      </c>
      <c r="C1013" s="3"/>
      <c r="D1013" s="3"/>
      <c r="E1013" s="4" t="s">
        <v>0</v>
      </c>
      <c r="F1013" s="5"/>
      <c r="G1013" s="3"/>
      <c r="H1013" s="6"/>
      <c r="I1013" s="157" t="s">
        <v>1149</v>
      </c>
      <c r="J1013" s="158"/>
      <c r="K1013" s="158"/>
      <c r="L1013" s="158"/>
      <c r="M1013" s="1"/>
      <c r="N1013" s="1"/>
    </row>
    <row r="1014" spans="1:14" ht="26.25" customHeight="1">
      <c r="A1014" s="159" t="s">
        <v>760</v>
      </c>
      <c r="B1014" s="160"/>
      <c r="C1014" s="160"/>
      <c r="D1014" s="160"/>
      <c r="E1014" s="160"/>
      <c r="F1014" s="160"/>
      <c r="G1014" s="160"/>
      <c r="H1014" s="160"/>
      <c r="I1014" s="160"/>
      <c r="J1014" s="160"/>
      <c r="K1014" s="160"/>
      <c r="L1014" s="161"/>
      <c r="M1014" s="7"/>
      <c r="N1014" s="7"/>
    </row>
    <row r="1015" spans="1:14" ht="33.75">
      <c r="A1015" s="119" t="s">
        <v>1</v>
      </c>
      <c r="B1015" s="119" t="s">
        <v>2</v>
      </c>
      <c r="C1015" s="119" t="s">
        <v>3</v>
      </c>
      <c r="D1015" s="120" t="s">
        <v>4</v>
      </c>
      <c r="E1015" s="120" t="s">
        <v>5</v>
      </c>
      <c r="F1015" s="119" t="s">
        <v>6</v>
      </c>
      <c r="G1015" s="119" t="s">
        <v>7</v>
      </c>
      <c r="H1015" s="119" t="s">
        <v>8</v>
      </c>
      <c r="I1015" s="119" t="s">
        <v>9</v>
      </c>
      <c r="J1015" s="119" t="s">
        <v>10</v>
      </c>
      <c r="K1015" s="119" t="s">
        <v>11</v>
      </c>
      <c r="L1015" s="119" t="s">
        <v>12</v>
      </c>
      <c r="M1015" s="7"/>
      <c r="N1015" s="7"/>
    </row>
    <row r="1016" spans="1:14">
      <c r="A1016" s="121" t="s">
        <v>13</v>
      </c>
      <c r="B1016" s="121" t="s">
        <v>14</v>
      </c>
      <c r="C1016" s="121" t="s">
        <v>15</v>
      </c>
      <c r="D1016" s="121" t="s">
        <v>16</v>
      </c>
      <c r="E1016" s="121" t="s">
        <v>17</v>
      </c>
      <c r="F1016" s="121" t="s">
        <v>18</v>
      </c>
      <c r="G1016" s="121" t="s">
        <v>19</v>
      </c>
      <c r="H1016" s="121" t="s">
        <v>20</v>
      </c>
      <c r="I1016" s="121" t="s">
        <v>21</v>
      </c>
      <c r="J1016" s="121" t="s">
        <v>22</v>
      </c>
      <c r="K1016" s="121" t="s">
        <v>23</v>
      </c>
      <c r="L1016" s="121" t="s">
        <v>24</v>
      </c>
      <c r="M1016" s="7"/>
      <c r="N1016" s="7"/>
    </row>
    <row r="1017" spans="1:14" ht="102.75" customHeight="1">
      <c r="A1017" s="61">
        <v>1</v>
      </c>
      <c r="B1017" s="144" t="s">
        <v>761</v>
      </c>
      <c r="C1017" s="145"/>
      <c r="D1017" s="12" t="s">
        <v>762</v>
      </c>
      <c r="E1017" s="63" t="s">
        <v>76</v>
      </c>
      <c r="F1017" s="14">
        <v>1200</v>
      </c>
      <c r="G1017" s="12" t="s">
        <v>763</v>
      </c>
      <c r="H1017" s="15"/>
      <c r="I1017" s="141">
        <f t="shared" ref="I1017:I1021" si="159">F1017*H1017</f>
        <v>0</v>
      </c>
      <c r="J1017" s="12">
        <v>8</v>
      </c>
      <c r="K1017" s="143">
        <f t="shared" ref="K1017:K1021" si="160">H1017+8%*H1017</f>
        <v>0</v>
      </c>
      <c r="L1017" s="143">
        <f t="shared" ref="L1017:L1021" si="161">I1017+8%*I1017</f>
        <v>0</v>
      </c>
      <c r="M1017" s="9"/>
      <c r="N1017" s="9"/>
    </row>
    <row r="1018" spans="1:14" ht="62.25" customHeight="1">
      <c r="A1018" s="61">
        <v>2</v>
      </c>
      <c r="B1018" s="66" t="s">
        <v>764</v>
      </c>
      <c r="C1018" s="145"/>
      <c r="D1018" s="12" t="s">
        <v>765</v>
      </c>
      <c r="E1018" s="63" t="s">
        <v>76</v>
      </c>
      <c r="F1018" s="14">
        <v>650</v>
      </c>
      <c r="G1018" s="12" t="s">
        <v>766</v>
      </c>
      <c r="H1018" s="15"/>
      <c r="I1018" s="141">
        <f t="shared" si="159"/>
        <v>0</v>
      </c>
      <c r="J1018" s="12">
        <v>8</v>
      </c>
      <c r="K1018" s="143">
        <f t="shared" si="160"/>
        <v>0</v>
      </c>
      <c r="L1018" s="143">
        <f t="shared" si="161"/>
        <v>0</v>
      </c>
      <c r="M1018" s="9"/>
      <c r="N1018" s="9"/>
    </row>
    <row r="1019" spans="1:14" ht="33.75" customHeight="1">
      <c r="A1019" s="61">
        <v>3</v>
      </c>
      <c r="B1019" s="252" t="s">
        <v>767</v>
      </c>
      <c r="C1019" s="145"/>
      <c r="D1019" s="12" t="s">
        <v>301</v>
      </c>
      <c r="E1019" s="63" t="s">
        <v>76</v>
      </c>
      <c r="F1019" s="14">
        <v>300</v>
      </c>
      <c r="G1019" s="12" t="s">
        <v>768</v>
      </c>
      <c r="H1019" s="15"/>
      <c r="I1019" s="141">
        <f t="shared" si="159"/>
        <v>0</v>
      </c>
      <c r="J1019" s="12">
        <v>8</v>
      </c>
      <c r="K1019" s="143">
        <f t="shared" si="160"/>
        <v>0</v>
      </c>
      <c r="L1019" s="143">
        <f t="shared" si="161"/>
        <v>0</v>
      </c>
      <c r="M1019" s="9"/>
      <c r="N1019" s="9"/>
    </row>
    <row r="1020" spans="1:14" ht="34.5" customHeight="1">
      <c r="A1020" s="61">
        <v>4</v>
      </c>
      <c r="B1020" s="253"/>
      <c r="C1020" s="145"/>
      <c r="D1020" s="12" t="s">
        <v>301</v>
      </c>
      <c r="E1020" s="63" t="s">
        <v>76</v>
      </c>
      <c r="F1020" s="14">
        <v>600</v>
      </c>
      <c r="G1020" s="12" t="s">
        <v>769</v>
      </c>
      <c r="H1020" s="15"/>
      <c r="I1020" s="141">
        <f t="shared" si="159"/>
        <v>0</v>
      </c>
      <c r="J1020" s="12">
        <v>8</v>
      </c>
      <c r="K1020" s="143">
        <f t="shared" si="160"/>
        <v>0</v>
      </c>
      <c r="L1020" s="143">
        <f t="shared" si="161"/>
        <v>0</v>
      </c>
      <c r="M1020" s="9"/>
      <c r="N1020" s="9"/>
    </row>
    <row r="1021" spans="1:14" ht="30" customHeight="1">
      <c r="A1021" s="61">
        <v>5</v>
      </c>
      <c r="B1021" s="254"/>
      <c r="C1021" s="145"/>
      <c r="D1021" s="12" t="s">
        <v>301</v>
      </c>
      <c r="E1021" s="63" t="s">
        <v>76</v>
      </c>
      <c r="F1021" s="14">
        <v>3500</v>
      </c>
      <c r="G1021" s="12" t="s">
        <v>770</v>
      </c>
      <c r="H1021" s="15"/>
      <c r="I1021" s="141">
        <f t="shared" si="159"/>
        <v>0</v>
      </c>
      <c r="J1021" s="12">
        <v>8</v>
      </c>
      <c r="K1021" s="143">
        <f t="shared" si="160"/>
        <v>0</v>
      </c>
      <c r="L1021" s="143">
        <f t="shared" si="161"/>
        <v>0</v>
      </c>
      <c r="M1021" s="9"/>
      <c r="N1021" s="9"/>
    </row>
    <row r="1022" spans="1:14" ht="21.75" customHeight="1">
      <c r="A1022" s="19"/>
      <c r="B1022" s="19"/>
      <c r="C1022" s="19"/>
      <c r="D1022" s="20"/>
      <c r="E1022" s="20"/>
      <c r="F1022" s="20"/>
      <c r="G1022" s="20"/>
      <c r="H1022" s="21" t="s">
        <v>25</v>
      </c>
      <c r="I1022" s="26">
        <f>SUM(I1017:I1021)</f>
        <v>0</v>
      </c>
      <c r="J1022" s="23" t="s">
        <v>26</v>
      </c>
      <c r="K1022" s="21" t="s">
        <v>26</v>
      </c>
      <c r="L1022" s="26">
        <f>SUM(L1017:L1021)</f>
        <v>0</v>
      </c>
      <c r="M1022" s="24"/>
      <c r="N1022" s="25"/>
    </row>
    <row r="1024" spans="1:14">
      <c r="B1024" s="235" t="s">
        <v>1168</v>
      </c>
      <c r="C1024" s="235"/>
      <c r="D1024" s="235"/>
      <c r="E1024" s="235"/>
      <c r="F1024" s="235"/>
      <c r="G1024" s="235"/>
      <c r="H1024" s="235"/>
      <c r="I1024" s="235"/>
      <c r="J1024" s="235"/>
      <c r="K1024" s="235"/>
    </row>
    <row r="1026" spans="1:14" ht="51.75" customHeight="1"/>
    <row r="1027" spans="1:14" ht="31.5" customHeight="1">
      <c r="A1027" s="1"/>
      <c r="B1027" s="2" t="s">
        <v>801</v>
      </c>
      <c r="C1027" s="3"/>
      <c r="D1027" s="3"/>
      <c r="E1027" s="4" t="s">
        <v>0</v>
      </c>
      <c r="F1027" s="5"/>
      <c r="G1027" s="3"/>
      <c r="H1027" s="6"/>
      <c r="I1027" s="157" t="s">
        <v>1152</v>
      </c>
      <c r="J1027" s="158"/>
      <c r="K1027" s="158"/>
      <c r="L1027" s="158"/>
      <c r="M1027" s="1"/>
      <c r="N1027" s="1"/>
    </row>
    <row r="1028" spans="1:14" ht="26.25" customHeight="1">
      <c r="A1028" s="159" t="s">
        <v>793</v>
      </c>
      <c r="B1028" s="160"/>
      <c r="C1028" s="160"/>
      <c r="D1028" s="160"/>
      <c r="E1028" s="160"/>
      <c r="F1028" s="160"/>
      <c r="G1028" s="160"/>
      <c r="H1028" s="160"/>
      <c r="I1028" s="160"/>
      <c r="J1028" s="160"/>
      <c r="K1028" s="160"/>
      <c r="L1028" s="161"/>
      <c r="M1028" s="7"/>
      <c r="N1028" s="7"/>
    </row>
    <row r="1029" spans="1:14" ht="33.75">
      <c r="A1029" s="119" t="s">
        <v>1</v>
      </c>
      <c r="B1029" s="119" t="s">
        <v>2</v>
      </c>
      <c r="C1029" s="119" t="s">
        <v>3</v>
      </c>
      <c r="D1029" s="120" t="s">
        <v>4</v>
      </c>
      <c r="E1029" s="120" t="s">
        <v>5</v>
      </c>
      <c r="F1029" s="119" t="s">
        <v>6</v>
      </c>
      <c r="G1029" s="119" t="s">
        <v>7</v>
      </c>
      <c r="H1029" s="119" t="s">
        <v>8</v>
      </c>
      <c r="I1029" s="119" t="s">
        <v>9</v>
      </c>
      <c r="J1029" s="119" t="s">
        <v>10</v>
      </c>
      <c r="K1029" s="119" t="s">
        <v>11</v>
      </c>
      <c r="L1029" s="119" t="s">
        <v>12</v>
      </c>
      <c r="M1029" s="7"/>
      <c r="N1029" s="7"/>
    </row>
    <row r="1030" spans="1:14">
      <c r="A1030" s="121" t="s">
        <v>13</v>
      </c>
      <c r="B1030" s="121" t="s">
        <v>14</v>
      </c>
      <c r="C1030" s="121" t="s">
        <v>15</v>
      </c>
      <c r="D1030" s="121" t="s">
        <v>16</v>
      </c>
      <c r="E1030" s="121" t="s">
        <v>17</v>
      </c>
      <c r="F1030" s="121" t="s">
        <v>18</v>
      </c>
      <c r="G1030" s="121" t="s">
        <v>19</v>
      </c>
      <c r="H1030" s="121" t="s">
        <v>20</v>
      </c>
      <c r="I1030" s="121" t="s">
        <v>21</v>
      </c>
      <c r="J1030" s="121" t="s">
        <v>22</v>
      </c>
      <c r="K1030" s="121" t="s">
        <v>23</v>
      </c>
      <c r="L1030" s="121" t="s">
        <v>24</v>
      </c>
      <c r="M1030" s="7"/>
      <c r="N1030" s="7"/>
    </row>
    <row r="1031" spans="1:14" ht="25.5" customHeight="1">
      <c r="A1031" s="61">
        <v>1</v>
      </c>
      <c r="B1031" s="153" t="s">
        <v>789</v>
      </c>
      <c r="C1031" s="145"/>
      <c r="D1031" s="12" t="s">
        <v>28</v>
      </c>
      <c r="E1031" s="63" t="s">
        <v>794</v>
      </c>
      <c r="F1031" s="14">
        <v>1400</v>
      </c>
      <c r="G1031" s="12" t="s">
        <v>796</v>
      </c>
      <c r="H1031" s="15"/>
      <c r="I1031" s="141">
        <f t="shared" ref="I1031:I1032" si="162">F1031*H1031</f>
        <v>0</v>
      </c>
      <c r="J1031" s="12">
        <v>8</v>
      </c>
      <c r="K1031" s="143">
        <f t="shared" ref="K1031:K1032" si="163">H1031+8%*H1031</f>
        <v>0</v>
      </c>
      <c r="L1031" s="143">
        <f t="shared" ref="L1031:L1032" si="164">I1031+8%*I1031</f>
        <v>0</v>
      </c>
      <c r="M1031" s="9"/>
      <c r="N1031" s="9"/>
    </row>
    <row r="1032" spans="1:14" ht="25.5" customHeight="1">
      <c r="A1032" s="61">
        <v>2</v>
      </c>
      <c r="B1032" s="167"/>
      <c r="C1032" s="145"/>
      <c r="D1032" s="12" t="s">
        <v>28</v>
      </c>
      <c r="E1032" s="63" t="s">
        <v>795</v>
      </c>
      <c r="F1032" s="14">
        <v>80000</v>
      </c>
      <c r="G1032" s="12" t="s">
        <v>796</v>
      </c>
      <c r="H1032" s="15"/>
      <c r="I1032" s="141">
        <f t="shared" si="162"/>
        <v>0</v>
      </c>
      <c r="J1032" s="12">
        <v>8</v>
      </c>
      <c r="K1032" s="143">
        <f t="shared" si="163"/>
        <v>0</v>
      </c>
      <c r="L1032" s="143">
        <f t="shared" si="164"/>
        <v>0</v>
      </c>
      <c r="M1032" s="9"/>
      <c r="N1032" s="9"/>
    </row>
    <row r="1033" spans="1:14" ht="21.75" customHeight="1">
      <c r="A1033" s="19"/>
      <c r="B1033" s="19"/>
      <c r="C1033" s="19"/>
      <c r="D1033" s="20"/>
      <c r="E1033" s="20"/>
      <c r="F1033" s="20"/>
      <c r="G1033" s="20"/>
      <c r="H1033" s="21" t="s">
        <v>25</v>
      </c>
      <c r="I1033" s="26">
        <f>SUM(I1031:I1032)</f>
        <v>0</v>
      </c>
      <c r="J1033" s="23" t="s">
        <v>26</v>
      </c>
      <c r="K1033" s="21" t="s">
        <v>26</v>
      </c>
      <c r="L1033" s="26">
        <f>SUM(L1031:L1032)</f>
        <v>0</v>
      </c>
      <c r="M1033" s="24"/>
      <c r="N1033" s="25"/>
    </row>
    <row r="1035" spans="1:14" ht="1.5" customHeight="1"/>
    <row r="1037" spans="1:14" ht="25.5" customHeight="1">
      <c r="A1037" s="1"/>
      <c r="B1037" s="2" t="s">
        <v>822</v>
      </c>
      <c r="C1037" s="3"/>
      <c r="D1037" s="3"/>
      <c r="E1037" s="4" t="s">
        <v>0</v>
      </c>
      <c r="F1037" s="5"/>
      <c r="G1037" s="3"/>
      <c r="H1037" s="6"/>
      <c r="I1037" s="157" t="s">
        <v>1142</v>
      </c>
      <c r="J1037" s="158"/>
      <c r="K1037" s="158"/>
      <c r="L1037" s="158"/>
      <c r="M1037" s="1"/>
      <c r="N1037" s="1"/>
    </row>
    <row r="1038" spans="1:14" ht="26.25" customHeight="1">
      <c r="A1038" s="159" t="s">
        <v>802</v>
      </c>
      <c r="B1038" s="160"/>
      <c r="C1038" s="160"/>
      <c r="D1038" s="160"/>
      <c r="E1038" s="160"/>
      <c r="F1038" s="160"/>
      <c r="G1038" s="160"/>
      <c r="H1038" s="160"/>
      <c r="I1038" s="160"/>
      <c r="J1038" s="160"/>
      <c r="K1038" s="160"/>
      <c r="L1038" s="161"/>
      <c r="M1038" s="7"/>
      <c r="N1038" s="7"/>
    </row>
    <row r="1039" spans="1:14" ht="33.75">
      <c r="A1039" s="119" t="s">
        <v>1</v>
      </c>
      <c r="B1039" s="119" t="s">
        <v>2</v>
      </c>
      <c r="C1039" s="119" t="s">
        <v>3</v>
      </c>
      <c r="D1039" s="120" t="s">
        <v>4</v>
      </c>
      <c r="E1039" s="120" t="s">
        <v>5</v>
      </c>
      <c r="F1039" s="119" t="s">
        <v>6</v>
      </c>
      <c r="G1039" s="119" t="s">
        <v>7</v>
      </c>
      <c r="H1039" s="119" t="s">
        <v>8</v>
      </c>
      <c r="I1039" s="119" t="s">
        <v>9</v>
      </c>
      <c r="J1039" s="119" t="s">
        <v>10</v>
      </c>
      <c r="K1039" s="119" t="s">
        <v>11</v>
      </c>
      <c r="L1039" s="119" t="s">
        <v>12</v>
      </c>
      <c r="M1039" s="7"/>
      <c r="N1039" s="7"/>
    </row>
    <row r="1040" spans="1:14">
      <c r="A1040" s="121" t="s">
        <v>13</v>
      </c>
      <c r="B1040" s="121" t="s">
        <v>14</v>
      </c>
      <c r="C1040" s="121" t="s">
        <v>15</v>
      </c>
      <c r="D1040" s="121" t="s">
        <v>16</v>
      </c>
      <c r="E1040" s="121" t="s">
        <v>17</v>
      </c>
      <c r="F1040" s="121" t="s">
        <v>18</v>
      </c>
      <c r="G1040" s="121" t="s">
        <v>19</v>
      </c>
      <c r="H1040" s="121" t="s">
        <v>20</v>
      </c>
      <c r="I1040" s="121" t="s">
        <v>21</v>
      </c>
      <c r="J1040" s="121" t="s">
        <v>22</v>
      </c>
      <c r="K1040" s="121" t="s">
        <v>23</v>
      </c>
      <c r="L1040" s="121" t="s">
        <v>24</v>
      </c>
      <c r="M1040" s="7"/>
      <c r="N1040" s="7"/>
    </row>
    <row r="1041" spans="1:14" ht="157.5" customHeight="1">
      <c r="A1041" s="61">
        <v>1</v>
      </c>
      <c r="B1041" s="30" t="s">
        <v>803</v>
      </c>
      <c r="C1041" s="145"/>
      <c r="D1041" s="12" t="s">
        <v>28</v>
      </c>
      <c r="E1041" s="63" t="s">
        <v>804</v>
      </c>
      <c r="F1041" s="14">
        <v>250</v>
      </c>
      <c r="G1041" s="12" t="s">
        <v>38</v>
      </c>
      <c r="H1041" s="15"/>
      <c r="I1041" s="141">
        <f t="shared" ref="I1041" si="165">F1041*H1041</f>
        <v>0</v>
      </c>
      <c r="J1041" s="12">
        <v>8</v>
      </c>
      <c r="K1041" s="143">
        <f t="shared" ref="K1041" si="166">H1041+8%*H1041</f>
        <v>0</v>
      </c>
      <c r="L1041" s="143">
        <f t="shared" ref="L1041" si="167">I1041+8%*I1041</f>
        <v>0</v>
      </c>
      <c r="M1041" s="9"/>
      <c r="N1041" s="9"/>
    </row>
    <row r="1042" spans="1:14" ht="21.75" customHeight="1">
      <c r="A1042" s="19"/>
      <c r="B1042" s="19"/>
      <c r="C1042" s="19"/>
      <c r="D1042" s="20"/>
      <c r="E1042" s="20"/>
      <c r="F1042" s="20"/>
      <c r="G1042" s="20"/>
      <c r="H1042" s="21" t="s">
        <v>25</v>
      </c>
      <c r="I1042" s="26">
        <f>SUM(I1041:I1041)</f>
        <v>0</v>
      </c>
      <c r="J1042" s="23" t="s">
        <v>26</v>
      </c>
      <c r="K1042" s="21" t="s">
        <v>26</v>
      </c>
      <c r="L1042" s="26">
        <f>SUM(L1041:L1041)</f>
        <v>0</v>
      </c>
      <c r="M1042" s="24"/>
      <c r="N1042" s="25"/>
    </row>
    <row r="1046" spans="1:14" ht="31.5" customHeight="1">
      <c r="A1046" s="1"/>
      <c r="B1046" s="2" t="s">
        <v>846</v>
      </c>
      <c r="C1046" s="3"/>
      <c r="D1046" s="3"/>
      <c r="E1046" s="4" t="s">
        <v>0</v>
      </c>
      <c r="F1046" s="5"/>
      <c r="G1046" s="3"/>
      <c r="H1046" s="6"/>
      <c r="I1046" s="157" t="s">
        <v>67</v>
      </c>
      <c r="J1046" s="158"/>
      <c r="K1046" s="158"/>
      <c r="L1046" s="158"/>
      <c r="M1046" s="1"/>
      <c r="N1046" s="1"/>
    </row>
    <row r="1047" spans="1:14" ht="26.25" customHeight="1">
      <c r="A1047" s="159" t="s">
        <v>1151</v>
      </c>
      <c r="B1047" s="160"/>
      <c r="C1047" s="160"/>
      <c r="D1047" s="160"/>
      <c r="E1047" s="160"/>
      <c r="F1047" s="160"/>
      <c r="G1047" s="160"/>
      <c r="H1047" s="160"/>
      <c r="I1047" s="160"/>
      <c r="J1047" s="160"/>
      <c r="K1047" s="160"/>
      <c r="L1047" s="161"/>
      <c r="M1047" s="7"/>
      <c r="N1047" s="7"/>
    </row>
    <row r="1048" spans="1:14" ht="33.75">
      <c r="A1048" s="119" t="s">
        <v>1</v>
      </c>
      <c r="B1048" s="119" t="s">
        <v>2</v>
      </c>
      <c r="C1048" s="119" t="s">
        <v>3</v>
      </c>
      <c r="D1048" s="120" t="s">
        <v>4</v>
      </c>
      <c r="E1048" s="120" t="s">
        <v>5</v>
      </c>
      <c r="F1048" s="119" t="s">
        <v>6</v>
      </c>
      <c r="G1048" s="119" t="s">
        <v>7</v>
      </c>
      <c r="H1048" s="119" t="s">
        <v>8</v>
      </c>
      <c r="I1048" s="119" t="s">
        <v>9</v>
      </c>
      <c r="J1048" s="119" t="s">
        <v>10</v>
      </c>
      <c r="K1048" s="119" t="s">
        <v>11</v>
      </c>
      <c r="L1048" s="119" t="s">
        <v>12</v>
      </c>
      <c r="M1048" s="7"/>
      <c r="N1048" s="7"/>
    </row>
    <row r="1049" spans="1:14">
      <c r="A1049" s="121" t="s">
        <v>13</v>
      </c>
      <c r="B1049" s="121" t="s">
        <v>14</v>
      </c>
      <c r="C1049" s="121" t="s">
        <v>15</v>
      </c>
      <c r="D1049" s="121" t="s">
        <v>16</v>
      </c>
      <c r="E1049" s="121" t="s">
        <v>17</v>
      </c>
      <c r="F1049" s="121" t="s">
        <v>18</v>
      </c>
      <c r="G1049" s="121" t="s">
        <v>19</v>
      </c>
      <c r="H1049" s="121" t="s">
        <v>20</v>
      </c>
      <c r="I1049" s="121" t="s">
        <v>21</v>
      </c>
      <c r="J1049" s="121" t="s">
        <v>22</v>
      </c>
      <c r="K1049" s="121" t="s">
        <v>23</v>
      </c>
      <c r="L1049" s="121" t="s">
        <v>24</v>
      </c>
      <c r="M1049" s="7"/>
      <c r="N1049" s="7"/>
    </row>
    <row r="1050" spans="1:14" ht="31.5" customHeight="1">
      <c r="A1050" s="61">
        <v>1</v>
      </c>
      <c r="B1050" s="30" t="s">
        <v>823</v>
      </c>
      <c r="C1050" s="145"/>
      <c r="D1050" s="12" t="s">
        <v>28</v>
      </c>
      <c r="E1050" s="63" t="s">
        <v>328</v>
      </c>
      <c r="F1050" s="14">
        <v>1200</v>
      </c>
      <c r="G1050" s="12" t="s">
        <v>108</v>
      </c>
      <c r="H1050" s="15"/>
      <c r="I1050" s="141">
        <f t="shared" ref="I1050" si="168">F1050*H1050</f>
        <v>0</v>
      </c>
      <c r="J1050" s="12">
        <v>8</v>
      </c>
      <c r="K1050" s="143">
        <f t="shared" ref="K1050" si="169">H1050+8%*H1050</f>
        <v>0</v>
      </c>
      <c r="L1050" s="143">
        <f t="shared" ref="L1050" si="170">I1050+8%*I1050</f>
        <v>0</v>
      </c>
      <c r="M1050" s="9"/>
      <c r="N1050" s="9"/>
    </row>
    <row r="1051" spans="1:14" ht="21.75" customHeight="1">
      <c r="A1051" s="19"/>
      <c r="B1051" s="19"/>
      <c r="C1051" s="19"/>
      <c r="D1051" s="20"/>
      <c r="E1051" s="20"/>
      <c r="F1051" s="20"/>
      <c r="G1051" s="20"/>
      <c r="H1051" s="21" t="s">
        <v>25</v>
      </c>
      <c r="I1051" s="26">
        <f>SUM(I1050:I1050)</f>
        <v>0</v>
      </c>
      <c r="J1051" s="23" t="s">
        <v>26</v>
      </c>
      <c r="K1051" s="21" t="s">
        <v>26</v>
      </c>
      <c r="L1051" s="26">
        <f>SUM(L1050:L1050)</f>
        <v>0</v>
      </c>
      <c r="M1051" s="24"/>
      <c r="N1051" s="25"/>
    </row>
    <row r="1055" spans="1:14" ht="31.5" customHeight="1">
      <c r="A1055" s="1"/>
      <c r="B1055" s="2" t="s">
        <v>884</v>
      </c>
      <c r="C1055" s="3"/>
      <c r="D1055" s="3"/>
      <c r="E1055" s="4" t="s">
        <v>0</v>
      </c>
      <c r="F1055" s="5"/>
      <c r="G1055" s="3"/>
      <c r="H1055" s="6"/>
      <c r="I1055" s="157" t="s">
        <v>315</v>
      </c>
      <c r="J1055" s="158"/>
      <c r="K1055" s="158"/>
      <c r="L1055" s="158"/>
      <c r="M1055" s="1"/>
      <c r="N1055" s="1"/>
    </row>
    <row r="1056" spans="1:14" ht="26.25" customHeight="1">
      <c r="A1056" s="159" t="s">
        <v>1150</v>
      </c>
      <c r="B1056" s="160"/>
      <c r="C1056" s="160"/>
      <c r="D1056" s="160"/>
      <c r="E1056" s="160"/>
      <c r="F1056" s="160"/>
      <c r="G1056" s="160"/>
      <c r="H1056" s="160"/>
      <c r="I1056" s="160"/>
      <c r="J1056" s="160"/>
      <c r="K1056" s="160"/>
      <c r="L1056" s="161"/>
      <c r="M1056" s="7"/>
      <c r="N1056" s="7"/>
    </row>
    <row r="1057" spans="1:14" ht="33.75">
      <c r="A1057" s="119" t="s">
        <v>1</v>
      </c>
      <c r="B1057" s="119" t="s">
        <v>2</v>
      </c>
      <c r="C1057" s="119" t="s">
        <v>3</v>
      </c>
      <c r="D1057" s="120" t="s">
        <v>4</v>
      </c>
      <c r="E1057" s="120" t="s">
        <v>5</v>
      </c>
      <c r="F1057" s="119" t="s">
        <v>6</v>
      </c>
      <c r="G1057" s="119" t="s">
        <v>7</v>
      </c>
      <c r="H1057" s="119" t="s">
        <v>8</v>
      </c>
      <c r="I1057" s="119" t="s">
        <v>9</v>
      </c>
      <c r="J1057" s="119" t="s">
        <v>10</v>
      </c>
      <c r="K1057" s="119" t="s">
        <v>11</v>
      </c>
      <c r="L1057" s="119" t="s">
        <v>12</v>
      </c>
      <c r="M1057" s="7"/>
      <c r="N1057" s="7"/>
    </row>
    <row r="1058" spans="1:14">
      <c r="A1058" s="121" t="s">
        <v>13</v>
      </c>
      <c r="B1058" s="121" t="s">
        <v>14</v>
      </c>
      <c r="C1058" s="121" t="s">
        <v>15</v>
      </c>
      <c r="D1058" s="121" t="s">
        <v>16</v>
      </c>
      <c r="E1058" s="121" t="s">
        <v>17</v>
      </c>
      <c r="F1058" s="121" t="s">
        <v>18</v>
      </c>
      <c r="G1058" s="121" t="s">
        <v>19</v>
      </c>
      <c r="H1058" s="121" t="s">
        <v>20</v>
      </c>
      <c r="I1058" s="121" t="s">
        <v>21</v>
      </c>
      <c r="J1058" s="121" t="s">
        <v>22</v>
      </c>
      <c r="K1058" s="121" t="s">
        <v>23</v>
      </c>
      <c r="L1058" s="121" t="s">
        <v>24</v>
      </c>
      <c r="M1058" s="7"/>
      <c r="N1058" s="7"/>
    </row>
    <row r="1059" spans="1:14" ht="31.5" customHeight="1">
      <c r="A1059" s="61">
        <v>1</v>
      </c>
      <c r="B1059" s="30" t="s">
        <v>833</v>
      </c>
      <c r="C1059" s="145"/>
      <c r="D1059" s="12" t="s">
        <v>28</v>
      </c>
      <c r="E1059" s="63" t="s">
        <v>834</v>
      </c>
      <c r="F1059" s="14">
        <v>1800</v>
      </c>
      <c r="G1059" s="12" t="s">
        <v>108</v>
      </c>
      <c r="H1059" s="15"/>
      <c r="I1059" s="141">
        <f t="shared" ref="I1059" si="171">F1059*H1059</f>
        <v>0</v>
      </c>
      <c r="J1059" s="12">
        <v>8</v>
      </c>
      <c r="K1059" s="143">
        <f t="shared" ref="K1059" si="172">H1059+8%*H1059</f>
        <v>0</v>
      </c>
      <c r="L1059" s="143">
        <f t="shared" ref="L1059" si="173">I1059+8%*I1059</f>
        <v>0</v>
      </c>
      <c r="M1059" s="9"/>
      <c r="N1059" s="9"/>
    </row>
    <row r="1060" spans="1:14" ht="21.75" customHeight="1">
      <c r="A1060" s="19"/>
      <c r="B1060" s="19"/>
      <c r="C1060" s="19"/>
      <c r="D1060" s="20"/>
      <c r="E1060" s="20"/>
      <c r="F1060" s="20"/>
      <c r="G1060" s="20"/>
      <c r="H1060" s="21" t="s">
        <v>25</v>
      </c>
      <c r="I1060" s="26">
        <f>SUM(I1059:I1059)</f>
        <v>0</v>
      </c>
      <c r="J1060" s="23" t="s">
        <v>26</v>
      </c>
      <c r="K1060" s="21" t="s">
        <v>26</v>
      </c>
      <c r="L1060" s="26">
        <f>SUM(L1059:L1059)</f>
        <v>0</v>
      </c>
      <c r="M1060" s="24"/>
      <c r="N1060" s="25"/>
    </row>
    <row r="1063" spans="1:14" ht="51" customHeight="1"/>
    <row r="1064" spans="1:14" ht="31.5" customHeight="1">
      <c r="A1064" s="1"/>
      <c r="B1064" s="2" t="s">
        <v>903</v>
      </c>
      <c r="C1064" s="3"/>
      <c r="D1064" s="3"/>
      <c r="E1064" s="4" t="s">
        <v>0</v>
      </c>
      <c r="F1064" s="5"/>
      <c r="G1064" s="3"/>
      <c r="H1064" s="6"/>
      <c r="I1064" s="157" t="s">
        <v>1149</v>
      </c>
      <c r="J1064" s="158"/>
      <c r="K1064" s="158"/>
      <c r="L1064" s="158"/>
      <c r="M1064" s="1"/>
      <c r="N1064" s="1"/>
    </row>
    <row r="1065" spans="1:14" ht="26.25" customHeight="1">
      <c r="A1065" s="159" t="s">
        <v>1178</v>
      </c>
      <c r="B1065" s="160"/>
      <c r="C1065" s="160"/>
      <c r="D1065" s="160"/>
      <c r="E1065" s="160"/>
      <c r="F1065" s="160"/>
      <c r="G1065" s="160"/>
      <c r="H1065" s="160"/>
      <c r="I1065" s="160"/>
      <c r="J1065" s="160"/>
      <c r="K1065" s="160"/>
      <c r="L1065" s="161"/>
      <c r="M1065" s="7"/>
      <c r="N1065" s="7"/>
    </row>
    <row r="1066" spans="1:14" ht="33.75">
      <c r="A1066" s="119" t="s">
        <v>1</v>
      </c>
      <c r="B1066" s="119" t="s">
        <v>2</v>
      </c>
      <c r="C1066" s="119" t="s">
        <v>3</v>
      </c>
      <c r="D1066" s="120" t="s">
        <v>4</v>
      </c>
      <c r="E1066" s="120" t="s">
        <v>5</v>
      </c>
      <c r="F1066" s="119" t="s">
        <v>6</v>
      </c>
      <c r="G1066" s="119" t="s">
        <v>7</v>
      </c>
      <c r="H1066" s="119" t="s">
        <v>8</v>
      </c>
      <c r="I1066" s="119" t="s">
        <v>9</v>
      </c>
      <c r="J1066" s="119" t="s">
        <v>10</v>
      </c>
      <c r="K1066" s="119" t="s">
        <v>11</v>
      </c>
      <c r="L1066" s="119" t="s">
        <v>12</v>
      </c>
      <c r="M1066" s="7"/>
      <c r="N1066" s="7"/>
    </row>
    <row r="1067" spans="1:14">
      <c r="A1067" s="121" t="s">
        <v>13</v>
      </c>
      <c r="B1067" s="121" t="s">
        <v>14</v>
      </c>
      <c r="C1067" s="121" t="s">
        <v>15</v>
      </c>
      <c r="D1067" s="121" t="s">
        <v>16</v>
      </c>
      <c r="E1067" s="121" t="s">
        <v>17</v>
      </c>
      <c r="F1067" s="121" t="s">
        <v>18</v>
      </c>
      <c r="G1067" s="121" t="s">
        <v>19</v>
      </c>
      <c r="H1067" s="121" t="s">
        <v>20</v>
      </c>
      <c r="I1067" s="121" t="s">
        <v>21</v>
      </c>
      <c r="J1067" s="121" t="s">
        <v>22</v>
      </c>
      <c r="K1067" s="121" t="s">
        <v>23</v>
      </c>
      <c r="L1067" s="121" t="s">
        <v>24</v>
      </c>
      <c r="M1067" s="7"/>
      <c r="N1067" s="7"/>
    </row>
    <row r="1068" spans="1:14" ht="31.5" customHeight="1">
      <c r="A1068" s="61">
        <v>1</v>
      </c>
      <c r="B1068" s="153" t="s">
        <v>1148</v>
      </c>
      <c r="C1068" s="145"/>
      <c r="D1068" s="173" t="s">
        <v>847</v>
      </c>
      <c r="E1068" s="175" t="s">
        <v>76</v>
      </c>
      <c r="F1068" s="14">
        <v>120</v>
      </c>
      <c r="G1068" s="12" t="s">
        <v>848</v>
      </c>
      <c r="H1068" s="15"/>
      <c r="I1068" s="141">
        <f t="shared" ref="I1068:I1069" si="174">F1068*H1068</f>
        <v>0</v>
      </c>
      <c r="J1068" s="12">
        <v>8</v>
      </c>
      <c r="K1068" s="143">
        <f t="shared" ref="K1068:K1069" si="175">H1068+8%*H1068</f>
        <v>0</v>
      </c>
      <c r="L1068" s="143">
        <f t="shared" ref="L1068:L1069" si="176">I1068+8%*I1068</f>
        <v>0</v>
      </c>
      <c r="M1068" s="9"/>
      <c r="N1068" s="9"/>
    </row>
    <row r="1069" spans="1:14" ht="31.5" customHeight="1">
      <c r="A1069" s="61">
        <v>2</v>
      </c>
      <c r="B1069" s="167"/>
      <c r="C1069" s="145"/>
      <c r="D1069" s="174"/>
      <c r="E1069" s="174"/>
      <c r="F1069" s="14">
        <v>120</v>
      </c>
      <c r="G1069" s="12" t="s">
        <v>139</v>
      </c>
      <c r="H1069" s="15"/>
      <c r="I1069" s="141">
        <f t="shared" si="174"/>
        <v>0</v>
      </c>
      <c r="J1069" s="12">
        <v>8</v>
      </c>
      <c r="K1069" s="143">
        <f t="shared" si="175"/>
        <v>0</v>
      </c>
      <c r="L1069" s="143">
        <f t="shared" si="176"/>
        <v>0</v>
      </c>
      <c r="M1069" s="9"/>
      <c r="N1069" s="9"/>
    </row>
    <row r="1070" spans="1:14" ht="21.75" customHeight="1">
      <c r="A1070" s="19"/>
      <c r="B1070" s="19"/>
      <c r="C1070" s="19"/>
      <c r="D1070" s="20"/>
      <c r="E1070" s="20"/>
      <c r="F1070" s="20"/>
      <c r="G1070" s="20"/>
      <c r="H1070" s="21" t="s">
        <v>25</v>
      </c>
      <c r="I1070" s="26">
        <f>SUM(I1068:I1069)</f>
        <v>0</v>
      </c>
      <c r="J1070" s="23" t="s">
        <v>26</v>
      </c>
      <c r="K1070" s="21" t="s">
        <v>26</v>
      </c>
      <c r="L1070" s="26">
        <f>SUM(L1068:L1069)</f>
        <v>0</v>
      </c>
      <c r="M1070" s="24"/>
      <c r="N1070" s="25"/>
    </row>
    <row r="1072" spans="1:14">
      <c r="B1072" s="235" t="s">
        <v>1168</v>
      </c>
      <c r="C1072" s="235"/>
      <c r="D1072" s="235"/>
      <c r="E1072" s="235"/>
      <c r="F1072" s="235"/>
      <c r="G1072" s="235"/>
      <c r="H1072" s="235"/>
      <c r="I1072" s="235"/>
      <c r="J1072" s="235"/>
      <c r="K1072" s="235"/>
    </row>
    <row r="1074" spans="1:14" ht="31.5" customHeight="1">
      <c r="A1074" s="1"/>
      <c r="B1074" s="2" t="s">
        <v>913</v>
      </c>
      <c r="C1074" s="3"/>
      <c r="D1074" s="3"/>
      <c r="E1074" s="4" t="s">
        <v>0</v>
      </c>
      <c r="F1074" s="5"/>
      <c r="G1074" s="3"/>
      <c r="H1074" s="6"/>
      <c r="I1074" s="157" t="s">
        <v>1146</v>
      </c>
      <c r="J1074" s="158"/>
      <c r="K1074" s="158"/>
      <c r="L1074" s="158"/>
      <c r="M1074" s="1"/>
      <c r="N1074" s="1"/>
    </row>
    <row r="1075" spans="1:14" ht="26.25" customHeight="1">
      <c r="A1075" s="159" t="s">
        <v>1147</v>
      </c>
      <c r="B1075" s="160"/>
      <c r="C1075" s="160"/>
      <c r="D1075" s="160"/>
      <c r="E1075" s="160"/>
      <c r="F1075" s="160"/>
      <c r="G1075" s="160"/>
      <c r="H1075" s="160"/>
      <c r="I1075" s="160"/>
      <c r="J1075" s="160"/>
      <c r="K1075" s="160"/>
      <c r="L1075" s="161"/>
      <c r="M1075" s="7"/>
      <c r="N1075" s="7"/>
    </row>
    <row r="1076" spans="1:14" ht="33.75">
      <c r="A1076" s="119" t="s">
        <v>1</v>
      </c>
      <c r="B1076" s="119" t="s">
        <v>2</v>
      </c>
      <c r="C1076" s="119" t="s">
        <v>3</v>
      </c>
      <c r="D1076" s="120" t="s">
        <v>4</v>
      </c>
      <c r="E1076" s="120" t="s">
        <v>5</v>
      </c>
      <c r="F1076" s="119" t="s">
        <v>6</v>
      </c>
      <c r="G1076" s="119" t="s">
        <v>7</v>
      </c>
      <c r="H1076" s="119" t="s">
        <v>8</v>
      </c>
      <c r="I1076" s="119" t="s">
        <v>9</v>
      </c>
      <c r="J1076" s="119" t="s">
        <v>10</v>
      </c>
      <c r="K1076" s="119" t="s">
        <v>11</v>
      </c>
      <c r="L1076" s="119" t="s">
        <v>12</v>
      </c>
      <c r="M1076" s="7"/>
      <c r="N1076" s="7"/>
    </row>
    <row r="1077" spans="1:14">
      <c r="A1077" s="121" t="s">
        <v>13</v>
      </c>
      <c r="B1077" s="121" t="s">
        <v>14</v>
      </c>
      <c r="C1077" s="121" t="s">
        <v>15</v>
      </c>
      <c r="D1077" s="121" t="s">
        <v>16</v>
      </c>
      <c r="E1077" s="121" t="s">
        <v>17</v>
      </c>
      <c r="F1077" s="121" t="s">
        <v>18</v>
      </c>
      <c r="G1077" s="121" t="s">
        <v>19</v>
      </c>
      <c r="H1077" s="121" t="s">
        <v>20</v>
      </c>
      <c r="I1077" s="121" t="s">
        <v>21</v>
      </c>
      <c r="J1077" s="121" t="s">
        <v>22</v>
      </c>
      <c r="K1077" s="121" t="s">
        <v>23</v>
      </c>
      <c r="L1077" s="121" t="s">
        <v>24</v>
      </c>
      <c r="M1077" s="7"/>
      <c r="N1077" s="7"/>
    </row>
    <row r="1078" spans="1:14" ht="31.5" customHeight="1">
      <c r="A1078" s="61">
        <v>1</v>
      </c>
      <c r="B1078" s="153" t="s">
        <v>851</v>
      </c>
      <c r="C1078" s="145"/>
      <c r="D1078" s="173" t="s">
        <v>28</v>
      </c>
      <c r="E1078" s="67" t="s">
        <v>834</v>
      </c>
      <c r="F1078" s="14">
        <v>500</v>
      </c>
      <c r="G1078" s="12" t="s">
        <v>429</v>
      </c>
      <c r="H1078" s="15"/>
      <c r="I1078" s="141">
        <f t="shared" ref="I1078:I1079" si="177">F1078*H1078</f>
        <v>0</v>
      </c>
      <c r="J1078" s="12">
        <v>8</v>
      </c>
      <c r="K1078" s="143">
        <f t="shared" ref="K1078:K1079" si="178">H1078+8%*H1078</f>
        <v>0</v>
      </c>
      <c r="L1078" s="143">
        <f t="shared" ref="L1078:L1079" si="179">I1078+8%*I1078</f>
        <v>0</v>
      </c>
      <c r="M1078" s="9"/>
      <c r="N1078" s="9"/>
    </row>
    <row r="1079" spans="1:14" ht="31.5" customHeight="1">
      <c r="A1079" s="61">
        <v>2</v>
      </c>
      <c r="B1079" s="167"/>
      <c r="C1079" s="145"/>
      <c r="D1079" s="174"/>
      <c r="E1079" s="29" t="s">
        <v>852</v>
      </c>
      <c r="F1079" s="14">
        <v>850</v>
      </c>
      <c r="G1079" s="12" t="s">
        <v>429</v>
      </c>
      <c r="H1079" s="15"/>
      <c r="I1079" s="141">
        <f t="shared" si="177"/>
        <v>0</v>
      </c>
      <c r="J1079" s="12">
        <v>8</v>
      </c>
      <c r="K1079" s="143">
        <f t="shared" si="178"/>
        <v>0</v>
      </c>
      <c r="L1079" s="143">
        <f t="shared" si="179"/>
        <v>0</v>
      </c>
      <c r="M1079" s="9"/>
      <c r="N1079" s="9"/>
    </row>
    <row r="1080" spans="1:14" ht="21.75" customHeight="1">
      <c r="A1080" s="19"/>
      <c r="B1080" s="19"/>
      <c r="C1080" s="19"/>
      <c r="D1080" s="20"/>
      <c r="E1080" s="20"/>
      <c r="F1080" s="20"/>
      <c r="G1080" s="20"/>
      <c r="H1080" s="21" t="s">
        <v>25</v>
      </c>
      <c r="I1080" s="26">
        <f>SUM(I1078:I1079)</f>
        <v>0</v>
      </c>
      <c r="J1080" s="23" t="s">
        <v>26</v>
      </c>
      <c r="K1080" s="21" t="s">
        <v>26</v>
      </c>
      <c r="L1080" s="26">
        <f>SUM(L1078:L1079)</f>
        <v>0</v>
      </c>
      <c r="M1080" s="24"/>
      <c r="N1080" s="25"/>
    </row>
    <row r="1084" spans="1:14" ht="31.5" customHeight="1">
      <c r="A1084" s="1"/>
      <c r="B1084" s="2" t="s">
        <v>932</v>
      </c>
      <c r="C1084" s="3"/>
      <c r="D1084" s="3"/>
      <c r="E1084" s="4" t="s">
        <v>0</v>
      </c>
      <c r="F1084" s="5"/>
      <c r="G1084" s="3"/>
      <c r="H1084" s="6"/>
      <c r="I1084" s="157" t="s">
        <v>1145</v>
      </c>
      <c r="J1084" s="158"/>
      <c r="K1084" s="158"/>
      <c r="L1084" s="158"/>
      <c r="M1084" s="1"/>
      <c r="N1084" s="1"/>
    </row>
    <row r="1085" spans="1:14" ht="26.25" customHeight="1">
      <c r="A1085" s="159" t="s">
        <v>885</v>
      </c>
      <c r="B1085" s="160"/>
      <c r="C1085" s="160"/>
      <c r="D1085" s="160"/>
      <c r="E1085" s="160"/>
      <c r="F1085" s="160"/>
      <c r="G1085" s="160"/>
      <c r="H1085" s="160"/>
      <c r="I1085" s="160"/>
      <c r="J1085" s="160"/>
      <c r="K1085" s="160"/>
      <c r="L1085" s="161"/>
      <c r="M1085" s="7"/>
      <c r="N1085" s="7"/>
    </row>
    <row r="1086" spans="1:14" ht="33.75">
      <c r="A1086" s="119" t="s">
        <v>1</v>
      </c>
      <c r="B1086" s="119" t="s">
        <v>2</v>
      </c>
      <c r="C1086" s="119" t="s">
        <v>3</v>
      </c>
      <c r="D1086" s="120" t="s">
        <v>4</v>
      </c>
      <c r="E1086" s="120" t="s">
        <v>5</v>
      </c>
      <c r="F1086" s="119" t="s">
        <v>6</v>
      </c>
      <c r="G1086" s="119" t="s">
        <v>7</v>
      </c>
      <c r="H1086" s="119" t="s">
        <v>8</v>
      </c>
      <c r="I1086" s="119" t="s">
        <v>9</v>
      </c>
      <c r="J1086" s="119" t="s">
        <v>10</v>
      </c>
      <c r="K1086" s="119" t="s">
        <v>11</v>
      </c>
      <c r="L1086" s="119" t="s">
        <v>12</v>
      </c>
      <c r="M1086" s="7"/>
      <c r="N1086" s="7"/>
    </row>
    <row r="1087" spans="1:14">
      <c r="A1087" s="121" t="s">
        <v>13</v>
      </c>
      <c r="B1087" s="121" t="s">
        <v>14</v>
      </c>
      <c r="C1087" s="121" t="s">
        <v>15</v>
      </c>
      <c r="D1087" s="121" t="s">
        <v>16</v>
      </c>
      <c r="E1087" s="121" t="s">
        <v>17</v>
      </c>
      <c r="F1087" s="121" t="s">
        <v>18</v>
      </c>
      <c r="G1087" s="121" t="s">
        <v>19</v>
      </c>
      <c r="H1087" s="121" t="s">
        <v>20</v>
      </c>
      <c r="I1087" s="121" t="s">
        <v>21</v>
      </c>
      <c r="J1087" s="121" t="s">
        <v>22</v>
      </c>
      <c r="K1087" s="121" t="s">
        <v>23</v>
      </c>
      <c r="L1087" s="121" t="s">
        <v>24</v>
      </c>
      <c r="M1087" s="7"/>
      <c r="N1087" s="7"/>
    </row>
    <row r="1088" spans="1:14" ht="31.5" customHeight="1">
      <c r="A1088" s="61">
        <v>1</v>
      </c>
      <c r="B1088" s="30" t="s">
        <v>886</v>
      </c>
      <c r="C1088" s="145"/>
      <c r="D1088" s="68"/>
      <c r="E1088" s="29" t="s">
        <v>887</v>
      </c>
      <c r="F1088" s="14">
        <v>10</v>
      </c>
      <c r="G1088" s="12" t="s">
        <v>888</v>
      </c>
      <c r="H1088" s="15"/>
      <c r="I1088" s="141">
        <f t="shared" ref="I1088" si="180">F1088*H1088</f>
        <v>0</v>
      </c>
      <c r="J1088" s="12">
        <v>8</v>
      </c>
      <c r="K1088" s="143">
        <f t="shared" ref="K1088" si="181">H1088+8%*H1088</f>
        <v>0</v>
      </c>
      <c r="L1088" s="143">
        <f t="shared" ref="L1088" si="182">I1088+8%*I1088</f>
        <v>0</v>
      </c>
      <c r="M1088" s="9"/>
      <c r="N1088" s="9"/>
    </row>
    <row r="1089" spans="1:14" ht="21.75" customHeight="1">
      <c r="A1089" s="19"/>
      <c r="B1089" s="19"/>
      <c r="C1089" s="19"/>
      <c r="D1089" s="20"/>
      <c r="E1089" s="20"/>
      <c r="F1089" s="20"/>
      <c r="G1089" s="20"/>
      <c r="H1089" s="21" t="s">
        <v>25</v>
      </c>
      <c r="I1089" s="26">
        <f>SUM(I1088:I1088)</f>
        <v>0</v>
      </c>
      <c r="J1089" s="23" t="s">
        <v>26</v>
      </c>
      <c r="K1089" s="21" t="s">
        <v>26</v>
      </c>
      <c r="L1089" s="26">
        <f>SUM(L1088:L1088)</f>
        <v>0</v>
      </c>
      <c r="M1089" s="24"/>
      <c r="N1089" s="25"/>
    </row>
    <row r="1093" spans="1:14" ht="31.5" customHeight="1">
      <c r="A1093" s="1"/>
      <c r="B1093" s="2" t="s">
        <v>933</v>
      </c>
      <c r="C1093" s="3"/>
      <c r="D1093" s="3"/>
      <c r="E1093" s="4" t="s">
        <v>0</v>
      </c>
      <c r="F1093" s="5"/>
      <c r="G1093" s="3"/>
      <c r="H1093" s="6"/>
      <c r="I1093" s="157" t="s">
        <v>67</v>
      </c>
      <c r="J1093" s="158"/>
      <c r="K1093" s="158"/>
      <c r="L1093" s="158"/>
      <c r="M1093" s="1"/>
      <c r="N1093" s="1"/>
    </row>
    <row r="1094" spans="1:14" ht="26.25" customHeight="1">
      <c r="A1094" s="159" t="s">
        <v>904</v>
      </c>
      <c r="B1094" s="160"/>
      <c r="C1094" s="160"/>
      <c r="D1094" s="160"/>
      <c r="E1094" s="160"/>
      <c r="F1094" s="160"/>
      <c r="G1094" s="160"/>
      <c r="H1094" s="160"/>
      <c r="I1094" s="160"/>
      <c r="J1094" s="160"/>
      <c r="K1094" s="160"/>
      <c r="L1094" s="161"/>
      <c r="M1094" s="7"/>
      <c r="N1094" s="7"/>
    </row>
    <row r="1095" spans="1:14" ht="33.75">
      <c r="A1095" s="119" t="s">
        <v>1</v>
      </c>
      <c r="B1095" s="119" t="s">
        <v>2</v>
      </c>
      <c r="C1095" s="119" t="s">
        <v>3</v>
      </c>
      <c r="D1095" s="120" t="s">
        <v>4</v>
      </c>
      <c r="E1095" s="120" t="s">
        <v>5</v>
      </c>
      <c r="F1095" s="119" t="s">
        <v>6</v>
      </c>
      <c r="G1095" s="119" t="s">
        <v>7</v>
      </c>
      <c r="H1095" s="119" t="s">
        <v>8</v>
      </c>
      <c r="I1095" s="119" t="s">
        <v>9</v>
      </c>
      <c r="J1095" s="119" t="s">
        <v>10</v>
      </c>
      <c r="K1095" s="119" t="s">
        <v>11</v>
      </c>
      <c r="L1095" s="119" t="s">
        <v>12</v>
      </c>
      <c r="M1095" s="7"/>
      <c r="N1095" s="7"/>
    </row>
    <row r="1096" spans="1:14">
      <c r="A1096" s="121" t="s">
        <v>13</v>
      </c>
      <c r="B1096" s="121" t="s">
        <v>14</v>
      </c>
      <c r="C1096" s="121" t="s">
        <v>15</v>
      </c>
      <c r="D1096" s="121" t="s">
        <v>16</v>
      </c>
      <c r="E1096" s="121" t="s">
        <v>17</v>
      </c>
      <c r="F1096" s="121" t="s">
        <v>18</v>
      </c>
      <c r="G1096" s="121" t="s">
        <v>19</v>
      </c>
      <c r="H1096" s="121" t="s">
        <v>20</v>
      </c>
      <c r="I1096" s="121" t="s">
        <v>21</v>
      </c>
      <c r="J1096" s="121" t="s">
        <v>22</v>
      </c>
      <c r="K1096" s="121" t="s">
        <v>23</v>
      </c>
      <c r="L1096" s="121" t="s">
        <v>24</v>
      </c>
      <c r="M1096" s="7"/>
      <c r="N1096" s="7"/>
    </row>
    <row r="1097" spans="1:14" ht="31.5" customHeight="1">
      <c r="A1097" s="61">
        <v>1</v>
      </c>
      <c r="B1097" s="30" t="s">
        <v>905</v>
      </c>
      <c r="C1097" s="145"/>
      <c r="D1097" s="72" t="s">
        <v>28</v>
      </c>
      <c r="E1097" s="29" t="s">
        <v>166</v>
      </c>
      <c r="F1097" s="14">
        <v>1400</v>
      </c>
      <c r="G1097" s="12" t="s">
        <v>38</v>
      </c>
      <c r="H1097" s="15"/>
      <c r="I1097" s="141">
        <f t="shared" ref="I1097" si="183">F1097*H1097</f>
        <v>0</v>
      </c>
      <c r="J1097" s="12">
        <v>8</v>
      </c>
      <c r="K1097" s="143">
        <f t="shared" ref="K1097" si="184">H1097+8%*H1097</f>
        <v>0</v>
      </c>
      <c r="L1097" s="143">
        <f t="shared" ref="L1097" si="185">I1097+8%*I1097</f>
        <v>0</v>
      </c>
      <c r="M1097" s="9"/>
      <c r="N1097" s="9"/>
    </row>
    <row r="1098" spans="1:14" ht="21.75" customHeight="1">
      <c r="A1098" s="19"/>
      <c r="B1098" s="19"/>
      <c r="C1098" s="19"/>
      <c r="D1098" s="20"/>
      <c r="E1098" s="20"/>
      <c r="F1098" s="20"/>
      <c r="G1098" s="20"/>
      <c r="H1098" s="21" t="s">
        <v>25</v>
      </c>
      <c r="I1098" s="26">
        <f>SUM(I1097:I1097)</f>
        <v>0</v>
      </c>
      <c r="J1098" s="23" t="s">
        <v>26</v>
      </c>
      <c r="K1098" s="21" t="s">
        <v>26</v>
      </c>
      <c r="L1098" s="26">
        <f>SUM(L1097:L1097)</f>
        <v>0</v>
      </c>
      <c r="M1098" s="24"/>
      <c r="N1098" s="25"/>
    </row>
    <row r="1100" spans="1:14" ht="76.5" customHeight="1"/>
    <row r="1101" spans="1:14" ht="24" customHeight="1"/>
    <row r="1102" spans="1:14" ht="31.5" customHeight="1">
      <c r="A1102" s="1"/>
      <c r="B1102" s="2" t="s">
        <v>951</v>
      </c>
      <c r="C1102" s="3"/>
      <c r="D1102" s="3"/>
      <c r="E1102" s="4" t="s">
        <v>0</v>
      </c>
      <c r="F1102" s="5"/>
      <c r="G1102" s="3"/>
      <c r="H1102" s="6"/>
      <c r="I1102" s="157" t="s">
        <v>315</v>
      </c>
      <c r="J1102" s="158"/>
      <c r="K1102" s="158"/>
      <c r="L1102" s="158"/>
      <c r="M1102" s="1"/>
      <c r="N1102" s="1"/>
    </row>
    <row r="1103" spans="1:14" ht="26.25" customHeight="1">
      <c r="A1103" s="159" t="s">
        <v>314</v>
      </c>
      <c r="B1103" s="160"/>
      <c r="C1103" s="160"/>
      <c r="D1103" s="160"/>
      <c r="E1103" s="160"/>
      <c r="F1103" s="160"/>
      <c r="G1103" s="160"/>
      <c r="H1103" s="160"/>
      <c r="I1103" s="160"/>
      <c r="J1103" s="160"/>
      <c r="K1103" s="160"/>
      <c r="L1103" s="161"/>
      <c r="M1103" s="7"/>
      <c r="N1103" s="7"/>
    </row>
    <row r="1104" spans="1:14" ht="33.75">
      <c r="A1104" s="119" t="s">
        <v>1</v>
      </c>
      <c r="B1104" s="119" t="s">
        <v>2</v>
      </c>
      <c r="C1104" s="119" t="s">
        <v>3</v>
      </c>
      <c r="D1104" s="120" t="s">
        <v>4</v>
      </c>
      <c r="E1104" s="120" t="s">
        <v>5</v>
      </c>
      <c r="F1104" s="119" t="s">
        <v>6</v>
      </c>
      <c r="G1104" s="119" t="s">
        <v>7</v>
      </c>
      <c r="H1104" s="119" t="s">
        <v>8</v>
      </c>
      <c r="I1104" s="119" t="s">
        <v>9</v>
      </c>
      <c r="J1104" s="119" t="s">
        <v>10</v>
      </c>
      <c r="K1104" s="119" t="s">
        <v>11</v>
      </c>
      <c r="L1104" s="119" t="s">
        <v>12</v>
      </c>
      <c r="M1104" s="7"/>
      <c r="N1104" s="7"/>
    </row>
    <row r="1105" spans="1:14">
      <c r="A1105" s="121" t="s">
        <v>13</v>
      </c>
      <c r="B1105" s="121" t="s">
        <v>14</v>
      </c>
      <c r="C1105" s="121" t="s">
        <v>15</v>
      </c>
      <c r="D1105" s="121" t="s">
        <v>16</v>
      </c>
      <c r="E1105" s="121" t="s">
        <v>17</v>
      </c>
      <c r="F1105" s="121" t="s">
        <v>18</v>
      </c>
      <c r="G1105" s="121" t="s">
        <v>19</v>
      </c>
      <c r="H1105" s="121" t="s">
        <v>20</v>
      </c>
      <c r="I1105" s="121" t="s">
        <v>21</v>
      </c>
      <c r="J1105" s="121" t="s">
        <v>22</v>
      </c>
      <c r="K1105" s="121" t="s">
        <v>23</v>
      </c>
      <c r="L1105" s="121" t="s">
        <v>24</v>
      </c>
      <c r="M1105" s="7"/>
      <c r="N1105" s="7"/>
    </row>
    <row r="1106" spans="1:14" ht="31.5" customHeight="1">
      <c r="A1106" s="61">
        <v>1</v>
      </c>
      <c r="B1106" s="30" t="s">
        <v>914</v>
      </c>
      <c r="C1106" s="11"/>
      <c r="D1106" s="72" t="s">
        <v>28</v>
      </c>
      <c r="E1106" s="29" t="s">
        <v>915</v>
      </c>
      <c r="F1106" s="14">
        <v>400</v>
      </c>
      <c r="G1106" s="12" t="s">
        <v>916</v>
      </c>
      <c r="H1106" s="15"/>
      <c r="I1106" s="141">
        <f t="shared" ref="I1106" si="186">F1106*H1106</f>
        <v>0</v>
      </c>
      <c r="J1106" s="12">
        <v>8</v>
      </c>
      <c r="K1106" s="143">
        <f t="shared" ref="K1106" si="187">H1106+8%*H1106</f>
        <v>0</v>
      </c>
      <c r="L1106" s="143">
        <f t="shared" ref="L1106" si="188">I1106+8%*I1106</f>
        <v>0</v>
      </c>
      <c r="M1106" s="9"/>
      <c r="N1106" s="9"/>
    </row>
    <row r="1107" spans="1:14" ht="21.75" customHeight="1">
      <c r="A1107" s="19"/>
      <c r="B1107" s="19"/>
      <c r="C1107" s="19"/>
      <c r="D1107" s="20"/>
      <c r="E1107" s="20"/>
      <c r="F1107" s="20"/>
      <c r="G1107" s="20"/>
      <c r="H1107" s="21" t="s">
        <v>25</v>
      </c>
      <c r="I1107" s="26">
        <f>SUM(I1106:I1106)</f>
        <v>0</v>
      </c>
      <c r="J1107" s="23" t="s">
        <v>26</v>
      </c>
      <c r="K1107" s="21" t="s">
        <v>26</v>
      </c>
      <c r="L1107" s="26">
        <f>SUM(L1106:L1106)</f>
        <v>0</v>
      </c>
      <c r="M1107" s="24"/>
      <c r="N1107" s="25"/>
    </row>
    <row r="1111" spans="1:14" ht="31.5" customHeight="1">
      <c r="A1111" s="1"/>
      <c r="B1111" s="2" t="s">
        <v>952</v>
      </c>
      <c r="C1111" s="3"/>
      <c r="D1111" s="3"/>
      <c r="E1111" s="4" t="s">
        <v>0</v>
      </c>
      <c r="F1111" s="5"/>
      <c r="G1111" s="3"/>
      <c r="H1111" s="6"/>
      <c r="I1111" s="157" t="s">
        <v>387</v>
      </c>
      <c r="J1111" s="158"/>
      <c r="K1111" s="158"/>
      <c r="L1111" s="158"/>
      <c r="M1111" s="1"/>
      <c r="N1111" s="1"/>
    </row>
    <row r="1112" spans="1:14" ht="26.25" customHeight="1">
      <c r="A1112" s="159" t="s">
        <v>373</v>
      </c>
      <c r="B1112" s="160"/>
      <c r="C1112" s="160"/>
      <c r="D1112" s="160"/>
      <c r="E1112" s="160"/>
      <c r="F1112" s="160"/>
      <c r="G1112" s="160"/>
      <c r="H1112" s="160"/>
      <c r="I1112" s="160"/>
      <c r="J1112" s="160"/>
      <c r="K1112" s="160"/>
      <c r="L1112" s="161"/>
      <c r="M1112" s="7"/>
      <c r="N1112" s="7"/>
    </row>
    <row r="1113" spans="1:14" ht="33.75">
      <c r="A1113" s="119" t="s">
        <v>1</v>
      </c>
      <c r="B1113" s="119" t="s">
        <v>2</v>
      </c>
      <c r="C1113" s="119" t="s">
        <v>3</v>
      </c>
      <c r="D1113" s="120" t="s">
        <v>4</v>
      </c>
      <c r="E1113" s="120" t="s">
        <v>5</v>
      </c>
      <c r="F1113" s="119" t="s">
        <v>6</v>
      </c>
      <c r="G1113" s="119" t="s">
        <v>7</v>
      </c>
      <c r="H1113" s="119" t="s">
        <v>8</v>
      </c>
      <c r="I1113" s="119" t="s">
        <v>9</v>
      </c>
      <c r="J1113" s="119" t="s">
        <v>10</v>
      </c>
      <c r="K1113" s="119" t="s">
        <v>11</v>
      </c>
      <c r="L1113" s="119" t="s">
        <v>12</v>
      </c>
      <c r="M1113" s="7"/>
      <c r="N1113" s="7"/>
    </row>
    <row r="1114" spans="1:14">
      <c r="A1114" s="121" t="s">
        <v>13</v>
      </c>
      <c r="B1114" s="121" t="s">
        <v>14</v>
      </c>
      <c r="C1114" s="121" t="s">
        <v>15</v>
      </c>
      <c r="D1114" s="121" t="s">
        <v>16</v>
      </c>
      <c r="E1114" s="121" t="s">
        <v>17</v>
      </c>
      <c r="F1114" s="121" t="s">
        <v>18</v>
      </c>
      <c r="G1114" s="121" t="s">
        <v>19</v>
      </c>
      <c r="H1114" s="121" t="s">
        <v>20</v>
      </c>
      <c r="I1114" s="121" t="s">
        <v>21</v>
      </c>
      <c r="J1114" s="121" t="s">
        <v>22</v>
      </c>
      <c r="K1114" s="121" t="s">
        <v>23</v>
      </c>
      <c r="L1114" s="121" t="s">
        <v>24</v>
      </c>
      <c r="M1114" s="7"/>
      <c r="N1114" s="7"/>
    </row>
    <row r="1115" spans="1:14" ht="31.5" customHeight="1">
      <c r="A1115" s="61">
        <v>1</v>
      </c>
      <c r="B1115" s="30" t="s">
        <v>936</v>
      </c>
      <c r="C1115" s="145"/>
      <c r="D1115" s="72" t="s">
        <v>28</v>
      </c>
      <c r="E1115" s="29" t="s">
        <v>166</v>
      </c>
      <c r="F1115" s="14">
        <v>6000</v>
      </c>
      <c r="G1115" s="12" t="s">
        <v>38</v>
      </c>
      <c r="H1115" s="15"/>
      <c r="I1115" s="141">
        <f t="shared" ref="I1115" si="189">F1115*H1115</f>
        <v>0</v>
      </c>
      <c r="J1115" s="12">
        <v>8</v>
      </c>
      <c r="K1115" s="143">
        <f t="shared" ref="K1115" si="190">H1115+8%*H1115</f>
        <v>0</v>
      </c>
      <c r="L1115" s="143">
        <f t="shared" ref="L1115" si="191">I1115+8%*I1115</f>
        <v>0</v>
      </c>
      <c r="M1115" s="9"/>
      <c r="N1115" s="9"/>
    </row>
    <row r="1116" spans="1:14" ht="21.75" customHeight="1">
      <c r="A1116" s="19"/>
      <c r="B1116" s="19"/>
      <c r="C1116" s="19"/>
      <c r="D1116" s="20"/>
      <c r="E1116" s="20"/>
      <c r="F1116" s="20"/>
      <c r="G1116" s="20"/>
      <c r="H1116" s="21" t="s">
        <v>25</v>
      </c>
      <c r="I1116" s="26">
        <f>SUM(I1115:I1115)</f>
        <v>0</v>
      </c>
      <c r="J1116" s="23" t="s">
        <v>26</v>
      </c>
      <c r="K1116" s="21" t="s">
        <v>26</v>
      </c>
      <c r="L1116" s="26">
        <f>SUM(L1115:L1115)</f>
        <v>0</v>
      </c>
      <c r="M1116" s="24"/>
      <c r="N1116" s="25"/>
    </row>
    <row r="1120" spans="1:14" ht="73.5" customHeight="1"/>
    <row r="1121" spans="1:14" ht="31.5" customHeight="1">
      <c r="A1121" s="1"/>
      <c r="B1121" s="2" t="s">
        <v>987</v>
      </c>
      <c r="C1121" s="3"/>
      <c r="D1121" s="3"/>
      <c r="E1121" s="4" t="s">
        <v>0</v>
      </c>
      <c r="F1121" s="5"/>
      <c r="G1121" s="3"/>
      <c r="H1121" s="6"/>
      <c r="I1121" s="157" t="s">
        <v>387</v>
      </c>
      <c r="J1121" s="158"/>
      <c r="K1121" s="158"/>
      <c r="L1121" s="158"/>
      <c r="M1121" s="1"/>
      <c r="N1121" s="1"/>
    </row>
    <row r="1122" spans="1:14" ht="26.25" customHeight="1">
      <c r="A1122" s="159" t="s">
        <v>934</v>
      </c>
      <c r="B1122" s="160"/>
      <c r="C1122" s="160"/>
      <c r="D1122" s="160"/>
      <c r="E1122" s="160"/>
      <c r="F1122" s="160"/>
      <c r="G1122" s="160"/>
      <c r="H1122" s="160"/>
      <c r="I1122" s="160"/>
      <c r="J1122" s="160"/>
      <c r="K1122" s="160"/>
      <c r="L1122" s="161"/>
      <c r="M1122" s="7"/>
      <c r="N1122" s="7"/>
    </row>
    <row r="1123" spans="1:14" ht="33.75">
      <c r="A1123" s="119" t="s">
        <v>1</v>
      </c>
      <c r="B1123" s="119" t="s">
        <v>2</v>
      </c>
      <c r="C1123" s="119" t="s">
        <v>3</v>
      </c>
      <c r="D1123" s="120" t="s">
        <v>4</v>
      </c>
      <c r="E1123" s="120" t="s">
        <v>5</v>
      </c>
      <c r="F1123" s="119" t="s">
        <v>6</v>
      </c>
      <c r="G1123" s="119" t="s">
        <v>7</v>
      </c>
      <c r="H1123" s="119" t="s">
        <v>8</v>
      </c>
      <c r="I1123" s="119" t="s">
        <v>9</v>
      </c>
      <c r="J1123" s="119" t="s">
        <v>10</v>
      </c>
      <c r="K1123" s="119" t="s">
        <v>11</v>
      </c>
      <c r="L1123" s="119" t="s">
        <v>12</v>
      </c>
      <c r="M1123" s="7"/>
      <c r="N1123" s="7"/>
    </row>
    <row r="1124" spans="1:14">
      <c r="A1124" s="121" t="s">
        <v>13</v>
      </c>
      <c r="B1124" s="121" t="s">
        <v>14</v>
      </c>
      <c r="C1124" s="121" t="s">
        <v>15</v>
      </c>
      <c r="D1124" s="121" t="s">
        <v>16</v>
      </c>
      <c r="E1124" s="121" t="s">
        <v>17</v>
      </c>
      <c r="F1124" s="121" t="s">
        <v>18</v>
      </c>
      <c r="G1124" s="121" t="s">
        <v>19</v>
      </c>
      <c r="H1124" s="121" t="s">
        <v>20</v>
      </c>
      <c r="I1124" s="121" t="s">
        <v>21</v>
      </c>
      <c r="J1124" s="121" t="s">
        <v>22</v>
      </c>
      <c r="K1124" s="121" t="s">
        <v>23</v>
      </c>
      <c r="L1124" s="121" t="s">
        <v>24</v>
      </c>
      <c r="M1124" s="7"/>
      <c r="N1124" s="7"/>
    </row>
    <row r="1125" spans="1:14" ht="31.5" customHeight="1">
      <c r="A1125" s="61">
        <v>1</v>
      </c>
      <c r="B1125" s="153" t="s">
        <v>937</v>
      </c>
      <c r="C1125" s="145"/>
      <c r="D1125" s="72" t="s">
        <v>28</v>
      </c>
      <c r="E1125" s="29" t="s">
        <v>935</v>
      </c>
      <c r="F1125" s="14">
        <v>3000</v>
      </c>
      <c r="G1125" s="12" t="s">
        <v>38</v>
      </c>
      <c r="H1125" s="15"/>
      <c r="I1125" s="141">
        <f t="shared" ref="I1125:I1126" si="192">F1125*H1125</f>
        <v>0</v>
      </c>
      <c r="J1125" s="12">
        <v>8</v>
      </c>
      <c r="K1125" s="143">
        <f t="shared" ref="K1125:K1126" si="193">H1125+8%*H1125</f>
        <v>0</v>
      </c>
      <c r="L1125" s="143">
        <f t="shared" ref="L1125:L1126" si="194">I1125+8%*I1125</f>
        <v>0</v>
      </c>
      <c r="M1125" s="9"/>
      <c r="N1125" s="9"/>
    </row>
    <row r="1126" spans="1:14" ht="31.5" customHeight="1">
      <c r="A1126" s="61">
        <v>2</v>
      </c>
      <c r="B1126" s="167"/>
      <c r="C1126" s="145"/>
      <c r="D1126" s="72" t="s">
        <v>28</v>
      </c>
      <c r="E1126" s="29" t="s">
        <v>166</v>
      </c>
      <c r="F1126" s="14">
        <v>6000</v>
      </c>
      <c r="G1126" s="12" t="s">
        <v>38</v>
      </c>
      <c r="H1126" s="15"/>
      <c r="I1126" s="141">
        <f t="shared" si="192"/>
        <v>0</v>
      </c>
      <c r="J1126" s="12">
        <v>8</v>
      </c>
      <c r="K1126" s="143">
        <f t="shared" si="193"/>
        <v>0</v>
      </c>
      <c r="L1126" s="143">
        <f t="shared" si="194"/>
        <v>0</v>
      </c>
      <c r="M1126" s="9"/>
      <c r="N1126" s="9"/>
    </row>
    <row r="1127" spans="1:14" ht="21.75" customHeight="1">
      <c r="A1127" s="19"/>
      <c r="B1127" s="19"/>
      <c r="C1127" s="19"/>
      <c r="D1127" s="20"/>
      <c r="E1127" s="20"/>
      <c r="F1127" s="20"/>
      <c r="G1127" s="20"/>
      <c r="H1127" s="21" t="s">
        <v>25</v>
      </c>
      <c r="I1127" s="26">
        <f>SUM(I1125:I1126)</f>
        <v>0</v>
      </c>
      <c r="J1127" s="23" t="s">
        <v>26</v>
      </c>
      <c r="K1127" s="21" t="s">
        <v>26</v>
      </c>
      <c r="L1127" s="26">
        <f>SUM(L1125:L1126)</f>
        <v>0</v>
      </c>
      <c r="M1127" s="24"/>
      <c r="N1127" s="25"/>
    </row>
    <row r="1132" spans="1:14" ht="31.5" customHeight="1">
      <c r="A1132" s="1"/>
      <c r="B1132" s="2" t="s">
        <v>1014</v>
      </c>
      <c r="C1132" s="3"/>
      <c r="D1132" s="3"/>
      <c r="E1132" s="4" t="s">
        <v>0</v>
      </c>
      <c r="F1132" s="5"/>
      <c r="G1132" s="3"/>
      <c r="H1132" s="6"/>
      <c r="I1132" s="157" t="s">
        <v>347</v>
      </c>
      <c r="J1132" s="158"/>
      <c r="K1132" s="158"/>
      <c r="L1132" s="158"/>
      <c r="M1132" s="1"/>
      <c r="N1132" s="1"/>
    </row>
    <row r="1133" spans="1:14" ht="26.25" customHeight="1">
      <c r="A1133" s="159" t="s">
        <v>947</v>
      </c>
      <c r="B1133" s="160"/>
      <c r="C1133" s="160"/>
      <c r="D1133" s="160"/>
      <c r="E1133" s="160"/>
      <c r="F1133" s="160"/>
      <c r="G1133" s="160"/>
      <c r="H1133" s="160"/>
      <c r="I1133" s="160"/>
      <c r="J1133" s="160"/>
      <c r="K1133" s="160"/>
      <c r="L1133" s="161"/>
      <c r="M1133" s="7"/>
      <c r="N1133" s="7"/>
    </row>
    <row r="1134" spans="1:14" ht="33.75">
      <c r="A1134" s="119" t="s">
        <v>1</v>
      </c>
      <c r="B1134" s="119" t="s">
        <v>2</v>
      </c>
      <c r="C1134" s="119" t="s">
        <v>3</v>
      </c>
      <c r="D1134" s="120" t="s">
        <v>4</v>
      </c>
      <c r="E1134" s="120" t="s">
        <v>5</v>
      </c>
      <c r="F1134" s="119" t="s">
        <v>6</v>
      </c>
      <c r="G1134" s="119" t="s">
        <v>7</v>
      </c>
      <c r="H1134" s="119" t="s">
        <v>8</v>
      </c>
      <c r="I1134" s="119" t="s">
        <v>9</v>
      </c>
      <c r="J1134" s="119" t="s">
        <v>10</v>
      </c>
      <c r="K1134" s="119" t="s">
        <v>11</v>
      </c>
      <c r="L1134" s="119" t="s">
        <v>12</v>
      </c>
      <c r="M1134" s="7"/>
      <c r="N1134" s="7"/>
    </row>
    <row r="1135" spans="1:14">
      <c r="A1135" s="121" t="s">
        <v>13</v>
      </c>
      <c r="B1135" s="121" t="s">
        <v>14</v>
      </c>
      <c r="C1135" s="121" t="s">
        <v>15</v>
      </c>
      <c r="D1135" s="121" t="s">
        <v>16</v>
      </c>
      <c r="E1135" s="121" t="s">
        <v>17</v>
      </c>
      <c r="F1135" s="121" t="s">
        <v>18</v>
      </c>
      <c r="G1135" s="121" t="s">
        <v>19</v>
      </c>
      <c r="H1135" s="121" t="s">
        <v>20</v>
      </c>
      <c r="I1135" s="121" t="s">
        <v>21</v>
      </c>
      <c r="J1135" s="121" t="s">
        <v>22</v>
      </c>
      <c r="K1135" s="121" t="s">
        <v>23</v>
      </c>
      <c r="L1135" s="121" t="s">
        <v>24</v>
      </c>
      <c r="M1135" s="7"/>
      <c r="N1135" s="7"/>
    </row>
    <row r="1136" spans="1:14" ht="31.5" customHeight="1">
      <c r="A1136" s="61">
        <v>1</v>
      </c>
      <c r="B1136" s="153" t="s">
        <v>948</v>
      </c>
      <c r="C1136" s="145"/>
      <c r="D1136" s="72" t="s">
        <v>28</v>
      </c>
      <c r="E1136" s="29" t="s">
        <v>949</v>
      </c>
      <c r="F1136" s="14">
        <v>1600</v>
      </c>
      <c r="G1136" s="12" t="s">
        <v>586</v>
      </c>
      <c r="H1136" s="15"/>
      <c r="I1136" s="141">
        <f t="shared" ref="I1136:I1137" si="195">F1136*H1136</f>
        <v>0</v>
      </c>
      <c r="J1136" s="12">
        <v>8</v>
      </c>
      <c r="K1136" s="143">
        <f t="shared" ref="K1136:K1137" si="196">H1136+8%*H1136</f>
        <v>0</v>
      </c>
      <c r="L1136" s="143">
        <f t="shared" ref="L1136:L1137" si="197">I1136+8%*I1136</f>
        <v>0</v>
      </c>
      <c r="M1136" s="9"/>
      <c r="N1136" s="9"/>
    </row>
    <row r="1137" spans="1:14" ht="31.5" customHeight="1">
      <c r="A1137" s="61">
        <v>2</v>
      </c>
      <c r="B1137" s="167"/>
      <c r="C1137" s="145"/>
      <c r="D1137" s="72" t="s">
        <v>28</v>
      </c>
      <c r="E1137" s="29" t="s">
        <v>950</v>
      </c>
      <c r="F1137" s="14">
        <v>5000</v>
      </c>
      <c r="G1137" s="12" t="s">
        <v>181</v>
      </c>
      <c r="H1137" s="15"/>
      <c r="I1137" s="141">
        <f t="shared" si="195"/>
        <v>0</v>
      </c>
      <c r="J1137" s="12">
        <v>8</v>
      </c>
      <c r="K1137" s="143">
        <f t="shared" si="196"/>
        <v>0</v>
      </c>
      <c r="L1137" s="143">
        <f t="shared" si="197"/>
        <v>0</v>
      </c>
      <c r="M1137" s="9"/>
      <c r="N1137" s="9"/>
    </row>
    <row r="1138" spans="1:14" ht="21.75" customHeight="1">
      <c r="A1138" s="19"/>
      <c r="B1138" s="19"/>
      <c r="C1138" s="19"/>
      <c r="D1138" s="20"/>
      <c r="E1138" s="20"/>
      <c r="F1138" s="20"/>
      <c r="G1138" s="20"/>
      <c r="H1138" s="21" t="s">
        <v>25</v>
      </c>
      <c r="I1138" s="26">
        <f>SUM(I1136:I1137)</f>
        <v>0</v>
      </c>
      <c r="J1138" s="23" t="s">
        <v>26</v>
      </c>
      <c r="K1138" s="21" t="s">
        <v>26</v>
      </c>
      <c r="L1138" s="26">
        <f>SUM(L1136:L1137)</f>
        <v>0</v>
      </c>
      <c r="M1138" s="24"/>
      <c r="N1138" s="25"/>
    </row>
    <row r="1142" spans="1:14" ht="26.25" customHeight="1">
      <c r="A1142" s="1"/>
      <c r="B1142" s="2" t="s">
        <v>1020</v>
      </c>
      <c r="C1142" s="3"/>
      <c r="D1142" s="3"/>
      <c r="E1142" s="4" t="s">
        <v>0</v>
      </c>
      <c r="F1142" s="5"/>
      <c r="G1142" s="3"/>
      <c r="H1142" s="6"/>
      <c r="I1142" s="157" t="s">
        <v>1144</v>
      </c>
      <c r="J1142" s="158"/>
      <c r="K1142" s="158"/>
      <c r="L1142" s="158"/>
      <c r="M1142" s="1"/>
      <c r="N1142" s="1"/>
    </row>
    <row r="1143" spans="1:14" ht="26.25" customHeight="1">
      <c r="A1143" s="159" t="s">
        <v>953</v>
      </c>
      <c r="B1143" s="160"/>
      <c r="C1143" s="160"/>
      <c r="D1143" s="160"/>
      <c r="E1143" s="160"/>
      <c r="F1143" s="160"/>
      <c r="G1143" s="160"/>
      <c r="H1143" s="160"/>
      <c r="I1143" s="160"/>
      <c r="J1143" s="160"/>
      <c r="K1143" s="160"/>
      <c r="L1143" s="161"/>
      <c r="M1143" s="7"/>
      <c r="N1143" s="7"/>
    </row>
    <row r="1144" spans="1:14" ht="33.75">
      <c r="A1144" s="119" t="s">
        <v>1</v>
      </c>
      <c r="B1144" s="119" t="s">
        <v>2</v>
      </c>
      <c r="C1144" s="119" t="s">
        <v>3</v>
      </c>
      <c r="D1144" s="120" t="s">
        <v>4</v>
      </c>
      <c r="E1144" s="120" t="s">
        <v>5</v>
      </c>
      <c r="F1144" s="119" t="s">
        <v>6</v>
      </c>
      <c r="G1144" s="119" t="s">
        <v>7</v>
      </c>
      <c r="H1144" s="119" t="s">
        <v>8</v>
      </c>
      <c r="I1144" s="119" t="s">
        <v>9</v>
      </c>
      <c r="J1144" s="119" t="s">
        <v>10</v>
      </c>
      <c r="K1144" s="119" t="s">
        <v>11</v>
      </c>
      <c r="L1144" s="119" t="s">
        <v>12</v>
      </c>
      <c r="M1144" s="7"/>
      <c r="N1144" s="7"/>
    </row>
    <row r="1145" spans="1:14">
      <c r="A1145" s="121" t="s">
        <v>13</v>
      </c>
      <c r="B1145" s="121" t="s">
        <v>14</v>
      </c>
      <c r="C1145" s="121" t="s">
        <v>15</v>
      </c>
      <c r="D1145" s="121" t="s">
        <v>16</v>
      </c>
      <c r="E1145" s="121" t="s">
        <v>17</v>
      </c>
      <c r="F1145" s="121" t="s">
        <v>18</v>
      </c>
      <c r="G1145" s="121" t="s">
        <v>19</v>
      </c>
      <c r="H1145" s="121" t="s">
        <v>20</v>
      </c>
      <c r="I1145" s="121" t="s">
        <v>21</v>
      </c>
      <c r="J1145" s="121" t="s">
        <v>22</v>
      </c>
      <c r="K1145" s="121" t="s">
        <v>23</v>
      </c>
      <c r="L1145" s="121" t="s">
        <v>24</v>
      </c>
      <c r="M1145" s="7"/>
      <c r="N1145" s="7"/>
    </row>
    <row r="1146" spans="1:14" ht="31.5" customHeight="1">
      <c r="A1146" s="125">
        <v>1</v>
      </c>
      <c r="B1146" s="126" t="s">
        <v>954</v>
      </c>
      <c r="C1146" s="145"/>
      <c r="D1146" s="127" t="s">
        <v>28</v>
      </c>
      <c r="E1146" s="128" t="s">
        <v>808</v>
      </c>
      <c r="F1146" s="117">
        <v>300</v>
      </c>
      <c r="G1146" s="115" t="s">
        <v>717</v>
      </c>
      <c r="H1146" s="118"/>
      <c r="I1146" s="141">
        <f t="shared" ref="I1146" si="198">F1146*H1146</f>
        <v>0</v>
      </c>
      <c r="J1146" s="12">
        <v>8</v>
      </c>
      <c r="K1146" s="143">
        <f t="shared" ref="K1146" si="199">H1146+8%*H1146</f>
        <v>0</v>
      </c>
      <c r="L1146" s="143">
        <f t="shared" ref="L1146" si="200">I1146+8%*I1146</f>
        <v>0</v>
      </c>
      <c r="M1146" s="9"/>
      <c r="N1146" s="9"/>
    </row>
    <row r="1147" spans="1:14" ht="21.75" customHeight="1">
      <c r="A1147" s="19"/>
      <c r="B1147" s="19"/>
      <c r="C1147" s="19"/>
      <c r="D1147" s="20"/>
      <c r="E1147" s="20"/>
      <c r="F1147" s="20"/>
      <c r="G1147" s="20"/>
      <c r="H1147" s="21" t="s">
        <v>25</v>
      </c>
      <c r="I1147" s="26">
        <f>SUM(I1146:I1146)</f>
        <v>0</v>
      </c>
      <c r="J1147" s="23" t="s">
        <v>26</v>
      </c>
      <c r="K1147" s="21" t="s">
        <v>26</v>
      </c>
      <c r="L1147" s="26">
        <f>SUM(L1146:L1146)</f>
        <v>0</v>
      </c>
      <c r="M1147" s="24"/>
      <c r="N1147" s="25"/>
    </row>
    <row r="1151" spans="1:14" ht="31.5" customHeight="1">
      <c r="A1151" s="1"/>
      <c r="B1151" s="2" t="s">
        <v>1024</v>
      </c>
      <c r="C1151" s="3"/>
      <c r="D1151" s="3"/>
      <c r="E1151" s="4" t="s">
        <v>0</v>
      </c>
      <c r="F1151" s="5"/>
      <c r="G1151" s="3"/>
      <c r="H1151" s="6"/>
      <c r="I1151" s="157" t="s">
        <v>1143</v>
      </c>
      <c r="J1151" s="158"/>
      <c r="K1151" s="158"/>
      <c r="L1151" s="158"/>
      <c r="M1151" s="1"/>
      <c r="N1151" s="1"/>
    </row>
    <row r="1152" spans="1:14" ht="26.25" customHeight="1">
      <c r="A1152" s="159" t="s">
        <v>523</v>
      </c>
      <c r="B1152" s="160"/>
      <c r="C1152" s="160"/>
      <c r="D1152" s="160"/>
      <c r="E1152" s="160"/>
      <c r="F1152" s="160"/>
      <c r="G1152" s="160"/>
      <c r="H1152" s="160"/>
      <c r="I1152" s="160"/>
      <c r="J1152" s="160"/>
      <c r="K1152" s="160"/>
      <c r="L1152" s="161"/>
      <c r="M1152" s="7"/>
      <c r="N1152" s="7"/>
    </row>
    <row r="1153" spans="1:14" ht="33.75">
      <c r="A1153" s="119" t="s">
        <v>1</v>
      </c>
      <c r="B1153" s="119" t="s">
        <v>2</v>
      </c>
      <c r="C1153" s="119" t="s">
        <v>3</v>
      </c>
      <c r="D1153" s="120" t="s">
        <v>4</v>
      </c>
      <c r="E1153" s="120" t="s">
        <v>5</v>
      </c>
      <c r="F1153" s="119" t="s">
        <v>6</v>
      </c>
      <c r="G1153" s="119" t="s">
        <v>7</v>
      </c>
      <c r="H1153" s="119" t="s">
        <v>8</v>
      </c>
      <c r="I1153" s="119" t="s">
        <v>9</v>
      </c>
      <c r="J1153" s="119" t="s">
        <v>10</v>
      </c>
      <c r="K1153" s="119" t="s">
        <v>11</v>
      </c>
      <c r="L1153" s="119" t="s">
        <v>12</v>
      </c>
      <c r="M1153" s="7"/>
      <c r="N1153" s="7"/>
    </row>
    <row r="1154" spans="1:14">
      <c r="A1154" s="121" t="s">
        <v>13</v>
      </c>
      <c r="B1154" s="121" t="s">
        <v>14</v>
      </c>
      <c r="C1154" s="121" t="s">
        <v>15</v>
      </c>
      <c r="D1154" s="121" t="s">
        <v>16</v>
      </c>
      <c r="E1154" s="121" t="s">
        <v>17</v>
      </c>
      <c r="F1154" s="121" t="s">
        <v>18</v>
      </c>
      <c r="G1154" s="121" t="s">
        <v>19</v>
      </c>
      <c r="H1154" s="121" t="s">
        <v>20</v>
      </c>
      <c r="I1154" s="121" t="s">
        <v>21</v>
      </c>
      <c r="J1154" s="121" t="s">
        <v>22</v>
      </c>
      <c r="K1154" s="121" t="s">
        <v>23</v>
      </c>
      <c r="L1154" s="121" t="s">
        <v>24</v>
      </c>
      <c r="M1154" s="7"/>
      <c r="N1154" s="7"/>
    </row>
    <row r="1155" spans="1:14" ht="31.5" customHeight="1">
      <c r="A1155" s="61">
        <v>1</v>
      </c>
      <c r="B1155" s="30" t="s">
        <v>988</v>
      </c>
      <c r="C1155" s="145"/>
      <c r="D1155" s="72" t="s">
        <v>28</v>
      </c>
      <c r="E1155" s="29" t="s">
        <v>45</v>
      </c>
      <c r="F1155" s="14">
        <v>140</v>
      </c>
      <c r="G1155" s="12" t="s">
        <v>38</v>
      </c>
      <c r="H1155" s="15"/>
      <c r="I1155" s="141">
        <f t="shared" ref="I1155" si="201">F1155*H1155</f>
        <v>0</v>
      </c>
      <c r="J1155" s="12">
        <v>8</v>
      </c>
      <c r="K1155" s="143">
        <f t="shared" ref="K1155" si="202">H1155+8%*H1155</f>
        <v>0</v>
      </c>
      <c r="L1155" s="143">
        <f t="shared" ref="L1155" si="203">I1155+8%*I1155</f>
        <v>0</v>
      </c>
      <c r="M1155" s="9"/>
      <c r="N1155" s="9"/>
    </row>
    <row r="1156" spans="1:14" ht="21.75" customHeight="1">
      <c r="A1156" s="19"/>
      <c r="B1156" s="19"/>
      <c r="C1156" s="19"/>
      <c r="D1156" s="20"/>
      <c r="E1156" s="20"/>
      <c r="F1156" s="20"/>
      <c r="G1156" s="20"/>
      <c r="H1156" s="21" t="s">
        <v>25</v>
      </c>
      <c r="I1156" s="26">
        <f>SUM(I1155:I1155)</f>
        <v>0</v>
      </c>
      <c r="J1156" s="23" t="s">
        <v>26</v>
      </c>
      <c r="K1156" s="21" t="s">
        <v>26</v>
      </c>
      <c r="L1156" s="26">
        <f>SUM(L1155:L1155)</f>
        <v>0</v>
      </c>
      <c r="M1156" s="24"/>
      <c r="N1156" s="25"/>
    </row>
    <row r="1163" spans="1:14" ht="50.25" customHeight="1"/>
    <row r="1164" spans="1:14" ht="25.5" customHeight="1">
      <c r="A1164" s="1"/>
      <c r="B1164" s="2" t="s">
        <v>1034</v>
      </c>
      <c r="C1164" s="3"/>
      <c r="D1164" s="3"/>
      <c r="E1164" s="4" t="s">
        <v>0</v>
      </c>
      <c r="F1164" s="5"/>
      <c r="G1164" s="3"/>
      <c r="H1164" s="6"/>
      <c r="I1164" s="157" t="s">
        <v>1141</v>
      </c>
      <c r="J1164" s="158"/>
      <c r="K1164" s="158"/>
      <c r="L1164" s="158"/>
      <c r="M1164" s="1"/>
      <c r="N1164" s="1"/>
    </row>
    <row r="1165" spans="1:14" ht="26.25" customHeight="1">
      <c r="A1165" s="159" t="s">
        <v>1015</v>
      </c>
      <c r="B1165" s="160"/>
      <c r="C1165" s="160"/>
      <c r="D1165" s="160"/>
      <c r="E1165" s="160"/>
      <c r="F1165" s="160"/>
      <c r="G1165" s="160"/>
      <c r="H1165" s="160"/>
      <c r="I1165" s="160"/>
      <c r="J1165" s="160"/>
      <c r="K1165" s="160"/>
      <c r="L1165" s="161"/>
      <c r="M1165" s="7"/>
      <c r="N1165" s="7"/>
    </row>
    <row r="1166" spans="1:14" ht="33.75">
      <c r="A1166" s="119" t="s">
        <v>1</v>
      </c>
      <c r="B1166" s="119" t="s">
        <v>2</v>
      </c>
      <c r="C1166" s="119" t="s">
        <v>3</v>
      </c>
      <c r="D1166" s="120" t="s">
        <v>4</v>
      </c>
      <c r="E1166" s="120" t="s">
        <v>5</v>
      </c>
      <c r="F1166" s="119" t="s">
        <v>6</v>
      </c>
      <c r="G1166" s="119" t="s">
        <v>7</v>
      </c>
      <c r="H1166" s="119" t="s">
        <v>8</v>
      </c>
      <c r="I1166" s="119" t="s">
        <v>9</v>
      </c>
      <c r="J1166" s="119" t="s">
        <v>10</v>
      </c>
      <c r="K1166" s="119" t="s">
        <v>11</v>
      </c>
      <c r="L1166" s="119" t="s">
        <v>12</v>
      </c>
      <c r="M1166" s="7"/>
      <c r="N1166" s="7"/>
    </row>
    <row r="1167" spans="1:14">
      <c r="A1167" s="121" t="s">
        <v>13</v>
      </c>
      <c r="B1167" s="121" t="s">
        <v>14</v>
      </c>
      <c r="C1167" s="121" t="s">
        <v>15</v>
      </c>
      <c r="D1167" s="121" t="s">
        <v>16</v>
      </c>
      <c r="E1167" s="121" t="s">
        <v>17</v>
      </c>
      <c r="F1167" s="121" t="s">
        <v>18</v>
      </c>
      <c r="G1167" s="121" t="s">
        <v>19</v>
      </c>
      <c r="H1167" s="121" t="s">
        <v>20</v>
      </c>
      <c r="I1167" s="121" t="s">
        <v>21</v>
      </c>
      <c r="J1167" s="121" t="s">
        <v>22</v>
      </c>
      <c r="K1167" s="121" t="s">
        <v>23</v>
      </c>
      <c r="L1167" s="121" t="s">
        <v>24</v>
      </c>
      <c r="M1167" s="7"/>
      <c r="N1167" s="7"/>
    </row>
    <row r="1168" spans="1:14" ht="70.5" customHeight="1">
      <c r="A1168" s="61">
        <v>1</v>
      </c>
      <c r="B1168" s="153" t="s">
        <v>715</v>
      </c>
      <c r="C1168" s="145"/>
      <c r="D1168" s="72" t="s">
        <v>28</v>
      </c>
      <c r="E1168" s="76">
        <v>8.9999999999999993E-3</v>
      </c>
      <c r="F1168" s="14">
        <v>180000</v>
      </c>
      <c r="G1168" s="12" t="s">
        <v>1016</v>
      </c>
      <c r="H1168" s="15"/>
      <c r="I1168" s="141">
        <f t="shared" ref="I1168:I1171" si="204">F1168*H1168</f>
        <v>0</v>
      </c>
      <c r="J1168" s="12">
        <v>8</v>
      </c>
      <c r="K1168" s="143">
        <f t="shared" ref="K1168:K1171" si="205">H1168+8%*H1168</f>
        <v>0</v>
      </c>
      <c r="L1168" s="143">
        <f t="shared" ref="L1168:L1171" si="206">I1168+8%*I1168</f>
        <v>0</v>
      </c>
      <c r="M1168" s="9"/>
      <c r="N1168" s="9"/>
    </row>
    <row r="1169" spans="1:14" ht="64.5" customHeight="1">
      <c r="A1169" s="61">
        <v>2</v>
      </c>
      <c r="B1169" s="156"/>
      <c r="C1169" s="145"/>
      <c r="D1169" s="72" t="s">
        <v>28</v>
      </c>
      <c r="E1169" s="76">
        <v>8.9999999999999993E-3</v>
      </c>
      <c r="F1169" s="14">
        <v>100000</v>
      </c>
      <c r="G1169" s="12" t="s">
        <v>1017</v>
      </c>
      <c r="H1169" s="15"/>
      <c r="I1169" s="141">
        <f t="shared" si="204"/>
        <v>0</v>
      </c>
      <c r="J1169" s="12">
        <v>8</v>
      </c>
      <c r="K1169" s="143">
        <f t="shared" si="205"/>
        <v>0</v>
      </c>
      <c r="L1169" s="143">
        <f t="shared" si="206"/>
        <v>0</v>
      </c>
      <c r="M1169" s="9"/>
      <c r="N1169" s="9"/>
    </row>
    <row r="1170" spans="1:14" ht="62.25" customHeight="1">
      <c r="A1170" s="61">
        <v>3</v>
      </c>
      <c r="B1170" s="156"/>
      <c r="C1170" s="145"/>
      <c r="D1170" s="72" t="s">
        <v>28</v>
      </c>
      <c r="E1170" s="76">
        <v>8.9999999999999993E-3</v>
      </c>
      <c r="F1170" s="14">
        <v>100000</v>
      </c>
      <c r="G1170" s="12" t="s">
        <v>1018</v>
      </c>
      <c r="H1170" s="15"/>
      <c r="I1170" s="141">
        <f t="shared" si="204"/>
        <v>0</v>
      </c>
      <c r="J1170" s="12">
        <v>8</v>
      </c>
      <c r="K1170" s="143">
        <f t="shared" si="205"/>
        <v>0</v>
      </c>
      <c r="L1170" s="143">
        <f t="shared" si="206"/>
        <v>0</v>
      </c>
      <c r="M1170" s="9"/>
      <c r="N1170" s="9"/>
    </row>
    <row r="1171" spans="1:14" ht="61.5" customHeight="1">
      <c r="A1171" s="61">
        <v>4</v>
      </c>
      <c r="B1171" s="154"/>
      <c r="C1171" s="145"/>
      <c r="D1171" s="72" t="s">
        <v>28</v>
      </c>
      <c r="E1171" s="76">
        <v>8.9999999999999993E-3</v>
      </c>
      <c r="F1171" s="14">
        <v>30000</v>
      </c>
      <c r="G1171" s="12" t="s">
        <v>1019</v>
      </c>
      <c r="H1171" s="15"/>
      <c r="I1171" s="141">
        <f t="shared" si="204"/>
        <v>0</v>
      </c>
      <c r="J1171" s="12">
        <v>8</v>
      </c>
      <c r="K1171" s="143">
        <f t="shared" si="205"/>
        <v>0</v>
      </c>
      <c r="L1171" s="143">
        <f t="shared" si="206"/>
        <v>0</v>
      </c>
      <c r="M1171" s="9"/>
      <c r="N1171" s="9"/>
    </row>
    <row r="1172" spans="1:14" ht="21.75" customHeight="1">
      <c r="A1172" s="19"/>
      <c r="B1172" s="19"/>
      <c r="C1172" s="19"/>
      <c r="D1172" s="20"/>
      <c r="E1172" s="20"/>
      <c r="F1172" s="20"/>
      <c r="G1172" s="20"/>
      <c r="H1172" s="21" t="s">
        <v>25</v>
      </c>
      <c r="I1172" s="26">
        <f>SUM(I1168:I1171)</f>
        <v>0</v>
      </c>
      <c r="J1172" s="23" t="s">
        <v>26</v>
      </c>
      <c r="K1172" s="21" t="s">
        <v>26</v>
      </c>
      <c r="L1172" s="26">
        <f>SUM(L1168:L1171)</f>
        <v>0</v>
      </c>
      <c r="M1172" s="24"/>
      <c r="N1172" s="25"/>
    </row>
    <row r="1180" spans="1:14" ht="31.5" customHeight="1">
      <c r="A1180" s="1"/>
      <c r="B1180" s="2" t="s">
        <v>1053</v>
      </c>
      <c r="C1180" s="3"/>
      <c r="D1180" s="3"/>
      <c r="E1180" s="4" t="s">
        <v>0</v>
      </c>
      <c r="F1180" s="5"/>
      <c r="G1180" s="3"/>
      <c r="H1180" s="6"/>
      <c r="I1180" s="157" t="s">
        <v>1141</v>
      </c>
      <c r="J1180" s="158"/>
      <c r="K1180" s="158"/>
      <c r="L1180" s="158"/>
      <c r="M1180" s="1"/>
      <c r="N1180" s="1"/>
    </row>
    <row r="1181" spans="1:14" ht="26.25" customHeight="1">
      <c r="A1181" s="159" t="s">
        <v>1021</v>
      </c>
      <c r="B1181" s="160"/>
      <c r="C1181" s="160"/>
      <c r="D1181" s="160"/>
      <c r="E1181" s="160"/>
      <c r="F1181" s="160"/>
      <c r="G1181" s="160"/>
      <c r="H1181" s="160"/>
      <c r="I1181" s="160"/>
      <c r="J1181" s="160"/>
      <c r="K1181" s="160"/>
      <c r="L1181" s="161"/>
      <c r="M1181" s="7"/>
      <c r="N1181" s="7"/>
    </row>
    <row r="1182" spans="1:14" ht="33.75">
      <c r="A1182" s="119" t="s">
        <v>1</v>
      </c>
      <c r="B1182" s="119" t="s">
        <v>2</v>
      </c>
      <c r="C1182" s="119" t="s">
        <v>3</v>
      </c>
      <c r="D1182" s="120" t="s">
        <v>4</v>
      </c>
      <c r="E1182" s="120" t="s">
        <v>5</v>
      </c>
      <c r="F1182" s="119" t="s">
        <v>6</v>
      </c>
      <c r="G1182" s="119" t="s">
        <v>7</v>
      </c>
      <c r="H1182" s="119" t="s">
        <v>8</v>
      </c>
      <c r="I1182" s="119" t="s">
        <v>9</v>
      </c>
      <c r="J1182" s="119" t="s">
        <v>10</v>
      </c>
      <c r="K1182" s="119" t="s">
        <v>11</v>
      </c>
      <c r="L1182" s="119" t="s">
        <v>12</v>
      </c>
      <c r="M1182" s="7"/>
      <c r="N1182" s="7"/>
    </row>
    <row r="1183" spans="1:14">
      <c r="A1183" s="121" t="s">
        <v>13</v>
      </c>
      <c r="B1183" s="121" t="s">
        <v>14</v>
      </c>
      <c r="C1183" s="121" t="s">
        <v>15</v>
      </c>
      <c r="D1183" s="121" t="s">
        <v>16</v>
      </c>
      <c r="E1183" s="121" t="s">
        <v>17</v>
      </c>
      <c r="F1183" s="121" t="s">
        <v>18</v>
      </c>
      <c r="G1183" s="121" t="s">
        <v>19</v>
      </c>
      <c r="H1183" s="121" t="s">
        <v>20</v>
      </c>
      <c r="I1183" s="121" t="s">
        <v>21</v>
      </c>
      <c r="J1183" s="121" t="s">
        <v>22</v>
      </c>
      <c r="K1183" s="121" t="s">
        <v>23</v>
      </c>
      <c r="L1183" s="121" t="s">
        <v>24</v>
      </c>
      <c r="M1183" s="7"/>
      <c r="N1183" s="7"/>
    </row>
    <row r="1184" spans="1:14" ht="81.75" customHeight="1">
      <c r="A1184" s="61">
        <v>1</v>
      </c>
      <c r="B1184" s="30" t="s">
        <v>1022</v>
      </c>
      <c r="C1184" s="145"/>
      <c r="D1184" s="72" t="s">
        <v>28</v>
      </c>
      <c r="E1184" s="29" t="s">
        <v>76</v>
      </c>
      <c r="F1184" s="14">
        <v>5000</v>
      </c>
      <c r="G1184" s="12" t="s">
        <v>1023</v>
      </c>
      <c r="H1184" s="15"/>
      <c r="I1184" s="141">
        <f t="shared" ref="I1184" si="207">F1184*H1184</f>
        <v>0</v>
      </c>
      <c r="J1184" s="12">
        <v>8</v>
      </c>
      <c r="K1184" s="143">
        <f t="shared" ref="K1184" si="208">H1184+8%*H1184</f>
        <v>0</v>
      </c>
      <c r="L1184" s="143">
        <f t="shared" ref="L1184" si="209">I1184+8%*I1184</f>
        <v>0</v>
      </c>
      <c r="M1184" s="9"/>
      <c r="N1184" s="9"/>
    </row>
    <row r="1185" spans="1:14" ht="21.75" customHeight="1">
      <c r="A1185" s="19"/>
      <c r="B1185" s="19"/>
      <c r="C1185" s="19"/>
      <c r="D1185" s="20"/>
      <c r="E1185" s="20"/>
      <c r="F1185" s="20"/>
      <c r="G1185" s="20"/>
      <c r="H1185" s="21" t="s">
        <v>25</v>
      </c>
      <c r="I1185" s="26">
        <f>SUM(I1184:I1184)</f>
        <v>0</v>
      </c>
      <c r="J1185" s="23" t="s">
        <v>26</v>
      </c>
      <c r="K1185" s="21" t="s">
        <v>26</v>
      </c>
      <c r="L1185" s="26">
        <f>SUM(L1184:L1184)</f>
        <v>0</v>
      </c>
      <c r="M1185" s="24"/>
      <c r="N1185" s="25"/>
    </row>
    <row r="1189" spans="1:14" ht="31.5" customHeight="1">
      <c r="A1189" s="1"/>
      <c r="B1189" s="2" t="s">
        <v>1056</v>
      </c>
      <c r="C1189" s="3"/>
      <c r="D1189" s="3"/>
      <c r="E1189" s="4" t="s">
        <v>0</v>
      </c>
      <c r="F1189" s="5"/>
      <c r="G1189" s="3"/>
      <c r="H1189" s="6"/>
      <c r="I1189" s="157" t="s">
        <v>67</v>
      </c>
      <c r="J1189" s="158"/>
      <c r="K1189" s="158"/>
      <c r="L1189" s="158"/>
      <c r="M1189" s="1"/>
      <c r="N1189" s="1"/>
    </row>
    <row r="1190" spans="1:14" ht="26.25" customHeight="1">
      <c r="A1190" s="159" t="s">
        <v>1052</v>
      </c>
      <c r="B1190" s="160"/>
      <c r="C1190" s="160"/>
      <c r="D1190" s="160"/>
      <c r="E1190" s="160"/>
      <c r="F1190" s="160"/>
      <c r="G1190" s="160"/>
      <c r="H1190" s="160"/>
      <c r="I1190" s="160"/>
      <c r="J1190" s="160"/>
      <c r="K1190" s="160"/>
      <c r="L1190" s="161"/>
      <c r="M1190" s="7"/>
      <c r="N1190" s="7"/>
    </row>
    <row r="1191" spans="1:14" ht="33.75">
      <c r="A1191" s="119" t="s">
        <v>1</v>
      </c>
      <c r="B1191" s="119" t="s">
        <v>2</v>
      </c>
      <c r="C1191" s="119" t="s">
        <v>3</v>
      </c>
      <c r="D1191" s="120" t="s">
        <v>4</v>
      </c>
      <c r="E1191" s="120" t="s">
        <v>5</v>
      </c>
      <c r="F1191" s="119" t="s">
        <v>6</v>
      </c>
      <c r="G1191" s="119" t="s">
        <v>7</v>
      </c>
      <c r="H1191" s="119" t="s">
        <v>8</v>
      </c>
      <c r="I1191" s="119" t="s">
        <v>9</v>
      </c>
      <c r="J1191" s="119" t="s">
        <v>10</v>
      </c>
      <c r="K1191" s="119" t="s">
        <v>11</v>
      </c>
      <c r="L1191" s="119" t="s">
        <v>12</v>
      </c>
      <c r="M1191" s="7"/>
      <c r="N1191" s="7"/>
    </row>
    <row r="1192" spans="1:14">
      <c r="A1192" s="121" t="s">
        <v>13</v>
      </c>
      <c r="B1192" s="121" t="s">
        <v>14</v>
      </c>
      <c r="C1192" s="121" t="s">
        <v>15</v>
      </c>
      <c r="D1192" s="121" t="s">
        <v>16</v>
      </c>
      <c r="E1192" s="121" t="s">
        <v>17</v>
      </c>
      <c r="F1192" s="121" t="s">
        <v>18</v>
      </c>
      <c r="G1192" s="121" t="s">
        <v>19</v>
      </c>
      <c r="H1192" s="121" t="s">
        <v>20</v>
      </c>
      <c r="I1192" s="121" t="s">
        <v>21</v>
      </c>
      <c r="J1192" s="121" t="s">
        <v>22</v>
      </c>
      <c r="K1192" s="121" t="s">
        <v>23</v>
      </c>
      <c r="L1192" s="121" t="s">
        <v>24</v>
      </c>
      <c r="M1192" s="7"/>
      <c r="N1192" s="7"/>
    </row>
    <row r="1193" spans="1:14" ht="27" customHeight="1">
      <c r="A1193" s="61">
        <v>1</v>
      </c>
      <c r="B1193" s="153" t="s">
        <v>1025</v>
      </c>
      <c r="C1193" s="145"/>
      <c r="D1193" s="72" t="s">
        <v>63</v>
      </c>
      <c r="E1193" s="29" t="s">
        <v>98</v>
      </c>
      <c r="F1193" s="14">
        <v>50</v>
      </c>
      <c r="G1193" s="12" t="s">
        <v>43</v>
      </c>
      <c r="H1193" s="15"/>
      <c r="I1193" s="141">
        <f t="shared" ref="I1193:I1218" si="210">F1193*H1193</f>
        <v>0</v>
      </c>
      <c r="J1193" s="12">
        <v>8</v>
      </c>
      <c r="K1193" s="143">
        <f t="shared" ref="K1193:K1218" si="211">H1193+8%*H1193</f>
        <v>0</v>
      </c>
      <c r="L1193" s="143">
        <f t="shared" ref="L1193:L1218" si="212">I1193+8%*I1193</f>
        <v>0</v>
      </c>
      <c r="M1193" s="9"/>
      <c r="N1193" s="9"/>
    </row>
    <row r="1194" spans="1:14" ht="27" customHeight="1">
      <c r="A1194" s="61">
        <v>2</v>
      </c>
      <c r="B1194" s="156"/>
      <c r="C1194" s="145"/>
      <c r="D1194" s="72" t="s">
        <v>63</v>
      </c>
      <c r="E1194" s="29" t="s">
        <v>46</v>
      </c>
      <c r="F1194" s="14">
        <v>10</v>
      </c>
      <c r="G1194" s="12" t="s">
        <v>43</v>
      </c>
      <c r="H1194" s="15"/>
      <c r="I1194" s="141">
        <f t="shared" si="210"/>
        <v>0</v>
      </c>
      <c r="J1194" s="12">
        <v>8</v>
      </c>
      <c r="K1194" s="143">
        <f t="shared" si="211"/>
        <v>0</v>
      </c>
      <c r="L1194" s="143">
        <f t="shared" si="212"/>
        <v>0</v>
      </c>
      <c r="M1194" s="9"/>
      <c r="N1194" s="9"/>
    </row>
    <row r="1195" spans="1:14" ht="27" customHeight="1">
      <c r="A1195" s="61">
        <v>3</v>
      </c>
      <c r="B1195" s="154"/>
      <c r="C1195" s="145"/>
      <c r="D1195" s="72" t="s">
        <v>63</v>
      </c>
      <c r="E1195" s="29" t="s">
        <v>82</v>
      </c>
      <c r="F1195" s="14">
        <v>10</v>
      </c>
      <c r="G1195" s="12" t="s">
        <v>43</v>
      </c>
      <c r="H1195" s="15"/>
      <c r="I1195" s="141">
        <f t="shared" si="210"/>
        <v>0</v>
      </c>
      <c r="J1195" s="12">
        <v>8</v>
      </c>
      <c r="K1195" s="143">
        <f t="shared" si="211"/>
        <v>0</v>
      </c>
      <c r="L1195" s="143">
        <f t="shared" si="212"/>
        <v>0</v>
      </c>
      <c r="M1195" s="9"/>
      <c r="N1195" s="9"/>
    </row>
    <row r="1196" spans="1:14" ht="27" customHeight="1">
      <c r="A1196" s="61">
        <v>4</v>
      </c>
      <c r="B1196" s="153" t="s">
        <v>1026</v>
      </c>
      <c r="C1196" s="145"/>
      <c r="D1196" s="72" t="s">
        <v>28</v>
      </c>
      <c r="E1196" s="29" t="s">
        <v>1027</v>
      </c>
      <c r="F1196" s="14">
        <v>500</v>
      </c>
      <c r="G1196" s="12" t="s">
        <v>193</v>
      </c>
      <c r="H1196" s="15"/>
      <c r="I1196" s="141">
        <f t="shared" si="210"/>
        <v>0</v>
      </c>
      <c r="J1196" s="12">
        <v>8</v>
      </c>
      <c r="K1196" s="143">
        <f t="shared" si="211"/>
        <v>0</v>
      </c>
      <c r="L1196" s="143">
        <f t="shared" si="212"/>
        <v>0</v>
      </c>
      <c r="M1196" s="9"/>
      <c r="N1196" s="9"/>
    </row>
    <row r="1197" spans="1:14" ht="27" customHeight="1">
      <c r="A1197" s="61">
        <v>5</v>
      </c>
      <c r="B1197" s="156"/>
      <c r="C1197" s="145"/>
      <c r="D1197" s="72" t="s">
        <v>1028</v>
      </c>
      <c r="E1197" s="29" t="s">
        <v>1029</v>
      </c>
      <c r="F1197" s="14">
        <v>100</v>
      </c>
      <c r="G1197" s="12" t="s">
        <v>1032</v>
      </c>
      <c r="H1197" s="15"/>
      <c r="I1197" s="141">
        <f t="shared" si="210"/>
        <v>0</v>
      </c>
      <c r="J1197" s="12">
        <v>8</v>
      </c>
      <c r="K1197" s="143">
        <f t="shared" si="211"/>
        <v>0</v>
      </c>
      <c r="L1197" s="143">
        <f t="shared" si="212"/>
        <v>0</v>
      </c>
      <c r="M1197" s="9"/>
      <c r="N1197" s="9"/>
    </row>
    <row r="1198" spans="1:14" ht="27" customHeight="1">
      <c r="A1198" s="61">
        <v>6</v>
      </c>
      <c r="B1198" s="156"/>
      <c r="C1198" s="145"/>
      <c r="D1198" s="72" t="s">
        <v>1028</v>
      </c>
      <c r="E1198" s="29" t="s">
        <v>1030</v>
      </c>
      <c r="F1198" s="14">
        <v>40</v>
      </c>
      <c r="G1198" s="12" t="s">
        <v>1032</v>
      </c>
      <c r="H1198" s="15"/>
      <c r="I1198" s="141">
        <f t="shared" si="210"/>
        <v>0</v>
      </c>
      <c r="J1198" s="12">
        <v>8</v>
      </c>
      <c r="K1198" s="143">
        <f t="shared" si="211"/>
        <v>0</v>
      </c>
      <c r="L1198" s="143">
        <f t="shared" si="212"/>
        <v>0</v>
      </c>
      <c r="M1198" s="9"/>
      <c r="N1198" s="9"/>
    </row>
    <row r="1199" spans="1:14" ht="27" customHeight="1">
      <c r="A1199" s="61">
        <v>7</v>
      </c>
      <c r="B1199" s="154"/>
      <c r="C1199" s="145"/>
      <c r="D1199" s="72" t="s">
        <v>1028</v>
      </c>
      <c r="E1199" s="29" t="s">
        <v>1031</v>
      </c>
      <c r="F1199" s="14">
        <v>20</v>
      </c>
      <c r="G1199" s="12" t="s">
        <v>1032</v>
      </c>
      <c r="H1199" s="15"/>
      <c r="I1199" s="141">
        <f t="shared" si="210"/>
        <v>0</v>
      </c>
      <c r="J1199" s="12">
        <v>8</v>
      </c>
      <c r="K1199" s="143">
        <f t="shared" si="211"/>
        <v>0</v>
      </c>
      <c r="L1199" s="143">
        <f t="shared" si="212"/>
        <v>0</v>
      </c>
      <c r="M1199" s="9"/>
      <c r="N1199" s="9"/>
    </row>
    <row r="1200" spans="1:14" ht="27" customHeight="1">
      <c r="A1200" s="61">
        <v>8</v>
      </c>
      <c r="B1200" s="153" t="s">
        <v>1033</v>
      </c>
      <c r="C1200" s="145"/>
      <c r="D1200" s="72" t="s">
        <v>28</v>
      </c>
      <c r="E1200" s="29" t="s">
        <v>257</v>
      </c>
      <c r="F1200" s="14">
        <v>40</v>
      </c>
      <c r="G1200" s="12" t="s">
        <v>108</v>
      </c>
      <c r="H1200" s="15"/>
      <c r="I1200" s="141">
        <f t="shared" si="210"/>
        <v>0</v>
      </c>
      <c r="J1200" s="12">
        <v>8</v>
      </c>
      <c r="K1200" s="143">
        <f t="shared" si="211"/>
        <v>0</v>
      </c>
      <c r="L1200" s="143">
        <f t="shared" si="212"/>
        <v>0</v>
      </c>
      <c r="M1200" s="9"/>
      <c r="N1200" s="9"/>
    </row>
    <row r="1201" spans="1:14" ht="27" customHeight="1">
      <c r="A1201" s="61">
        <v>9</v>
      </c>
      <c r="B1201" s="154"/>
      <c r="C1201" s="145"/>
      <c r="D1201" s="72" t="s">
        <v>63</v>
      </c>
      <c r="E1201" s="29" t="s">
        <v>543</v>
      </c>
      <c r="F1201" s="14">
        <v>20</v>
      </c>
      <c r="G1201" s="12" t="s">
        <v>43</v>
      </c>
      <c r="H1201" s="15"/>
      <c r="I1201" s="141">
        <f t="shared" si="210"/>
        <v>0</v>
      </c>
      <c r="J1201" s="12">
        <v>8</v>
      </c>
      <c r="K1201" s="143">
        <f t="shared" si="211"/>
        <v>0</v>
      </c>
      <c r="L1201" s="143">
        <f t="shared" si="212"/>
        <v>0</v>
      </c>
      <c r="M1201" s="9"/>
      <c r="N1201" s="9"/>
    </row>
    <row r="1202" spans="1:14" ht="27" customHeight="1">
      <c r="A1202" s="61">
        <v>10</v>
      </c>
      <c r="B1202" s="153" t="s">
        <v>1035</v>
      </c>
      <c r="C1202" s="145"/>
      <c r="D1202" s="72" t="s">
        <v>32</v>
      </c>
      <c r="E1202" s="29" t="s">
        <v>969</v>
      </c>
      <c r="F1202" s="14">
        <v>160</v>
      </c>
      <c r="G1202" s="12" t="s">
        <v>254</v>
      </c>
      <c r="H1202" s="15"/>
      <c r="I1202" s="141">
        <f t="shared" si="210"/>
        <v>0</v>
      </c>
      <c r="J1202" s="12">
        <v>8</v>
      </c>
      <c r="K1202" s="143">
        <f t="shared" si="211"/>
        <v>0</v>
      </c>
      <c r="L1202" s="143">
        <f t="shared" si="212"/>
        <v>0</v>
      </c>
      <c r="M1202" s="9"/>
      <c r="N1202" s="9"/>
    </row>
    <row r="1203" spans="1:14" ht="27" customHeight="1">
      <c r="A1203" s="61">
        <v>11</v>
      </c>
      <c r="B1203" s="154"/>
      <c r="C1203" s="145"/>
      <c r="D1203" s="72" t="s">
        <v>32</v>
      </c>
      <c r="E1203" s="29" t="s">
        <v>65</v>
      </c>
      <c r="F1203" s="14">
        <v>10</v>
      </c>
      <c r="G1203" s="12" t="s">
        <v>322</v>
      </c>
      <c r="H1203" s="15"/>
      <c r="I1203" s="141">
        <f t="shared" si="210"/>
        <v>0</v>
      </c>
      <c r="J1203" s="12">
        <v>8</v>
      </c>
      <c r="K1203" s="143">
        <f t="shared" si="211"/>
        <v>0</v>
      </c>
      <c r="L1203" s="143">
        <f t="shared" si="212"/>
        <v>0</v>
      </c>
      <c r="M1203" s="9"/>
      <c r="N1203" s="9"/>
    </row>
    <row r="1204" spans="1:14" ht="27" customHeight="1">
      <c r="A1204" s="61">
        <v>12</v>
      </c>
      <c r="B1204" s="30" t="s">
        <v>1036</v>
      </c>
      <c r="C1204" s="145"/>
      <c r="D1204" s="72" t="s">
        <v>1028</v>
      </c>
      <c r="E1204" s="29" t="s">
        <v>1037</v>
      </c>
      <c r="F1204" s="14">
        <v>20</v>
      </c>
      <c r="G1204" s="12" t="s">
        <v>1032</v>
      </c>
      <c r="H1204" s="15"/>
      <c r="I1204" s="141">
        <f t="shared" si="210"/>
        <v>0</v>
      </c>
      <c r="J1204" s="12">
        <v>8</v>
      </c>
      <c r="K1204" s="143">
        <f t="shared" si="211"/>
        <v>0</v>
      </c>
      <c r="L1204" s="143">
        <f t="shared" si="212"/>
        <v>0</v>
      </c>
      <c r="M1204" s="9"/>
      <c r="N1204" s="9"/>
    </row>
    <row r="1205" spans="1:14" ht="27" customHeight="1">
      <c r="A1205" s="61">
        <v>13</v>
      </c>
      <c r="B1205" s="30" t="s">
        <v>1038</v>
      </c>
      <c r="C1205" s="145"/>
      <c r="D1205" s="72" t="s">
        <v>63</v>
      </c>
      <c r="E1205" s="29" t="s">
        <v>543</v>
      </c>
      <c r="F1205" s="14">
        <v>1000</v>
      </c>
      <c r="G1205" s="12" t="s">
        <v>51</v>
      </c>
      <c r="H1205" s="15"/>
      <c r="I1205" s="141">
        <f t="shared" si="210"/>
        <v>0</v>
      </c>
      <c r="J1205" s="12">
        <v>8</v>
      </c>
      <c r="K1205" s="143">
        <f t="shared" si="211"/>
        <v>0</v>
      </c>
      <c r="L1205" s="143">
        <f t="shared" si="212"/>
        <v>0</v>
      </c>
      <c r="M1205" s="9"/>
      <c r="N1205" s="9"/>
    </row>
    <row r="1206" spans="1:14" ht="27" customHeight="1">
      <c r="A1206" s="61">
        <v>14</v>
      </c>
      <c r="B1206" s="30" t="s">
        <v>1039</v>
      </c>
      <c r="C1206" s="145"/>
      <c r="D1206" s="72" t="s">
        <v>28</v>
      </c>
      <c r="E1206" s="29" t="s">
        <v>804</v>
      </c>
      <c r="F1206" s="14">
        <v>50</v>
      </c>
      <c r="G1206" s="12" t="s">
        <v>58</v>
      </c>
      <c r="H1206" s="15"/>
      <c r="I1206" s="141">
        <f t="shared" si="210"/>
        <v>0</v>
      </c>
      <c r="J1206" s="12">
        <v>8</v>
      </c>
      <c r="K1206" s="143">
        <f t="shared" si="211"/>
        <v>0</v>
      </c>
      <c r="L1206" s="143">
        <f t="shared" si="212"/>
        <v>0</v>
      </c>
      <c r="M1206" s="9"/>
      <c r="N1206" s="9"/>
    </row>
    <row r="1207" spans="1:14" ht="27" customHeight="1">
      <c r="A1207" s="61">
        <v>15</v>
      </c>
      <c r="B1207" s="30" t="s">
        <v>1040</v>
      </c>
      <c r="C1207" s="145"/>
      <c r="D1207" s="72" t="s">
        <v>63</v>
      </c>
      <c r="E1207" s="29" t="s">
        <v>82</v>
      </c>
      <c r="F1207" s="14">
        <v>20</v>
      </c>
      <c r="G1207" s="12" t="s">
        <v>43</v>
      </c>
      <c r="H1207" s="15"/>
      <c r="I1207" s="141">
        <f t="shared" si="210"/>
        <v>0</v>
      </c>
      <c r="J1207" s="12">
        <v>8</v>
      </c>
      <c r="K1207" s="143">
        <f t="shared" si="211"/>
        <v>0</v>
      </c>
      <c r="L1207" s="143">
        <f t="shared" si="212"/>
        <v>0</v>
      </c>
      <c r="M1207" s="9"/>
      <c r="N1207" s="9"/>
    </row>
    <row r="1208" spans="1:14" ht="27" customHeight="1">
      <c r="A1208" s="61">
        <v>16</v>
      </c>
      <c r="B1208" s="30" t="s">
        <v>1041</v>
      </c>
      <c r="C1208" s="145"/>
      <c r="D1208" s="72" t="s">
        <v>63</v>
      </c>
      <c r="E1208" s="29" t="s">
        <v>65</v>
      </c>
      <c r="F1208" s="14">
        <v>10</v>
      </c>
      <c r="G1208" s="12" t="s">
        <v>254</v>
      </c>
      <c r="H1208" s="15"/>
      <c r="I1208" s="141">
        <f t="shared" si="210"/>
        <v>0</v>
      </c>
      <c r="J1208" s="12">
        <v>8</v>
      </c>
      <c r="K1208" s="143">
        <f t="shared" si="211"/>
        <v>0</v>
      </c>
      <c r="L1208" s="143">
        <f t="shared" si="212"/>
        <v>0</v>
      </c>
      <c r="M1208" s="9"/>
      <c r="N1208" s="9"/>
    </row>
    <row r="1209" spans="1:14" ht="27" customHeight="1">
      <c r="A1209" s="61">
        <v>17</v>
      </c>
      <c r="B1209" s="30" t="s">
        <v>1042</v>
      </c>
      <c r="C1209" s="145"/>
      <c r="D1209" s="72" t="s">
        <v>565</v>
      </c>
      <c r="E1209" s="76">
        <v>1E-3</v>
      </c>
      <c r="F1209" s="14">
        <v>100</v>
      </c>
      <c r="G1209" s="12" t="s">
        <v>1043</v>
      </c>
      <c r="H1209" s="15"/>
      <c r="I1209" s="141">
        <f t="shared" si="210"/>
        <v>0</v>
      </c>
      <c r="J1209" s="12">
        <v>8</v>
      </c>
      <c r="K1209" s="143">
        <f t="shared" si="211"/>
        <v>0</v>
      </c>
      <c r="L1209" s="143">
        <f t="shared" si="212"/>
        <v>0</v>
      </c>
      <c r="M1209" s="9"/>
      <c r="N1209" s="9"/>
    </row>
    <row r="1210" spans="1:14" ht="27" customHeight="1">
      <c r="A1210" s="61">
        <v>18</v>
      </c>
      <c r="B1210" s="153" t="s">
        <v>1035</v>
      </c>
      <c r="C1210" s="145"/>
      <c r="D1210" s="72" t="s">
        <v>28</v>
      </c>
      <c r="E1210" s="29" t="s">
        <v>697</v>
      </c>
      <c r="F1210" s="14">
        <v>800</v>
      </c>
      <c r="G1210" s="12" t="s">
        <v>108</v>
      </c>
      <c r="H1210" s="15"/>
      <c r="I1210" s="141">
        <f t="shared" si="210"/>
        <v>0</v>
      </c>
      <c r="J1210" s="12">
        <v>8</v>
      </c>
      <c r="K1210" s="143">
        <f t="shared" si="211"/>
        <v>0</v>
      </c>
      <c r="L1210" s="143">
        <f t="shared" si="212"/>
        <v>0</v>
      </c>
      <c r="M1210" s="9"/>
      <c r="N1210" s="9"/>
    </row>
    <row r="1211" spans="1:14" ht="27" customHeight="1">
      <c r="A1211" s="61">
        <v>19</v>
      </c>
      <c r="B1211" s="154"/>
      <c r="C1211" s="145"/>
      <c r="D1211" s="72" t="s">
        <v>28</v>
      </c>
      <c r="E1211" s="29" t="s">
        <v>858</v>
      </c>
      <c r="F1211" s="14">
        <v>2000</v>
      </c>
      <c r="G1211" s="12" t="s">
        <v>193</v>
      </c>
      <c r="H1211" s="15"/>
      <c r="I1211" s="141">
        <f t="shared" si="210"/>
        <v>0</v>
      </c>
      <c r="J1211" s="12">
        <v>8</v>
      </c>
      <c r="K1211" s="143">
        <f t="shared" si="211"/>
        <v>0</v>
      </c>
      <c r="L1211" s="143">
        <f t="shared" si="212"/>
        <v>0</v>
      </c>
      <c r="M1211" s="9"/>
      <c r="N1211" s="9"/>
    </row>
    <row r="1212" spans="1:14" ht="27" customHeight="1">
      <c r="A1212" s="61">
        <v>20</v>
      </c>
      <c r="B1212" s="30" t="s">
        <v>1045</v>
      </c>
      <c r="C1212" s="145"/>
      <c r="D1212" s="72" t="s">
        <v>28</v>
      </c>
      <c r="E1212" s="29" t="s">
        <v>1046</v>
      </c>
      <c r="F1212" s="14">
        <v>20</v>
      </c>
      <c r="G1212" s="12" t="s">
        <v>108</v>
      </c>
      <c r="H1212" s="15"/>
      <c r="I1212" s="141">
        <f t="shared" si="210"/>
        <v>0</v>
      </c>
      <c r="J1212" s="12">
        <v>8</v>
      </c>
      <c r="K1212" s="143">
        <f t="shared" si="211"/>
        <v>0</v>
      </c>
      <c r="L1212" s="143">
        <f t="shared" si="212"/>
        <v>0</v>
      </c>
      <c r="M1212" s="9"/>
      <c r="N1212" s="9"/>
    </row>
    <row r="1213" spans="1:14" ht="27" customHeight="1">
      <c r="A1213" s="61">
        <v>21</v>
      </c>
      <c r="B1213" s="30" t="s">
        <v>1047</v>
      </c>
      <c r="C1213" s="145"/>
      <c r="D1213" s="72" t="s">
        <v>63</v>
      </c>
      <c r="E1213" s="29" t="s">
        <v>69</v>
      </c>
      <c r="F1213" s="14">
        <v>150</v>
      </c>
      <c r="G1213" s="12" t="s">
        <v>51</v>
      </c>
      <c r="H1213" s="15"/>
      <c r="I1213" s="141">
        <f t="shared" si="210"/>
        <v>0</v>
      </c>
      <c r="J1213" s="12">
        <v>8</v>
      </c>
      <c r="K1213" s="143">
        <f t="shared" si="211"/>
        <v>0</v>
      </c>
      <c r="L1213" s="143">
        <f t="shared" si="212"/>
        <v>0</v>
      </c>
      <c r="M1213" s="9"/>
      <c r="N1213" s="9"/>
    </row>
    <row r="1214" spans="1:14" ht="27" customHeight="1">
      <c r="A1214" s="61">
        <v>22</v>
      </c>
      <c r="B1214" s="153" t="s">
        <v>1048</v>
      </c>
      <c r="C1214" s="145"/>
      <c r="D1214" s="72" t="s">
        <v>28</v>
      </c>
      <c r="E1214" s="29" t="s">
        <v>702</v>
      </c>
      <c r="F1214" s="14">
        <v>100</v>
      </c>
      <c r="G1214" s="12" t="s">
        <v>1049</v>
      </c>
      <c r="H1214" s="15"/>
      <c r="I1214" s="141">
        <f t="shared" si="210"/>
        <v>0</v>
      </c>
      <c r="J1214" s="12">
        <v>8</v>
      </c>
      <c r="K1214" s="143">
        <f t="shared" si="211"/>
        <v>0</v>
      </c>
      <c r="L1214" s="143">
        <f t="shared" si="212"/>
        <v>0</v>
      </c>
      <c r="M1214" s="9"/>
      <c r="N1214" s="9"/>
    </row>
    <row r="1215" spans="1:14" ht="27" customHeight="1">
      <c r="A1215" s="61">
        <v>23</v>
      </c>
      <c r="B1215" s="156"/>
      <c r="C1215" s="145"/>
      <c r="D1215" s="72" t="s">
        <v>63</v>
      </c>
      <c r="E1215" s="29" t="s">
        <v>543</v>
      </c>
      <c r="F1215" s="14">
        <v>120</v>
      </c>
      <c r="G1215" s="12" t="s">
        <v>51</v>
      </c>
      <c r="H1215" s="15"/>
      <c r="I1215" s="141">
        <f t="shared" si="210"/>
        <v>0</v>
      </c>
      <c r="J1215" s="12">
        <v>8</v>
      </c>
      <c r="K1215" s="143">
        <f t="shared" si="211"/>
        <v>0</v>
      </c>
      <c r="L1215" s="143">
        <f t="shared" si="212"/>
        <v>0</v>
      </c>
      <c r="M1215" s="9"/>
      <c r="N1215" s="9"/>
    </row>
    <row r="1216" spans="1:14" ht="27" customHeight="1">
      <c r="A1216" s="61">
        <v>24</v>
      </c>
      <c r="B1216" s="154"/>
      <c r="C1216" s="145"/>
      <c r="D1216" s="72" t="s">
        <v>63</v>
      </c>
      <c r="E1216" s="29" t="s">
        <v>1050</v>
      </c>
      <c r="F1216" s="14">
        <v>200</v>
      </c>
      <c r="G1216" s="12" t="s">
        <v>51</v>
      </c>
      <c r="H1216" s="15"/>
      <c r="I1216" s="141">
        <f t="shared" si="210"/>
        <v>0</v>
      </c>
      <c r="J1216" s="12">
        <v>8</v>
      </c>
      <c r="K1216" s="143">
        <f t="shared" si="211"/>
        <v>0</v>
      </c>
      <c r="L1216" s="143">
        <f t="shared" si="212"/>
        <v>0</v>
      </c>
      <c r="M1216" s="9"/>
      <c r="N1216" s="9"/>
    </row>
    <row r="1217" spans="1:14" ht="27" customHeight="1">
      <c r="A1217" s="61">
        <v>25</v>
      </c>
      <c r="B1217" s="153" t="s">
        <v>1051</v>
      </c>
      <c r="C1217" s="145"/>
      <c r="D1217" s="72" t="s">
        <v>28</v>
      </c>
      <c r="E1217" s="29" t="s">
        <v>608</v>
      </c>
      <c r="F1217" s="14">
        <v>250</v>
      </c>
      <c r="G1217" s="12" t="s">
        <v>193</v>
      </c>
      <c r="H1217" s="15"/>
      <c r="I1217" s="141">
        <f t="shared" si="210"/>
        <v>0</v>
      </c>
      <c r="J1217" s="12">
        <v>8</v>
      </c>
      <c r="K1217" s="143">
        <f t="shared" si="211"/>
        <v>0</v>
      </c>
      <c r="L1217" s="143">
        <f t="shared" si="212"/>
        <v>0</v>
      </c>
      <c r="M1217" s="9"/>
      <c r="N1217" s="9"/>
    </row>
    <row r="1218" spans="1:14" ht="27" customHeight="1">
      <c r="A1218" s="61">
        <v>26</v>
      </c>
      <c r="B1218" s="154"/>
      <c r="C1218" s="145"/>
      <c r="D1218" s="72" t="s">
        <v>28</v>
      </c>
      <c r="E1218" s="29" t="s">
        <v>1046</v>
      </c>
      <c r="F1218" s="14">
        <v>350</v>
      </c>
      <c r="G1218" s="12" t="s">
        <v>193</v>
      </c>
      <c r="H1218" s="15"/>
      <c r="I1218" s="141">
        <f t="shared" si="210"/>
        <v>0</v>
      </c>
      <c r="J1218" s="12">
        <v>8</v>
      </c>
      <c r="K1218" s="143">
        <f t="shared" si="211"/>
        <v>0</v>
      </c>
      <c r="L1218" s="143">
        <f t="shared" si="212"/>
        <v>0</v>
      </c>
      <c r="M1218" s="9"/>
      <c r="N1218" s="9"/>
    </row>
    <row r="1219" spans="1:14" ht="21.75" customHeight="1">
      <c r="A1219" s="19"/>
      <c r="B1219" s="19"/>
      <c r="C1219" s="19"/>
      <c r="D1219" s="20"/>
      <c r="E1219" s="20"/>
      <c r="F1219" s="20"/>
      <c r="G1219" s="20"/>
      <c r="H1219" s="21" t="s">
        <v>25</v>
      </c>
      <c r="I1219" s="26">
        <f>SUM(I1193:I1218)</f>
        <v>0</v>
      </c>
      <c r="J1219" s="23" t="s">
        <v>26</v>
      </c>
      <c r="K1219" s="21" t="s">
        <v>26</v>
      </c>
      <c r="L1219" s="26">
        <f>SUM(L1193:L1218)</f>
        <v>0</v>
      </c>
      <c r="M1219" s="24"/>
      <c r="N1219" s="25"/>
    </row>
    <row r="1221" spans="1:14" s="77" customFormat="1" ht="18" customHeight="1">
      <c r="B1221" s="155" t="s">
        <v>1044</v>
      </c>
      <c r="C1221" s="155"/>
      <c r="D1221" s="155"/>
      <c r="E1221" s="155"/>
      <c r="F1221" s="155"/>
      <c r="G1221" s="155"/>
      <c r="H1221" s="155"/>
      <c r="I1221" s="155"/>
      <c r="J1221" s="155"/>
      <c r="K1221" s="155"/>
    </row>
    <row r="1227" spans="1:14" ht="31.5" customHeight="1">
      <c r="A1227" s="1"/>
      <c r="B1227" s="2" t="s">
        <v>1119</v>
      </c>
      <c r="C1227" s="3"/>
      <c r="D1227" s="3"/>
      <c r="E1227" s="4" t="s">
        <v>0</v>
      </c>
      <c r="F1227" s="5"/>
      <c r="G1227" s="3"/>
      <c r="H1227" s="6"/>
      <c r="I1227" s="157" t="s">
        <v>1141</v>
      </c>
      <c r="J1227" s="158"/>
      <c r="K1227" s="158"/>
      <c r="L1227" s="158"/>
      <c r="M1227" s="1"/>
      <c r="N1227" s="1"/>
    </row>
    <row r="1228" spans="1:14" ht="26.25" customHeight="1">
      <c r="A1228" s="159" t="s">
        <v>1140</v>
      </c>
      <c r="B1228" s="160"/>
      <c r="C1228" s="160"/>
      <c r="D1228" s="160"/>
      <c r="E1228" s="160"/>
      <c r="F1228" s="160"/>
      <c r="G1228" s="160"/>
      <c r="H1228" s="160"/>
      <c r="I1228" s="160"/>
      <c r="J1228" s="160"/>
      <c r="K1228" s="160"/>
      <c r="L1228" s="161"/>
      <c r="M1228" s="7"/>
      <c r="N1228" s="7"/>
    </row>
    <row r="1229" spans="1:14" ht="33.75">
      <c r="A1229" s="119" t="s">
        <v>1</v>
      </c>
      <c r="B1229" s="119" t="s">
        <v>2</v>
      </c>
      <c r="C1229" s="119" t="s">
        <v>3</v>
      </c>
      <c r="D1229" s="120" t="s">
        <v>4</v>
      </c>
      <c r="E1229" s="120" t="s">
        <v>5</v>
      </c>
      <c r="F1229" s="119" t="s">
        <v>6</v>
      </c>
      <c r="G1229" s="119" t="s">
        <v>7</v>
      </c>
      <c r="H1229" s="119" t="s">
        <v>8</v>
      </c>
      <c r="I1229" s="119" t="s">
        <v>9</v>
      </c>
      <c r="J1229" s="119" t="s">
        <v>10</v>
      </c>
      <c r="K1229" s="119" t="s">
        <v>11</v>
      </c>
      <c r="L1229" s="119" t="s">
        <v>12</v>
      </c>
      <c r="M1229" s="7"/>
      <c r="N1229" s="7"/>
    </row>
    <row r="1230" spans="1:14">
      <c r="A1230" s="121" t="s">
        <v>13</v>
      </c>
      <c r="B1230" s="121" t="s">
        <v>14</v>
      </c>
      <c r="C1230" s="121" t="s">
        <v>15</v>
      </c>
      <c r="D1230" s="121" t="s">
        <v>16</v>
      </c>
      <c r="E1230" s="121" t="s">
        <v>17</v>
      </c>
      <c r="F1230" s="121" t="s">
        <v>18</v>
      </c>
      <c r="G1230" s="121" t="s">
        <v>19</v>
      </c>
      <c r="H1230" s="121" t="s">
        <v>20</v>
      </c>
      <c r="I1230" s="121" t="s">
        <v>21</v>
      </c>
      <c r="J1230" s="121" t="s">
        <v>22</v>
      </c>
      <c r="K1230" s="121" t="s">
        <v>23</v>
      </c>
      <c r="L1230" s="121" t="s">
        <v>24</v>
      </c>
      <c r="M1230" s="7"/>
      <c r="N1230" s="7"/>
    </row>
    <row r="1231" spans="1:14" ht="30" customHeight="1">
      <c r="A1231" s="61">
        <v>1</v>
      </c>
      <c r="B1231" s="30" t="s">
        <v>1054</v>
      </c>
      <c r="C1231" s="145"/>
      <c r="D1231" s="72" t="s">
        <v>28</v>
      </c>
      <c r="E1231" s="78">
        <v>0.2</v>
      </c>
      <c r="F1231" s="14">
        <v>200</v>
      </c>
      <c r="G1231" s="12" t="s">
        <v>1055</v>
      </c>
      <c r="H1231" s="15"/>
      <c r="I1231" s="141">
        <f t="shared" ref="I1231" si="213">F1231*H1231</f>
        <v>0</v>
      </c>
      <c r="J1231" s="12">
        <v>8</v>
      </c>
      <c r="K1231" s="143">
        <f t="shared" ref="K1231" si="214">H1231+8%*H1231</f>
        <v>0</v>
      </c>
      <c r="L1231" s="143">
        <f t="shared" ref="L1231" si="215">I1231+8%*I1231</f>
        <v>0</v>
      </c>
      <c r="M1231" s="9"/>
      <c r="N1231" s="9"/>
    </row>
    <row r="1232" spans="1:14" ht="21.75" customHeight="1">
      <c r="A1232" s="19"/>
      <c r="B1232" s="19"/>
      <c r="C1232" s="19"/>
      <c r="D1232" s="20"/>
      <c r="E1232" s="20"/>
      <c r="F1232" s="20"/>
      <c r="G1232" s="20"/>
      <c r="H1232" s="21" t="s">
        <v>25</v>
      </c>
      <c r="I1232" s="26">
        <f>SUM(I1231:I1231)</f>
        <v>0</v>
      </c>
      <c r="J1232" s="23" t="s">
        <v>26</v>
      </c>
      <c r="K1232" s="21" t="s">
        <v>26</v>
      </c>
      <c r="L1232" s="26">
        <f>SUM(L1231:L1231)</f>
        <v>0</v>
      </c>
      <c r="M1232" s="24"/>
      <c r="N1232" s="25"/>
    </row>
    <row r="1235" spans="1:14" ht="76.5" customHeight="1"/>
    <row r="1236" spans="1:14" ht="31.5" customHeight="1">
      <c r="A1236" s="1"/>
      <c r="B1236" s="2" t="s">
        <v>1120</v>
      </c>
      <c r="C1236" s="3"/>
      <c r="D1236" s="3"/>
      <c r="E1236" s="4" t="s">
        <v>0</v>
      </c>
      <c r="F1236" s="5"/>
      <c r="G1236" s="3"/>
      <c r="H1236" s="6"/>
      <c r="I1236" s="157" t="s">
        <v>39</v>
      </c>
      <c r="J1236" s="158"/>
      <c r="K1236" s="158"/>
      <c r="L1236" s="158"/>
      <c r="M1236" s="1"/>
      <c r="N1236" s="1"/>
    </row>
    <row r="1237" spans="1:14" ht="26.25" customHeight="1">
      <c r="A1237" s="159" t="s">
        <v>1060</v>
      </c>
      <c r="B1237" s="160"/>
      <c r="C1237" s="160"/>
      <c r="D1237" s="160"/>
      <c r="E1237" s="160"/>
      <c r="F1237" s="160"/>
      <c r="G1237" s="160"/>
      <c r="H1237" s="160"/>
      <c r="I1237" s="160"/>
      <c r="J1237" s="160"/>
      <c r="K1237" s="160"/>
      <c r="L1237" s="161"/>
      <c r="M1237" s="7"/>
      <c r="N1237" s="7"/>
    </row>
    <row r="1238" spans="1:14" ht="33.75">
      <c r="A1238" s="119" t="s">
        <v>1</v>
      </c>
      <c r="B1238" s="119" t="s">
        <v>2</v>
      </c>
      <c r="C1238" s="119" t="s">
        <v>3</v>
      </c>
      <c r="D1238" s="120" t="s">
        <v>4</v>
      </c>
      <c r="E1238" s="120" t="s">
        <v>5</v>
      </c>
      <c r="F1238" s="119" t="s">
        <v>6</v>
      </c>
      <c r="G1238" s="119" t="s">
        <v>7</v>
      </c>
      <c r="H1238" s="119" t="s">
        <v>8</v>
      </c>
      <c r="I1238" s="119" t="s">
        <v>9</v>
      </c>
      <c r="J1238" s="119" t="s">
        <v>10</v>
      </c>
      <c r="K1238" s="119" t="s">
        <v>11</v>
      </c>
      <c r="L1238" s="119" t="s">
        <v>12</v>
      </c>
      <c r="M1238" s="7"/>
      <c r="N1238" s="7"/>
    </row>
    <row r="1239" spans="1:14">
      <c r="A1239" s="121" t="s">
        <v>13</v>
      </c>
      <c r="B1239" s="121" t="s">
        <v>14</v>
      </c>
      <c r="C1239" s="121" t="s">
        <v>15</v>
      </c>
      <c r="D1239" s="121" t="s">
        <v>16</v>
      </c>
      <c r="E1239" s="121" t="s">
        <v>17</v>
      </c>
      <c r="F1239" s="121" t="s">
        <v>18</v>
      </c>
      <c r="G1239" s="121" t="s">
        <v>19</v>
      </c>
      <c r="H1239" s="121" t="s">
        <v>20</v>
      </c>
      <c r="I1239" s="121" t="s">
        <v>21</v>
      </c>
      <c r="J1239" s="121" t="s">
        <v>22</v>
      </c>
      <c r="K1239" s="121" t="s">
        <v>23</v>
      </c>
      <c r="L1239" s="121" t="s">
        <v>24</v>
      </c>
      <c r="M1239" s="7"/>
      <c r="N1239" s="7"/>
    </row>
    <row r="1240" spans="1:14" ht="30" customHeight="1">
      <c r="A1240" s="61">
        <v>1</v>
      </c>
      <c r="B1240" s="153" t="s">
        <v>83</v>
      </c>
      <c r="C1240" s="145"/>
      <c r="D1240" s="72" t="s">
        <v>84</v>
      </c>
      <c r="E1240" s="78" t="s">
        <v>57</v>
      </c>
      <c r="F1240" s="14">
        <v>100</v>
      </c>
      <c r="G1240" s="12" t="s">
        <v>85</v>
      </c>
      <c r="H1240" s="15"/>
      <c r="I1240" s="141">
        <f t="shared" ref="I1240:I1243" si="216">F1240*H1240</f>
        <v>0</v>
      </c>
      <c r="J1240" s="12">
        <v>8</v>
      </c>
      <c r="K1240" s="143">
        <f t="shared" ref="K1240:K1243" si="217">H1240+8%*H1240</f>
        <v>0</v>
      </c>
      <c r="L1240" s="143">
        <f t="shared" ref="L1240:L1243" si="218">I1240+8%*I1240</f>
        <v>0</v>
      </c>
      <c r="M1240" s="9"/>
      <c r="N1240" s="9"/>
    </row>
    <row r="1241" spans="1:14" ht="30" customHeight="1">
      <c r="A1241" s="61">
        <v>2</v>
      </c>
      <c r="B1241" s="156"/>
      <c r="C1241" s="145"/>
      <c r="D1241" s="72" t="s">
        <v>32</v>
      </c>
      <c r="E1241" s="78" t="s">
        <v>86</v>
      </c>
      <c r="F1241" s="14">
        <v>300</v>
      </c>
      <c r="G1241" s="12" t="s">
        <v>87</v>
      </c>
      <c r="H1241" s="15"/>
      <c r="I1241" s="141">
        <f t="shared" si="216"/>
        <v>0</v>
      </c>
      <c r="J1241" s="12">
        <v>8</v>
      </c>
      <c r="K1241" s="143">
        <f t="shared" si="217"/>
        <v>0</v>
      </c>
      <c r="L1241" s="143">
        <f t="shared" si="218"/>
        <v>0</v>
      </c>
      <c r="M1241" s="9"/>
      <c r="N1241" s="9"/>
    </row>
    <row r="1242" spans="1:14" ht="30" customHeight="1">
      <c r="A1242" s="61">
        <v>3</v>
      </c>
      <c r="B1242" s="156"/>
      <c r="C1242" s="145"/>
      <c r="D1242" s="72" t="s">
        <v>584</v>
      </c>
      <c r="E1242" s="78" t="s">
        <v>1057</v>
      </c>
      <c r="F1242" s="14">
        <v>10</v>
      </c>
      <c r="G1242" s="12" t="s">
        <v>1058</v>
      </c>
      <c r="H1242" s="15"/>
      <c r="I1242" s="141">
        <f t="shared" si="216"/>
        <v>0</v>
      </c>
      <c r="J1242" s="12">
        <v>8</v>
      </c>
      <c r="K1242" s="143">
        <f t="shared" si="217"/>
        <v>0</v>
      </c>
      <c r="L1242" s="143">
        <f t="shared" si="218"/>
        <v>0</v>
      </c>
      <c r="M1242" s="9"/>
      <c r="N1242" s="9"/>
    </row>
    <row r="1243" spans="1:14" ht="30" customHeight="1">
      <c r="A1243" s="61">
        <v>4</v>
      </c>
      <c r="B1243" s="154"/>
      <c r="C1243" s="145"/>
      <c r="D1243" s="72" t="s">
        <v>28</v>
      </c>
      <c r="E1243" s="78" t="s">
        <v>86</v>
      </c>
      <c r="F1243" s="14">
        <v>20</v>
      </c>
      <c r="G1243" s="12" t="s">
        <v>1059</v>
      </c>
      <c r="H1243" s="15"/>
      <c r="I1243" s="141">
        <f t="shared" si="216"/>
        <v>0</v>
      </c>
      <c r="J1243" s="12">
        <v>8</v>
      </c>
      <c r="K1243" s="143">
        <f t="shared" si="217"/>
        <v>0</v>
      </c>
      <c r="L1243" s="143">
        <f t="shared" si="218"/>
        <v>0</v>
      </c>
      <c r="M1243" s="9"/>
      <c r="N1243" s="9"/>
    </row>
    <row r="1244" spans="1:14" ht="21.75" customHeight="1">
      <c r="A1244" s="19"/>
      <c r="B1244" s="19"/>
      <c r="C1244" s="19"/>
      <c r="D1244" s="20"/>
      <c r="E1244" s="20"/>
      <c r="F1244" s="20"/>
      <c r="G1244" s="20"/>
      <c r="H1244" s="21" t="s">
        <v>25</v>
      </c>
      <c r="I1244" s="26">
        <f>SUM(I1240:I1243)</f>
        <v>0</v>
      </c>
      <c r="J1244" s="23" t="s">
        <v>26</v>
      </c>
      <c r="K1244" s="21" t="s">
        <v>26</v>
      </c>
      <c r="L1244" s="26">
        <f>SUM(L1240:L1243)</f>
        <v>0</v>
      </c>
      <c r="M1244" s="24"/>
      <c r="N1244" s="25"/>
    </row>
    <row r="1247" spans="1:14" ht="204" customHeight="1"/>
    <row r="1251" spans="1:14" ht="171" hidden="1" customHeight="1"/>
    <row r="1252" spans="1:14" ht="27" customHeight="1">
      <c r="A1252" s="81"/>
      <c r="B1252" s="82" t="s">
        <v>1121</v>
      </c>
      <c r="C1252" s="83"/>
      <c r="D1252" s="83"/>
      <c r="E1252" s="84" t="s">
        <v>0</v>
      </c>
      <c r="F1252" s="85"/>
      <c r="G1252" s="83"/>
      <c r="H1252" s="165" t="s">
        <v>47</v>
      </c>
      <c r="I1252" s="166"/>
      <c r="J1252" s="166"/>
      <c r="K1252" s="166"/>
      <c r="L1252" s="86"/>
      <c r="M1252" s="80"/>
      <c r="N1252" s="80"/>
    </row>
    <row r="1253" spans="1:14" ht="36" customHeight="1">
      <c r="A1253" s="162" t="s">
        <v>1061</v>
      </c>
      <c r="B1253" s="163"/>
      <c r="C1253" s="163"/>
      <c r="D1253" s="163"/>
      <c r="E1253" s="163"/>
      <c r="F1253" s="163"/>
      <c r="G1253" s="163"/>
      <c r="H1253" s="163"/>
      <c r="I1253" s="163"/>
      <c r="J1253" s="163"/>
      <c r="K1253" s="163"/>
      <c r="L1253" s="164"/>
      <c r="M1253" s="80"/>
      <c r="N1253" s="80"/>
    </row>
    <row r="1254" spans="1:14" ht="36" customHeight="1">
      <c r="A1254" s="129" t="s">
        <v>1</v>
      </c>
      <c r="B1254" s="129" t="s">
        <v>2</v>
      </c>
      <c r="C1254" s="129" t="s">
        <v>3</v>
      </c>
      <c r="D1254" s="130" t="s">
        <v>4</v>
      </c>
      <c r="E1254" s="130" t="s">
        <v>5</v>
      </c>
      <c r="F1254" s="129" t="s">
        <v>6</v>
      </c>
      <c r="G1254" s="129" t="s">
        <v>176</v>
      </c>
      <c r="H1254" s="129" t="s">
        <v>8</v>
      </c>
      <c r="I1254" s="129" t="s">
        <v>9</v>
      </c>
      <c r="J1254" s="129" t="s">
        <v>10</v>
      </c>
      <c r="K1254" s="129" t="s">
        <v>11</v>
      </c>
      <c r="L1254" s="129" t="s">
        <v>12</v>
      </c>
      <c r="M1254" s="80"/>
      <c r="N1254" s="80"/>
    </row>
    <row r="1255" spans="1:14" ht="19.149999999999999" customHeight="1">
      <c r="A1255" s="131" t="s">
        <v>13</v>
      </c>
      <c r="B1255" s="131" t="s">
        <v>14</v>
      </c>
      <c r="C1255" s="131" t="s">
        <v>15</v>
      </c>
      <c r="D1255" s="131" t="s">
        <v>16</v>
      </c>
      <c r="E1255" s="131" t="s">
        <v>17</v>
      </c>
      <c r="F1255" s="131" t="s">
        <v>18</v>
      </c>
      <c r="G1255" s="131" t="s">
        <v>19</v>
      </c>
      <c r="H1255" s="131" t="s">
        <v>20</v>
      </c>
      <c r="I1255" s="131" t="s">
        <v>21</v>
      </c>
      <c r="J1255" s="131" t="s">
        <v>22</v>
      </c>
      <c r="K1255" s="131" t="s">
        <v>23</v>
      </c>
      <c r="L1255" s="131" t="s">
        <v>24</v>
      </c>
      <c r="M1255" s="87"/>
      <c r="N1255" s="88"/>
    </row>
    <row r="1256" spans="1:14" ht="26.25" customHeight="1">
      <c r="A1256" s="89">
        <v>1</v>
      </c>
      <c r="B1256" s="90" t="s">
        <v>1062</v>
      </c>
      <c r="C1256" s="146"/>
      <c r="D1256" s="91" t="s">
        <v>1063</v>
      </c>
      <c r="E1256" s="92" t="s">
        <v>1064</v>
      </c>
      <c r="F1256" s="93">
        <v>5</v>
      </c>
      <c r="G1256" s="91" t="s">
        <v>1065</v>
      </c>
      <c r="H1256" s="94"/>
      <c r="I1256" s="141">
        <f t="shared" ref="I1256" si="219">F1256*H1256</f>
        <v>0</v>
      </c>
      <c r="J1256" s="12">
        <v>23</v>
      </c>
      <c r="K1256" s="143">
        <f>H1256+23%*H1256</f>
        <v>0</v>
      </c>
      <c r="L1256" s="143">
        <f>I1256+23%*I1256</f>
        <v>0</v>
      </c>
      <c r="M1256" s="87"/>
      <c r="N1256" s="88"/>
    </row>
    <row r="1257" spans="1:14" ht="21" customHeight="1">
      <c r="A1257" s="89">
        <v>2</v>
      </c>
      <c r="B1257" s="90" t="s">
        <v>1066</v>
      </c>
      <c r="C1257" s="146"/>
      <c r="D1257" s="91" t="s">
        <v>1063</v>
      </c>
      <c r="E1257" s="92" t="s">
        <v>1064</v>
      </c>
      <c r="F1257" s="93">
        <v>2</v>
      </c>
      <c r="G1257" s="91" t="s">
        <v>1067</v>
      </c>
      <c r="H1257" s="94"/>
      <c r="I1257" s="141">
        <f t="shared" ref="I1257:I1276" si="220">F1257*H1257</f>
        <v>0</v>
      </c>
      <c r="J1257" s="12">
        <v>23</v>
      </c>
      <c r="K1257" s="143">
        <f t="shared" ref="K1257:K1276" si="221">H1257+23%*H1257</f>
        <v>0</v>
      </c>
      <c r="L1257" s="143">
        <f t="shared" ref="L1257:L1276" si="222">I1257+23%*I1257</f>
        <v>0</v>
      </c>
      <c r="M1257" s="87"/>
      <c r="N1257" s="88"/>
    </row>
    <row r="1258" spans="1:14" ht="21.6" customHeight="1">
      <c r="A1258" s="89">
        <v>3</v>
      </c>
      <c r="B1258" s="90" t="s">
        <v>1068</v>
      </c>
      <c r="C1258" s="146"/>
      <c r="D1258" s="91" t="s">
        <v>1063</v>
      </c>
      <c r="E1258" s="92" t="s">
        <v>1064</v>
      </c>
      <c r="F1258" s="93">
        <v>12</v>
      </c>
      <c r="G1258" s="91" t="s">
        <v>1010</v>
      </c>
      <c r="H1258" s="94"/>
      <c r="I1258" s="141">
        <f t="shared" si="220"/>
        <v>0</v>
      </c>
      <c r="J1258" s="12">
        <v>23</v>
      </c>
      <c r="K1258" s="143">
        <f t="shared" si="221"/>
        <v>0</v>
      </c>
      <c r="L1258" s="143">
        <f t="shared" si="222"/>
        <v>0</v>
      </c>
      <c r="M1258" s="87"/>
      <c r="N1258" s="88"/>
    </row>
    <row r="1259" spans="1:14" ht="28.5" customHeight="1">
      <c r="A1259" s="89">
        <v>4</v>
      </c>
      <c r="B1259" s="90" t="s">
        <v>1069</v>
      </c>
      <c r="C1259" s="146"/>
      <c r="D1259" s="91" t="s">
        <v>1063</v>
      </c>
      <c r="E1259" s="92" t="s">
        <v>1064</v>
      </c>
      <c r="F1259" s="93">
        <v>7</v>
      </c>
      <c r="G1259" s="91" t="s">
        <v>166</v>
      </c>
      <c r="H1259" s="94"/>
      <c r="I1259" s="141">
        <f t="shared" si="220"/>
        <v>0</v>
      </c>
      <c r="J1259" s="12">
        <v>23</v>
      </c>
      <c r="K1259" s="143">
        <f t="shared" si="221"/>
        <v>0</v>
      </c>
      <c r="L1259" s="143">
        <f t="shared" si="222"/>
        <v>0</v>
      </c>
      <c r="M1259" s="87"/>
      <c r="N1259" s="88"/>
    </row>
    <row r="1260" spans="1:14" ht="30.75" customHeight="1">
      <c r="A1260" s="89">
        <v>5</v>
      </c>
      <c r="B1260" s="90" t="s">
        <v>1070</v>
      </c>
      <c r="C1260" s="146"/>
      <c r="D1260" s="91" t="s">
        <v>1063</v>
      </c>
      <c r="E1260" s="92" t="s">
        <v>1064</v>
      </c>
      <c r="F1260" s="93">
        <v>8</v>
      </c>
      <c r="G1260" s="91" t="s">
        <v>1067</v>
      </c>
      <c r="H1260" s="94"/>
      <c r="I1260" s="141">
        <f t="shared" si="220"/>
        <v>0</v>
      </c>
      <c r="J1260" s="12">
        <v>23</v>
      </c>
      <c r="K1260" s="143">
        <f t="shared" si="221"/>
        <v>0</v>
      </c>
      <c r="L1260" s="143">
        <f t="shared" si="222"/>
        <v>0</v>
      </c>
      <c r="M1260" s="87"/>
      <c r="N1260" s="88"/>
    </row>
    <row r="1261" spans="1:14" ht="26.25" customHeight="1">
      <c r="A1261" s="89">
        <v>6</v>
      </c>
      <c r="B1261" s="90" t="s">
        <v>1071</v>
      </c>
      <c r="C1261" s="146"/>
      <c r="D1261" s="91" t="s">
        <v>1063</v>
      </c>
      <c r="E1261" s="92" t="s">
        <v>1064</v>
      </c>
      <c r="F1261" s="93">
        <v>4</v>
      </c>
      <c r="G1261" s="91" t="s">
        <v>1072</v>
      </c>
      <c r="H1261" s="94"/>
      <c r="I1261" s="141">
        <f t="shared" si="220"/>
        <v>0</v>
      </c>
      <c r="J1261" s="12">
        <v>23</v>
      </c>
      <c r="K1261" s="143">
        <f t="shared" si="221"/>
        <v>0</v>
      </c>
      <c r="L1261" s="143">
        <f t="shared" si="222"/>
        <v>0</v>
      </c>
      <c r="M1261" s="87"/>
      <c r="N1261" s="88"/>
    </row>
    <row r="1262" spans="1:14" ht="26.25" customHeight="1">
      <c r="A1262" s="89">
        <v>7</v>
      </c>
      <c r="B1262" s="90" t="s">
        <v>1073</v>
      </c>
      <c r="C1262" s="146"/>
      <c r="D1262" s="91" t="s">
        <v>1063</v>
      </c>
      <c r="E1262" s="92" t="s">
        <v>1064</v>
      </c>
      <c r="F1262" s="93">
        <v>25</v>
      </c>
      <c r="G1262" s="91" t="s">
        <v>1072</v>
      </c>
      <c r="H1262" s="94"/>
      <c r="I1262" s="141">
        <f t="shared" si="220"/>
        <v>0</v>
      </c>
      <c r="J1262" s="12">
        <v>23</v>
      </c>
      <c r="K1262" s="143">
        <f t="shared" si="221"/>
        <v>0</v>
      </c>
      <c r="L1262" s="143">
        <f t="shared" si="222"/>
        <v>0</v>
      </c>
      <c r="M1262" s="87"/>
      <c r="N1262" s="88"/>
    </row>
    <row r="1263" spans="1:14" ht="21.6" customHeight="1">
      <c r="A1263" s="89">
        <v>8</v>
      </c>
      <c r="B1263" s="90" t="s">
        <v>1074</v>
      </c>
      <c r="C1263" s="146"/>
      <c r="D1263" s="91" t="s">
        <v>1063</v>
      </c>
      <c r="E1263" s="92" t="s">
        <v>1064</v>
      </c>
      <c r="F1263" s="93">
        <v>3</v>
      </c>
      <c r="G1263" s="91" t="s">
        <v>166</v>
      </c>
      <c r="H1263" s="94"/>
      <c r="I1263" s="141">
        <f t="shared" si="220"/>
        <v>0</v>
      </c>
      <c r="J1263" s="12">
        <v>23</v>
      </c>
      <c r="K1263" s="143">
        <f t="shared" si="221"/>
        <v>0</v>
      </c>
      <c r="L1263" s="143">
        <f t="shared" si="222"/>
        <v>0</v>
      </c>
      <c r="M1263" s="87"/>
      <c r="N1263" s="88"/>
    </row>
    <row r="1264" spans="1:14" ht="21" customHeight="1">
      <c r="A1264" s="89">
        <v>9</v>
      </c>
      <c r="B1264" s="97" t="s">
        <v>1075</v>
      </c>
      <c r="C1264" s="146"/>
      <c r="D1264" s="91" t="s">
        <v>1063</v>
      </c>
      <c r="E1264" s="92" t="s">
        <v>1064</v>
      </c>
      <c r="F1264" s="93">
        <v>8</v>
      </c>
      <c r="G1264" s="91" t="s">
        <v>1076</v>
      </c>
      <c r="H1264" s="94"/>
      <c r="I1264" s="141">
        <f t="shared" si="220"/>
        <v>0</v>
      </c>
      <c r="J1264" s="12">
        <v>23</v>
      </c>
      <c r="K1264" s="143">
        <f t="shared" si="221"/>
        <v>0</v>
      </c>
      <c r="L1264" s="143">
        <f t="shared" si="222"/>
        <v>0</v>
      </c>
      <c r="M1264" s="87"/>
      <c r="N1264" s="88"/>
    </row>
    <row r="1265" spans="1:14" ht="20.45" customHeight="1">
      <c r="A1265" s="89">
        <v>10</v>
      </c>
      <c r="B1265" s="98" t="s">
        <v>1077</v>
      </c>
      <c r="C1265" s="146"/>
      <c r="D1265" s="91" t="s">
        <v>1063</v>
      </c>
      <c r="E1265" s="92" t="s">
        <v>1064</v>
      </c>
      <c r="F1265" s="93">
        <v>20</v>
      </c>
      <c r="G1265" s="91" t="s">
        <v>1078</v>
      </c>
      <c r="H1265" s="94"/>
      <c r="I1265" s="141">
        <f t="shared" si="220"/>
        <v>0</v>
      </c>
      <c r="J1265" s="12">
        <v>23</v>
      </c>
      <c r="K1265" s="143">
        <f t="shared" si="221"/>
        <v>0</v>
      </c>
      <c r="L1265" s="143">
        <f t="shared" si="222"/>
        <v>0</v>
      </c>
      <c r="M1265" s="87"/>
      <c r="N1265" s="88"/>
    </row>
    <row r="1266" spans="1:14" ht="21.6" customHeight="1">
      <c r="A1266" s="89">
        <v>11</v>
      </c>
      <c r="B1266" s="98" t="s">
        <v>1079</v>
      </c>
      <c r="C1266" s="146"/>
      <c r="D1266" s="91" t="s">
        <v>1063</v>
      </c>
      <c r="E1266" s="92" t="s">
        <v>1064</v>
      </c>
      <c r="F1266" s="93">
        <v>6</v>
      </c>
      <c r="G1266" s="91" t="s">
        <v>476</v>
      </c>
      <c r="H1266" s="94"/>
      <c r="I1266" s="141">
        <f t="shared" si="220"/>
        <v>0</v>
      </c>
      <c r="J1266" s="12">
        <v>23</v>
      </c>
      <c r="K1266" s="143">
        <f t="shared" si="221"/>
        <v>0</v>
      </c>
      <c r="L1266" s="143">
        <f t="shared" si="222"/>
        <v>0</v>
      </c>
      <c r="M1266" s="87"/>
      <c r="N1266" s="88"/>
    </row>
    <row r="1267" spans="1:14" ht="28.5" customHeight="1">
      <c r="A1267" s="89">
        <v>12</v>
      </c>
      <c r="B1267" s="98" t="s">
        <v>1080</v>
      </c>
      <c r="C1267" s="146"/>
      <c r="D1267" s="91" t="s">
        <v>1063</v>
      </c>
      <c r="E1267" s="92" t="s">
        <v>1064</v>
      </c>
      <c r="F1267" s="93">
        <v>45</v>
      </c>
      <c r="G1267" s="91" t="s">
        <v>1078</v>
      </c>
      <c r="H1267" s="94"/>
      <c r="I1267" s="141">
        <f t="shared" si="220"/>
        <v>0</v>
      </c>
      <c r="J1267" s="12">
        <v>23</v>
      </c>
      <c r="K1267" s="143">
        <f t="shared" si="221"/>
        <v>0</v>
      </c>
      <c r="L1267" s="143">
        <f t="shared" si="222"/>
        <v>0</v>
      </c>
      <c r="M1267" s="87"/>
      <c r="N1267" s="88"/>
    </row>
    <row r="1268" spans="1:14" ht="21.6" customHeight="1">
      <c r="A1268" s="89">
        <v>13</v>
      </c>
      <c r="B1268" s="99" t="s">
        <v>1081</v>
      </c>
      <c r="C1268" s="146"/>
      <c r="D1268" s="91" t="s">
        <v>1063</v>
      </c>
      <c r="E1268" s="92" t="s">
        <v>1064</v>
      </c>
      <c r="F1268" s="93">
        <v>1</v>
      </c>
      <c r="G1268" s="91" t="s">
        <v>935</v>
      </c>
      <c r="H1268" s="94"/>
      <c r="I1268" s="141">
        <f t="shared" si="220"/>
        <v>0</v>
      </c>
      <c r="J1268" s="12">
        <v>23</v>
      </c>
      <c r="K1268" s="143">
        <f t="shared" si="221"/>
        <v>0</v>
      </c>
      <c r="L1268" s="143">
        <f t="shared" si="222"/>
        <v>0</v>
      </c>
      <c r="M1268" s="87"/>
      <c r="N1268" s="88"/>
    </row>
    <row r="1269" spans="1:14" ht="18.600000000000001" customHeight="1">
      <c r="A1269" s="89">
        <v>14</v>
      </c>
      <c r="B1269" s="90" t="s">
        <v>563</v>
      </c>
      <c r="C1269" s="146"/>
      <c r="D1269" s="91" t="s">
        <v>1063</v>
      </c>
      <c r="E1269" s="92" t="s">
        <v>1064</v>
      </c>
      <c r="F1269" s="93">
        <v>7</v>
      </c>
      <c r="G1269" s="91" t="s">
        <v>1010</v>
      </c>
      <c r="H1269" s="94"/>
      <c r="I1269" s="141">
        <f t="shared" si="220"/>
        <v>0</v>
      </c>
      <c r="J1269" s="12">
        <v>23</v>
      </c>
      <c r="K1269" s="143">
        <f t="shared" si="221"/>
        <v>0</v>
      </c>
      <c r="L1269" s="143">
        <f t="shared" si="222"/>
        <v>0</v>
      </c>
      <c r="M1269" s="87"/>
      <c r="N1269" s="88"/>
    </row>
    <row r="1270" spans="1:14" ht="24.6" customHeight="1">
      <c r="A1270" s="89">
        <v>15</v>
      </c>
      <c r="B1270" s="90" t="s">
        <v>1082</v>
      </c>
      <c r="C1270" s="146"/>
      <c r="D1270" s="91" t="s">
        <v>1063</v>
      </c>
      <c r="E1270" s="100" t="s">
        <v>1064</v>
      </c>
      <c r="F1270" s="93">
        <v>25</v>
      </c>
      <c r="G1270" s="91" t="s">
        <v>1078</v>
      </c>
      <c r="H1270" s="94"/>
      <c r="I1270" s="141">
        <f t="shared" si="220"/>
        <v>0</v>
      </c>
      <c r="J1270" s="12">
        <v>23</v>
      </c>
      <c r="K1270" s="143">
        <f t="shared" si="221"/>
        <v>0</v>
      </c>
      <c r="L1270" s="143">
        <f t="shared" si="222"/>
        <v>0</v>
      </c>
      <c r="M1270" s="87"/>
      <c r="N1270" s="88"/>
    </row>
    <row r="1271" spans="1:14" ht="27" customHeight="1">
      <c r="A1271" s="89">
        <v>16</v>
      </c>
      <c r="B1271" s="90" t="s">
        <v>1083</v>
      </c>
      <c r="C1271" s="146"/>
      <c r="D1271" s="91" t="s">
        <v>1063</v>
      </c>
      <c r="E1271" s="92" t="s">
        <v>1064</v>
      </c>
      <c r="F1271" s="93">
        <v>20</v>
      </c>
      <c r="G1271" s="91" t="s">
        <v>476</v>
      </c>
      <c r="H1271" s="94"/>
      <c r="I1271" s="141">
        <f t="shared" si="220"/>
        <v>0</v>
      </c>
      <c r="J1271" s="12">
        <v>23</v>
      </c>
      <c r="K1271" s="143">
        <f t="shared" si="221"/>
        <v>0</v>
      </c>
      <c r="L1271" s="143">
        <f t="shared" si="222"/>
        <v>0</v>
      </c>
      <c r="M1271" s="87"/>
      <c r="N1271" s="88"/>
    </row>
    <row r="1272" spans="1:14" ht="25.15" customHeight="1">
      <c r="A1272" s="89">
        <v>17</v>
      </c>
      <c r="B1272" s="90" t="s">
        <v>606</v>
      </c>
      <c r="C1272" s="146"/>
      <c r="D1272" s="91" t="s">
        <v>1063</v>
      </c>
      <c r="E1272" s="92" t="s">
        <v>1064</v>
      </c>
      <c r="F1272" s="93">
        <v>5</v>
      </c>
      <c r="G1272" s="91" t="s">
        <v>476</v>
      </c>
      <c r="H1272" s="94"/>
      <c r="I1272" s="141">
        <f t="shared" si="220"/>
        <v>0</v>
      </c>
      <c r="J1272" s="12">
        <v>23</v>
      </c>
      <c r="K1272" s="143">
        <f t="shared" si="221"/>
        <v>0</v>
      </c>
      <c r="L1272" s="143">
        <f t="shared" si="222"/>
        <v>0</v>
      </c>
      <c r="M1272" s="87"/>
      <c r="N1272" s="88"/>
    </row>
    <row r="1273" spans="1:14" ht="23.45" customHeight="1">
      <c r="A1273" s="89">
        <v>18</v>
      </c>
      <c r="B1273" s="90" t="s">
        <v>1084</v>
      </c>
      <c r="C1273" s="146"/>
      <c r="D1273" s="91" t="s">
        <v>1063</v>
      </c>
      <c r="E1273" s="92" t="s">
        <v>1064</v>
      </c>
      <c r="F1273" s="93">
        <v>4</v>
      </c>
      <c r="G1273" s="91" t="s">
        <v>1067</v>
      </c>
      <c r="H1273" s="94"/>
      <c r="I1273" s="141">
        <f t="shared" si="220"/>
        <v>0</v>
      </c>
      <c r="J1273" s="12">
        <v>23</v>
      </c>
      <c r="K1273" s="143">
        <f t="shared" si="221"/>
        <v>0</v>
      </c>
      <c r="L1273" s="143">
        <f t="shared" si="222"/>
        <v>0</v>
      </c>
      <c r="M1273" s="87"/>
      <c r="N1273" s="88"/>
    </row>
    <row r="1274" spans="1:14" ht="19.149999999999999" customHeight="1">
      <c r="A1274" s="89">
        <v>19</v>
      </c>
      <c r="B1274" s="90" t="s">
        <v>1085</v>
      </c>
      <c r="C1274" s="146"/>
      <c r="D1274" s="91" t="s">
        <v>1063</v>
      </c>
      <c r="E1274" s="92" t="s">
        <v>1064</v>
      </c>
      <c r="F1274" s="93">
        <v>12</v>
      </c>
      <c r="G1274" s="91" t="s">
        <v>1065</v>
      </c>
      <c r="H1274" s="94"/>
      <c r="I1274" s="141">
        <f t="shared" si="220"/>
        <v>0</v>
      </c>
      <c r="J1274" s="12">
        <v>23</v>
      </c>
      <c r="K1274" s="143">
        <f t="shared" si="221"/>
        <v>0</v>
      </c>
      <c r="L1274" s="143">
        <f t="shared" si="222"/>
        <v>0</v>
      </c>
      <c r="M1274" s="87"/>
      <c r="N1274" s="88"/>
    </row>
    <row r="1275" spans="1:14" ht="19.149999999999999" customHeight="1">
      <c r="A1275" s="89">
        <v>20</v>
      </c>
      <c r="B1275" s="90" t="s">
        <v>1086</v>
      </c>
      <c r="C1275" s="146"/>
      <c r="D1275" s="91" t="s">
        <v>1063</v>
      </c>
      <c r="E1275" s="92" t="s">
        <v>1064</v>
      </c>
      <c r="F1275" s="93">
        <v>8</v>
      </c>
      <c r="G1275" s="91" t="s">
        <v>1078</v>
      </c>
      <c r="H1275" s="94"/>
      <c r="I1275" s="141">
        <f t="shared" si="220"/>
        <v>0</v>
      </c>
      <c r="J1275" s="12">
        <v>23</v>
      </c>
      <c r="K1275" s="143">
        <f t="shared" si="221"/>
        <v>0</v>
      </c>
      <c r="L1275" s="143">
        <f t="shared" si="222"/>
        <v>0</v>
      </c>
      <c r="M1275" s="87"/>
      <c r="N1275" s="88"/>
    </row>
    <row r="1276" spans="1:14" ht="19.149999999999999" customHeight="1">
      <c r="A1276" s="89">
        <v>21</v>
      </c>
      <c r="B1276" s="90" t="s">
        <v>754</v>
      </c>
      <c r="C1276" s="146"/>
      <c r="D1276" s="91" t="s">
        <v>1063</v>
      </c>
      <c r="E1276" s="92" t="s">
        <v>1064</v>
      </c>
      <c r="F1276" s="93">
        <v>6</v>
      </c>
      <c r="G1276" s="91" t="s">
        <v>476</v>
      </c>
      <c r="H1276" s="94"/>
      <c r="I1276" s="141">
        <f t="shared" si="220"/>
        <v>0</v>
      </c>
      <c r="J1276" s="12">
        <v>23</v>
      </c>
      <c r="K1276" s="143">
        <f t="shared" si="221"/>
        <v>0</v>
      </c>
      <c r="L1276" s="143">
        <f t="shared" si="222"/>
        <v>0</v>
      </c>
      <c r="M1276" s="87"/>
      <c r="N1276" s="88"/>
    </row>
    <row r="1277" spans="1:14" ht="35.25" customHeight="1">
      <c r="A1277" s="89">
        <v>22</v>
      </c>
      <c r="B1277" s="90" t="s">
        <v>1087</v>
      </c>
      <c r="C1277" s="146"/>
      <c r="D1277" s="91" t="s">
        <v>1063</v>
      </c>
      <c r="E1277" s="92" t="s">
        <v>1064</v>
      </c>
      <c r="F1277" s="93">
        <v>15</v>
      </c>
      <c r="G1277" s="91" t="s">
        <v>572</v>
      </c>
      <c r="H1277" s="94"/>
      <c r="I1277" s="141">
        <f t="shared" ref="I1277:I1303" si="223">F1277*H1277</f>
        <v>0</v>
      </c>
      <c r="J1277" s="12">
        <v>23</v>
      </c>
      <c r="K1277" s="143">
        <f t="shared" ref="K1277:K1303" si="224">H1277+23%*H1277</f>
        <v>0</v>
      </c>
      <c r="L1277" s="143">
        <f t="shared" ref="L1277:L1303" si="225">I1277+23%*I1277</f>
        <v>0</v>
      </c>
      <c r="M1277" s="87"/>
      <c r="N1277" s="88"/>
    </row>
    <row r="1278" spans="1:14" ht="40.5" customHeight="1">
      <c r="A1278" s="89">
        <v>23</v>
      </c>
      <c r="B1278" s="90" t="s">
        <v>1088</v>
      </c>
      <c r="C1278" s="146"/>
      <c r="D1278" s="91" t="s">
        <v>1063</v>
      </c>
      <c r="E1278" s="92" t="s">
        <v>1064</v>
      </c>
      <c r="F1278" s="93">
        <v>4</v>
      </c>
      <c r="G1278" s="91" t="s">
        <v>572</v>
      </c>
      <c r="H1278" s="94"/>
      <c r="I1278" s="141">
        <f t="shared" si="223"/>
        <v>0</v>
      </c>
      <c r="J1278" s="12">
        <v>23</v>
      </c>
      <c r="K1278" s="143">
        <f t="shared" si="224"/>
        <v>0</v>
      </c>
      <c r="L1278" s="143">
        <f t="shared" si="225"/>
        <v>0</v>
      </c>
      <c r="M1278" s="87"/>
      <c r="N1278" s="88"/>
    </row>
    <row r="1279" spans="1:14" ht="21.6" customHeight="1">
      <c r="A1279" s="89">
        <v>24</v>
      </c>
      <c r="B1279" s="90" t="s">
        <v>1089</v>
      </c>
      <c r="C1279" s="146"/>
      <c r="D1279" s="91" t="s">
        <v>1063</v>
      </c>
      <c r="E1279" s="92" t="s">
        <v>1064</v>
      </c>
      <c r="F1279" s="93">
        <v>5</v>
      </c>
      <c r="G1279" s="91" t="s">
        <v>1090</v>
      </c>
      <c r="H1279" s="94"/>
      <c r="I1279" s="141">
        <f t="shared" si="223"/>
        <v>0</v>
      </c>
      <c r="J1279" s="12">
        <v>23</v>
      </c>
      <c r="K1279" s="143">
        <f t="shared" si="224"/>
        <v>0</v>
      </c>
      <c r="L1279" s="143">
        <f t="shared" si="225"/>
        <v>0</v>
      </c>
      <c r="M1279" s="87"/>
      <c r="N1279" s="88"/>
    </row>
    <row r="1280" spans="1:14" ht="22.9" customHeight="1">
      <c r="A1280" s="89">
        <v>25</v>
      </c>
      <c r="B1280" s="90" t="s">
        <v>1091</v>
      </c>
      <c r="C1280" s="146"/>
      <c r="D1280" s="91" t="s">
        <v>1063</v>
      </c>
      <c r="E1280" s="92" t="s">
        <v>1064</v>
      </c>
      <c r="F1280" s="93">
        <v>20</v>
      </c>
      <c r="G1280" s="91" t="s">
        <v>1076</v>
      </c>
      <c r="H1280" s="94"/>
      <c r="I1280" s="141">
        <f t="shared" si="223"/>
        <v>0</v>
      </c>
      <c r="J1280" s="12">
        <v>23</v>
      </c>
      <c r="K1280" s="143">
        <f t="shared" si="224"/>
        <v>0</v>
      </c>
      <c r="L1280" s="143">
        <f t="shared" si="225"/>
        <v>0</v>
      </c>
      <c r="M1280" s="87"/>
      <c r="N1280" s="88"/>
    </row>
    <row r="1281" spans="1:14" ht="26.25" customHeight="1">
      <c r="A1281" s="89">
        <v>26</v>
      </c>
      <c r="B1281" s="90" t="s">
        <v>1041</v>
      </c>
      <c r="C1281" s="146"/>
      <c r="D1281" s="91" t="s">
        <v>1063</v>
      </c>
      <c r="E1281" s="92" t="s">
        <v>1064</v>
      </c>
      <c r="F1281" s="93">
        <v>4</v>
      </c>
      <c r="G1281" s="91" t="s">
        <v>476</v>
      </c>
      <c r="H1281" s="94"/>
      <c r="I1281" s="141">
        <f t="shared" si="223"/>
        <v>0</v>
      </c>
      <c r="J1281" s="12">
        <v>23</v>
      </c>
      <c r="K1281" s="143">
        <f t="shared" si="224"/>
        <v>0</v>
      </c>
      <c r="L1281" s="143">
        <f t="shared" si="225"/>
        <v>0</v>
      </c>
      <c r="M1281" s="87"/>
      <c r="N1281" s="88"/>
    </row>
    <row r="1282" spans="1:14" ht="17.25" customHeight="1">
      <c r="A1282" s="89">
        <v>27</v>
      </c>
      <c r="B1282" s="90" t="s">
        <v>1092</v>
      </c>
      <c r="C1282" s="146"/>
      <c r="D1282" s="91" t="s">
        <v>1063</v>
      </c>
      <c r="E1282" s="92" t="s">
        <v>1064</v>
      </c>
      <c r="F1282" s="93">
        <v>6</v>
      </c>
      <c r="G1282" s="91" t="s">
        <v>1065</v>
      </c>
      <c r="H1282" s="94"/>
      <c r="I1282" s="141">
        <f t="shared" si="223"/>
        <v>0</v>
      </c>
      <c r="J1282" s="12">
        <v>23</v>
      </c>
      <c r="K1282" s="143">
        <f t="shared" si="224"/>
        <v>0</v>
      </c>
      <c r="L1282" s="143">
        <f t="shared" si="225"/>
        <v>0</v>
      </c>
      <c r="M1282" s="87"/>
      <c r="N1282" s="88"/>
    </row>
    <row r="1283" spans="1:14" ht="17.25" customHeight="1">
      <c r="A1283" s="89">
        <v>28</v>
      </c>
      <c r="B1283" s="90" t="s">
        <v>1093</v>
      </c>
      <c r="C1283" s="146"/>
      <c r="D1283" s="91" t="s">
        <v>1063</v>
      </c>
      <c r="E1283" s="92" t="s">
        <v>1064</v>
      </c>
      <c r="F1283" s="93">
        <v>35</v>
      </c>
      <c r="G1283" s="91" t="s">
        <v>1094</v>
      </c>
      <c r="H1283" s="94"/>
      <c r="I1283" s="141">
        <f t="shared" si="223"/>
        <v>0</v>
      </c>
      <c r="J1283" s="12">
        <v>23</v>
      </c>
      <c r="K1283" s="143">
        <f t="shared" si="224"/>
        <v>0</v>
      </c>
      <c r="L1283" s="143">
        <f t="shared" si="225"/>
        <v>0</v>
      </c>
      <c r="M1283" s="87"/>
      <c r="N1283" s="88"/>
    </row>
    <row r="1284" spans="1:14" ht="24.6" customHeight="1">
      <c r="A1284" s="89">
        <v>29</v>
      </c>
      <c r="B1284" s="90" t="s">
        <v>1095</v>
      </c>
      <c r="C1284" s="146"/>
      <c r="D1284" s="91" t="s">
        <v>1063</v>
      </c>
      <c r="E1284" s="92" t="s">
        <v>1064</v>
      </c>
      <c r="F1284" s="93">
        <v>2</v>
      </c>
      <c r="G1284" s="91" t="s">
        <v>572</v>
      </c>
      <c r="H1284" s="94"/>
      <c r="I1284" s="141">
        <f t="shared" si="223"/>
        <v>0</v>
      </c>
      <c r="J1284" s="12">
        <v>23</v>
      </c>
      <c r="K1284" s="143">
        <f t="shared" si="224"/>
        <v>0</v>
      </c>
      <c r="L1284" s="143">
        <f t="shared" si="225"/>
        <v>0</v>
      </c>
      <c r="M1284" s="87"/>
      <c r="N1284" s="88"/>
    </row>
    <row r="1285" spans="1:14" ht="24" customHeight="1">
      <c r="A1285" s="89">
        <v>30</v>
      </c>
      <c r="B1285" s="90" t="s">
        <v>1096</v>
      </c>
      <c r="C1285" s="146"/>
      <c r="D1285" s="91" t="s">
        <v>1063</v>
      </c>
      <c r="E1285" s="92" t="s">
        <v>1064</v>
      </c>
      <c r="F1285" s="93">
        <v>6</v>
      </c>
      <c r="G1285" s="91" t="s">
        <v>1097</v>
      </c>
      <c r="H1285" s="94"/>
      <c r="I1285" s="141">
        <f t="shared" si="223"/>
        <v>0</v>
      </c>
      <c r="J1285" s="12">
        <v>23</v>
      </c>
      <c r="K1285" s="143">
        <f t="shared" si="224"/>
        <v>0</v>
      </c>
      <c r="L1285" s="143">
        <f t="shared" si="225"/>
        <v>0</v>
      </c>
      <c r="M1285" s="87"/>
      <c r="N1285" s="88"/>
    </row>
    <row r="1286" spans="1:14" ht="22.15" customHeight="1">
      <c r="A1286" s="89">
        <v>31</v>
      </c>
      <c r="B1286" s="90" t="s">
        <v>1098</v>
      </c>
      <c r="C1286" s="146"/>
      <c r="D1286" s="91" t="s">
        <v>1063</v>
      </c>
      <c r="E1286" s="92" t="s">
        <v>1064</v>
      </c>
      <c r="F1286" s="93">
        <v>20</v>
      </c>
      <c r="G1286" s="91" t="s">
        <v>1099</v>
      </c>
      <c r="H1286" s="94"/>
      <c r="I1286" s="141">
        <f t="shared" si="223"/>
        <v>0</v>
      </c>
      <c r="J1286" s="12">
        <v>23</v>
      </c>
      <c r="K1286" s="143">
        <f t="shared" si="224"/>
        <v>0</v>
      </c>
      <c r="L1286" s="143">
        <f t="shared" si="225"/>
        <v>0</v>
      </c>
      <c r="M1286" s="87"/>
      <c r="N1286" s="88"/>
    </row>
    <row r="1287" spans="1:14" ht="21.6" customHeight="1">
      <c r="A1287" s="89">
        <v>32</v>
      </c>
      <c r="B1287" s="90" t="s">
        <v>1100</v>
      </c>
      <c r="C1287" s="146"/>
      <c r="D1287" s="91" t="s">
        <v>1063</v>
      </c>
      <c r="E1287" s="92" t="s">
        <v>1064</v>
      </c>
      <c r="F1287" s="93">
        <v>15</v>
      </c>
      <c r="G1287" s="91" t="s">
        <v>1078</v>
      </c>
      <c r="H1287" s="94"/>
      <c r="I1287" s="141">
        <f t="shared" si="223"/>
        <v>0</v>
      </c>
      <c r="J1287" s="12">
        <v>23</v>
      </c>
      <c r="K1287" s="143">
        <f t="shared" si="224"/>
        <v>0</v>
      </c>
      <c r="L1287" s="143">
        <f t="shared" si="225"/>
        <v>0</v>
      </c>
      <c r="M1287" s="87"/>
      <c r="N1287" s="88"/>
    </row>
    <row r="1288" spans="1:14" ht="20.45" customHeight="1">
      <c r="A1288" s="89">
        <v>33</v>
      </c>
      <c r="B1288" s="90" t="s">
        <v>1101</v>
      </c>
      <c r="C1288" s="146"/>
      <c r="D1288" s="91" t="s">
        <v>1063</v>
      </c>
      <c r="E1288" s="92" t="s">
        <v>1064</v>
      </c>
      <c r="F1288" s="93">
        <v>30</v>
      </c>
      <c r="G1288" s="91" t="s">
        <v>1072</v>
      </c>
      <c r="H1288" s="94"/>
      <c r="I1288" s="141">
        <f t="shared" si="223"/>
        <v>0</v>
      </c>
      <c r="J1288" s="12">
        <v>23</v>
      </c>
      <c r="K1288" s="143">
        <f t="shared" si="224"/>
        <v>0</v>
      </c>
      <c r="L1288" s="143">
        <f t="shared" si="225"/>
        <v>0</v>
      </c>
      <c r="M1288" s="87"/>
      <c r="N1288" s="88"/>
    </row>
    <row r="1289" spans="1:14" ht="21.6" customHeight="1">
      <c r="A1289" s="89">
        <v>34</v>
      </c>
      <c r="B1289" s="90" t="s">
        <v>1102</v>
      </c>
      <c r="C1289" s="146"/>
      <c r="D1289" s="91" t="s">
        <v>1063</v>
      </c>
      <c r="E1289" s="92" t="s">
        <v>1064</v>
      </c>
      <c r="F1289" s="93">
        <v>3</v>
      </c>
      <c r="G1289" s="91" t="s">
        <v>1067</v>
      </c>
      <c r="H1289" s="94"/>
      <c r="I1289" s="141">
        <f t="shared" si="223"/>
        <v>0</v>
      </c>
      <c r="J1289" s="12">
        <v>23</v>
      </c>
      <c r="K1289" s="143">
        <f t="shared" si="224"/>
        <v>0</v>
      </c>
      <c r="L1289" s="143">
        <f t="shared" si="225"/>
        <v>0</v>
      </c>
      <c r="M1289" s="87"/>
      <c r="N1289" s="88"/>
    </row>
    <row r="1290" spans="1:14" ht="21" customHeight="1">
      <c r="A1290" s="89">
        <v>35</v>
      </c>
      <c r="B1290" s="90" t="s">
        <v>1103</v>
      </c>
      <c r="C1290" s="146"/>
      <c r="D1290" s="91" t="s">
        <v>1063</v>
      </c>
      <c r="E1290" s="92" t="s">
        <v>1064</v>
      </c>
      <c r="F1290" s="93">
        <v>2</v>
      </c>
      <c r="G1290" s="91" t="s">
        <v>572</v>
      </c>
      <c r="H1290" s="94"/>
      <c r="I1290" s="141">
        <f t="shared" si="223"/>
        <v>0</v>
      </c>
      <c r="J1290" s="12">
        <v>23</v>
      </c>
      <c r="K1290" s="143">
        <f t="shared" si="224"/>
        <v>0</v>
      </c>
      <c r="L1290" s="143">
        <f t="shared" si="225"/>
        <v>0</v>
      </c>
      <c r="M1290" s="87"/>
      <c r="N1290" s="88"/>
    </row>
    <row r="1291" spans="1:14" ht="22.9" customHeight="1">
      <c r="A1291" s="89">
        <v>36</v>
      </c>
      <c r="B1291" s="90" t="s">
        <v>1104</v>
      </c>
      <c r="C1291" s="146"/>
      <c r="D1291" s="91" t="s">
        <v>1063</v>
      </c>
      <c r="E1291" s="92" t="s">
        <v>1064</v>
      </c>
      <c r="F1291" s="93">
        <v>5</v>
      </c>
      <c r="G1291" s="91" t="s">
        <v>166</v>
      </c>
      <c r="H1291" s="94"/>
      <c r="I1291" s="141">
        <f t="shared" si="223"/>
        <v>0</v>
      </c>
      <c r="J1291" s="12">
        <v>23</v>
      </c>
      <c r="K1291" s="143">
        <f t="shared" si="224"/>
        <v>0</v>
      </c>
      <c r="L1291" s="143">
        <f t="shared" si="225"/>
        <v>0</v>
      </c>
      <c r="M1291" s="87"/>
      <c r="N1291" s="88"/>
    </row>
    <row r="1292" spans="1:14" ht="22.9" customHeight="1">
      <c r="A1292" s="89">
        <v>37</v>
      </c>
      <c r="B1292" s="90" t="s">
        <v>1105</v>
      </c>
      <c r="C1292" s="146"/>
      <c r="D1292" s="91" t="s">
        <v>1063</v>
      </c>
      <c r="E1292" s="92" t="s">
        <v>1064</v>
      </c>
      <c r="F1292" s="93">
        <v>2</v>
      </c>
      <c r="G1292" s="91" t="s">
        <v>476</v>
      </c>
      <c r="H1292" s="94"/>
      <c r="I1292" s="141">
        <f t="shared" si="223"/>
        <v>0</v>
      </c>
      <c r="J1292" s="12">
        <v>23</v>
      </c>
      <c r="K1292" s="143">
        <f t="shared" si="224"/>
        <v>0</v>
      </c>
      <c r="L1292" s="143">
        <f t="shared" si="225"/>
        <v>0</v>
      </c>
      <c r="M1292" s="87"/>
      <c r="N1292" s="88"/>
    </row>
    <row r="1293" spans="1:14" ht="20.45" customHeight="1">
      <c r="A1293" s="89">
        <v>38</v>
      </c>
      <c r="B1293" s="90" t="s">
        <v>1106</v>
      </c>
      <c r="C1293" s="146"/>
      <c r="D1293" s="91" t="s">
        <v>1063</v>
      </c>
      <c r="E1293" s="92" t="s">
        <v>1064</v>
      </c>
      <c r="F1293" s="93">
        <v>5</v>
      </c>
      <c r="G1293" s="91" t="s">
        <v>166</v>
      </c>
      <c r="H1293" s="94"/>
      <c r="I1293" s="141">
        <f t="shared" si="223"/>
        <v>0</v>
      </c>
      <c r="J1293" s="12">
        <v>23</v>
      </c>
      <c r="K1293" s="143">
        <f t="shared" si="224"/>
        <v>0</v>
      </c>
      <c r="L1293" s="143">
        <f t="shared" si="225"/>
        <v>0</v>
      </c>
      <c r="M1293" s="87"/>
      <c r="N1293" s="88"/>
    </row>
    <row r="1294" spans="1:14" ht="20.45" customHeight="1">
      <c r="A1294" s="89">
        <v>39</v>
      </c>
      <c r="B1294" s="90" t="s">
        <v>1107</v>
      </c>
      <c r="C1294" s="146"/>
      <c r="D1294" s="91" t="s">
        <v>1063</v>
      </c>
      <c r="E1294" s="92" t="s">
        <v>1064</v>
      </c>
      <c r="F1294" s="93">
        <v>18</v>
      </c>
      <c r="G1294" s="91" t="s">
        <v>1010</v>
      </c>
      <c r="H1294" s="94"/>
      <c r="I1294" s="141">
        <f t="shared" si="223"/>
        <v>0</v>
      </c>
      <c r="J1294" s="12">
        <v>23</v>
      </c>
      <c r="K1294" s="143">
        <f t="shared" si="224"/>
        <v>0</v>
      </c>
      <c r="L1294" s="143">
        <f t="shared" si="225"/>
        <v>0</v>
      </c>
      <c r="M1294" s="87"/>
      <c r="N1294" s="88"/>
    </row>
    <row r="1295" spans="1:14" ht="19.899999999999999" customHeight="1">
      <c r="A1295" s="89">
        <v>40</v>
      </c>
      <c r="B1295" s="90" t="s">
        <v>1108</v>
      </c>
      <c r="C1295" s="146"/>
      <c r="D1295" s="91" t="s">
        <v>1063</v>
      </c>
      <c r="E1295" s="92" t="s">
        <v>1064</v>
      </c>
      <c r="F1295" s="93">
        <v>20</v>
      </c>
      <c r="G1295" s="91" t="s">
        <v>1078</v>
      </c>
      <c r="H1295" s="94"/>
      <c r="I1295" s="141">
        <f t="shared" si="223"/>
        <v>0</v>
      </c>
      <c r="J1295" s="12">
        <v>23</v>
      </c>
      <c r="K1295" s="143">
        <f t="shared" si="224"/>
        <v>0</v>
      </c>
      <c r="L1295" s="143">
        <f t="shared" si="225"/>
        <v>0</v>
      </c>
      <c r="M1295" s="87"/>
      <c r="N1295" s="88"/>
    </row>
    <row r="1296" spans="1:14" ht="23.45" customHeight="1">
      <c r="A1296" s="89">
        <v>41</v>
      </c>
      <c r="B1296" s="90" t="s">
        <v>1109</v>
      </c>
      <c r="C1296" s="146"/>
      <c r="D1296" s="91" t="s">
        <v>1063</v>
      </c>
      <c r="E1296" s="92" t="s">
        <v>1064</v>
      </c>
      <c r="F1296" s="93">
        <v>15</v>
      </c>
      <c r="G1296" s="91" t="s">
        <v>1065</v>
      </c>
      <c r="H1296" s="94"/>
      <c r="I1296" s="141">
        <f t="shared" si="223"/>
        <v>0</v>
      </c>
      <c r="J1296" s="12">
        <v>23</v>
      </c>
      <c r="K1296" s="143">
        <f t="shared" si="224"/>
        <v>0</v>
      </c>
      <c r="L1296" s="143">
        <f t="shared" si="225"/>
        <v>0</v>
      </c>
      <c r="M1296" s="87"/>
      <c r="N1296" s="88"/>
    </row>
    <row r="1297" spans="1:14" ht="21.6" customHeight="1">
      <c r="A1297" s="89">
        <v>42</v>
      </c>
      <c r="B1297" s="90" t="s">
        <v>1110</v>
      </c>
      <c r="C1297" s="146"/>
      <c r="D1297" s="91" t="s">
        <v>1063</v>
      </c>
      <c r="E1297" s="92" t="s">
        <v>1064</v>
      </c>
      <c r="F1297" s="93">
        <v>4</v>
      </c>
      <c r="G1297" s="91" t="s">
        <v>1111</v>
      </c>
      <c r="H1297" s="94"/>
      <c r="I1297" s="141">
        <f t="shared" si="223"/>
        <v>0</v>
      </c>
      <c r="J1297" s="12">
        <v>23</v>
      </c>
      <c r="K1297" s="143">
        <f t="shared" si="224"/>
        <v>0</v>
      </c>
      <c r="L1297" s="143">
        <f t="shared" si="225"/>
        <v>0</v>
      </c>
      <c r="M1297" s="87"/>
      <c r="N1297" s="88"/>
    </row>
    <row r="1298" spans="1:14" ht="20.45" customHeight="1">
      <c r="A1298" s="89">
        <v>43</v>
      </c>
      <c r="B1298" s="90" t="s">
        <v>1112</v>
      </c>
      <c r="C1298" s="146"/>
      <c r="D1298" s="91" t="s">
        <v>1063</v>
      </c>
      <c r="E1298" s="92" t="s">
        <v>1064</v>
      </c>
      <c r="F1298" s="93">
        <v>1</v>
      </c>
      <c r="G1298" s="91" t="s">
        <v>1065</v>
      </c>
      <c r="H1298" s="94"/>
      <c r="I1298" s="141">
        <f t="shared" si="223"/>
        <v>0</v>
      </c>
      <c r="J1298" s="12">
        <v>23</v>
      </c>
      <c r="K1298" s="143">
        <f t="shared" si="224"/>
        <v>0</v>
      </c>
      <c r="L1298" s="143">
        <f t="shared" si="225"/>
        <v>0</v>
      </c>
      <c r="M1298" s="87"/>
      <c r="N1298" s="88"/>
    </row>
    <row r="1299" spans="1:14" ht="22.15" customHeight="1">
      <c r="A1299" s="89">
        <v>44</v>
      </c>
      <c r="B1299" s="90" t="s">
        <v>1113</v>
      </c>
      <c r="C1299" s="146"/>
      <c r="D1299" s="91" t="s">
        <v>1063</v>
      </c>
      <c r="E1299" s="92" t="s">
        <v>1064</v>
      </c>
      <c r="F1299" s="93">
        <v>16</v>
      </c>
      <c r="G1299" s="91" t="s">
        <v>1065</v>
      </c>
      <c r="H1299" s="94"/>
      <c r="I1299" s="141">
        <f t="shared" si="223"/>
        <v>0</v>
      </c>
      <c r="J1299" s="12">
        <v>23</v>
      </c>
      <c r="K1299" s="143">
        <f t="shared" si="224"/>
        <v>0</v>
      </c>
      <c r="L1299" s="143">
        <f t="shared" si="225"/>
        <v>0</v>
      </c>
      <c r="M1299" s="87"/>
      <c r="N1299" s="88"/>
    </row>
    <row r="1300" spans="1:14" ht="19.149999999999999" customHeight="1">
      <c r="A1300" s="89">
        <v>45</v>
      </c>
      <c r="B1300" s="90" t="s">
        <v>1114</v>
      </c>
      <c r="C1300" s="146"/>
      <c r="D1300" s="91" t="s">
        <v>1063</v>
      </c>
      <c r="E1300" s="92" t="s">
        <v>1064</v>
      </c>
      <c r="F1300" s="93">
        <v>8</v>
      </c>
      <c r="G1300" s="91" t="s">
        <v>572</v>
      </c>
      <c r="H1300" s="94"/>
      <c r="I1300" s="141">
        <f t="shared" si="223"/>
        <v>0</v>
      </c>
      <c r="J1300" s="12">
        <v>23</v>
      </c>
      <c r="K1300" s="143">
        <f t="shared" si="224"/>
        <v>0</v>
      </c>
      <c r="L1300" s="143">
        <f t="shared" si="225"/>
        <v>0</v>
      </c>
      <c r="M1300" s="87"/>
      <c r="N1300" s="88"/>
    </row>
    <row r="1301" spans="1:14" ht="23.45" customHeight="1">
      <c r="A1301" s="89">
        <v>46</v>
      </c>
      <c r="B1301" s="90" t="s">
        <v>1115</v>
      </c>
      <c r="C1301" s="146"/>
      <c r="D1301" s="91" t="s">
        <v>1063</v>
      </c>
      <c r="E1301" s="92" t="s">
        <v>1064</v>
      </c>
      <c r="F1301" s="93">
        <v>5</v>
      </c>
      <c r="G1301" s="91" t="s">
        <v>1116</v>
      </c>
      <c r="H1301" s="94"/>
      <c r="I1301" s="141">
        <f t="shared" si="223"/>
        <v>0</v>
      </c>
      <c r="J1301" s="12">
        <v>23</v>
      </c>
      <c r="K1301" s="143">
        <f t="shared" si="224"/>
        <v>0</v>
      </c>
      <c r="L1301" s="143">
        <f t="shared" si="225"/>
        <v>0</v>
      </c>
      <c r="M1301" s="87"/>
      <c r="N1301" s="88"/>
    </row>
    <row r="1302" spans="1:14" ht="20.45" customHeight="1">
      <c r="A1302" s="89">
        <v>47</v>
      </c>
      <c r="B1302" s="90" t="s">
        <v>1117</v>
      </c>
      <c r="C1302" s="146"/>
      <c r="D1302" s="91" t="s">
        <v>1063</v>
      </c>
      <c r="E1302" s="92" t="s">
        <v>1064</v>
      </c>
      <c r="F1302" s="93">
        <v>5</v>
      </c>
      <c r="G1302" s="91" t="s">
        <v>1116</v>
      </c>
      <c r="H1302" s="94"/>
      <c r="I1302" s="141">
        <f t="shared" si="223"/>
        <v>0</v>
      </c>
      <c r="J1302" s="12">
        <v>23</v>
      </c>
      <c r="K1302" s="143">
        <f t="shared" si="224"/>
        <v>0</v>
      </c>
      <c r="L1302" s="143">
        <f t="shared" si="225"/>
        <v>0</v>
      </c>
      <c r="M1302" s="87"/>
      <c r="N1302" s="88"/>
    </row>
    <row r="1303" spans="1:14" ht="19.149999999999999" customHeight="1">
      <c r="A1303" s="89">
        <v>48</v>
      </c>
      <c r="B1303" s="90" t="s">
        <v>1118</v>
      </c>
      <c r="C1303" s="146"/>
      <c r="D1303" s="91" t="s">
        <v>1063</v>
      </c>
      <c r="E1303" s="92" t="s">
        <v>1064</v>
      </c>
      <c r="F1303" s="93">
        <v>5</v>
      </c>
      <c r="G1303" s="91" t="s">
        <v>1116</v>
      </c>
      <c r="H1303" s="94"/>
      <c r="I1303" s="141">
        <f t="shared" si="223"/>
        <v>0</v>
      </c>
      <c r="J1303" s="12">
        <v>23</v>
      </c>
      <c r="K1303" s="143">
        <f t="shared" si="224"/>
        <v>0</v>
      </c>
      <c r="L1303" s="143">
        <f t="shared" si="225"/>
        <v>0</v>
      </c>
      <c r="M1303" s="87"/>
      <c r="N1303" s="88"/>
    </row>
    <row r="1304" spans="1:14" ht="20.45" customHeight="1">
      <c r="A1304" s="101"/>
      <c r="B1304" s="101"/>
      <c r="C1304" s="101"/>
      <c r="D1304" s="83"/>
      <c r="E1304" s="83"/>
      <c r="F1304" s="83"/>
      <c r="G1304" s="83"/>
      <c r="H1304" s="102" t="s">
        <v>25</v>
      </c>
      <c r="I1304" s="103">
        <f>SUM(I1256:I1303)</f>
        <v>0</v>
      </c>
      <c r="J1304" s="104" t="s">
        <v>26</v>
      </c>
      <c r="K1304" s="102" t="s">
        <v>26</v>
      </c>
      <c r="L1304" s="103">
        <f>SUM(L1256:L1303)</f>
        <v>0</v>
      </c>
      <c r="M1304" s="87"/>
      <c r="N1304" s="88"/>
    </row>
    <row r="1307" spans="1:14" ht="34.5" customHeight="1"/>
    <row r="1308" spans="1:14" ht="122.25" customHeight="1"/>
    <row r="1309" spans="1:14" ht="21" customHeight="1">
      <c r="A1309" s="1"/>
      <c r="B1309" s="2" t="s">
        <v>1159</v>
      </c>
      <c r="C1309" s="3"/>
      <c r="D1309" s="3"/>
      <c r="E1309" s="4" t="s">
        <v>0</v>
      </c>
      <c r="F1309" s="5"/>
      <c r="G1309" s="3"/>
      <c r="H1309" s="6"/>
      <c r="I1309" s="157" t="s">
        <v>1142</v>
      </c>
      <c r="J1309" s="158"/>
      <c r="K1309" s="158"/>
      <c r="L1309" s="158"/>
      <c r="M1309" s="1"/>
      <c r="N1309" s="1"/>
    </row>
    <row r="1310" spans="1:14" ht="26.25" customHeight="1">
      <c r="A1310" s="159" t="s">
        <v>1122</v>
      </c>
      <c r="B1310" s="160"/>
      <c r="C1310" s="160"/>
      <c r="D1310" s="160"/>
      <c r="E1310" s="160"/>
      <c r="F1310" s="160"/>
      <c r="G1310" s="160"/>
      <c r="H1310" s="160"/>
      <c r="I1310" s="160"/>
      <c r="J1310" s="160"/>
      <c r="K1310" s="160"/>
      <c r="L1310" s="161"/>
      <c r="M1310" s="7"/>
      <c r="N1310" s="7"/>
    </row>
    <row r="1311" spans="1:14" ht="33.75">
      <c r="A1311" s="119" t="s">
        <v>1</v>
      </c>
      <c r="B1311" s="119" t="s">
        <v>2</v>
      </c>
      <c r="C1311" s="119" t="s">
        <v>3</v>
      </c>
      <c r="D1311" s="120" t="s">
        <v>4</v>
      </c>
      <c r="E1311" s="120" t="s">
        <v>5</v>
      </c>
      <c r="F1311" s="119" t="s">
        <v>6</v>
      </c>
      <c r="G1311" s="119" t="s">
        <v>7</v>
      </c>
      <c r="H1311" s="119" t="s">
        <v>8</v>
      </c>
      <c r="I1311" s="119" t="s">
        <v>9</v>
      </c>
      <c r="J1311" s="119" t="s">
        <v>10</v>
      </c>
      <c r="K1311" s="119" t="s">
        <v>11</v>
      </c>
      <c r="L1311" s="119" t="s">
        <v>12</v>
      </c>
      <c r="M1311" s="7"/>
      <c r="N1311" s="7"/>
    </row>
    <row r="1312" spans="1:14">
      <c r="A1312" s="121" t="s">
        <v>13</v>
      </c>
      <c r="B1312" s="121" t="s">
        <v>14</v>
      </c>
      <c r="C1312" s="121" t="s">
        <v>15</v>
      </c>
      <c r="D1312" s="121" t="s">
        <v>16</v>
      </c>
      <c r="E1312" s="121" t="s">
        <v>17</v>
      </c>
      <c r="F1312" s="121" t="s">
        <v>18</v>
      </c>
      <c r="G1312" s="121" t="s">
        <v>19</v>
      </c>
      <c r="H1312" s="121" t="s">
        <v>20</v>
      </c>
      <c r="I1312" s="121" t="s">
        <v>21</v>
      </c>
      <c r="J1312" s="121" t="s">
        <v>22</v>
      </c>
      <c r="K1312" s="121" t="s">
        <v>23</v>
      </c>
      <c r="L1312" s="121" t="s">
        <v>24</v>
      </c>
      <c r="M1312" s="7"/>
      <c r="N1312" s="7"/>
    </row>
    <row r="1313" spans="1:14" ht="83.25" customHeight="1">
      <c r="A1313" s="61">
        <v>1</v>
      </c>
      <c r="B1313" s="30" t="s">
        <v>1123</v>
      </c>
      <c r="C1313" s="145"/>
      <c r="D1313" s="72" t="s">
        <v>28</v>
      </c>
      <c r="E1313" s="78" t="s">
        <v>1124</v>
      </c>
      <c r="F1313" s="14">
        <v>160</v>
      </c>
      <c r="G1313" s="12" t="s">
        <v>916</v>
      </c>
      <c r="H1313" s="15"/>
      <c r="I1313" s="141">
        <f t="shared" ref="I1313" si="226">F1313*H1313</f>
        <v>0</v>
      </c>
      <c r="J1313" s="12">
        <v>8</v>
      </c>
      <c r="K1313" s="143">
        <f t="shared" ref="K1313" si="227">H1313+8%*H1313</f>
        <v>0</v>
      </c>
      <c r="L1313" s="143">
        <f t="shared" ref="L1313" si="228">I1313+8%*I1313</f>
        <v>0</v>
      </c>
      <c r="M1313" s="9"/>
      <c r="N1313" s="9"/>
    </row>
    <row r="1314" spans="1:14" ht="21.75" customHeight="1">
      <c r="A1314" s="19"/>
      <c r="B1314" s="19"/>
      <c r="C1314" s="19"/>
      <c r="D1314" s="20"/>
      <c r="E1314" s="20"/>
      <c r="F1314" s="20"/>
      <c r="G1314" s="20"/>
      <c r="H1314" s="21" t="s">
        <v>25</v>
      </c>
      <c r="I1314" s="26">
        <f>SUM(I1313:I1313)</f>
        <v>0</v>
      </c>
      <c r="J1314" s="23" t="s">
        <v>26</v>
      </c>
      <c r="K1314" s="21" t="s">
        <v>26</v>
      </c>
      <c r="L1314" s="26">
        <f>SUM(L1313:L1313)</f>
        <v>0</v>
      </c>
      <c r="M1314" s="24"/>
      <c r="N1314" s="25"/>
    </row>
    <row r="1320" spans="1:14" ht="21" customHeight="1">
      <c r="A1320" s="1"/>
      <c r="B1320" s="2" t="s">
        <v>1160</v>
      </c>
      <c r="C1320" s="3"/>
      <c r="D1320" s="3"/>
      <c r="E1320" s="4" t="s">
        <v>0</v>
      </c>
      <c r="F1320" s="5"/>
      <c r="G1320" s="3"/>
      <c r="H1320" s="6"/>
      <c r="I1320" s="157" t="s">
        <v>347</v>
      </c>
      <c r="J1320" s="158"/>
      <c r="K1320" s="158"/>
      <c r="L1320" s="158"/>
      <c r="M1320" s="1"/>
      <c r="N1320" s="1"/>
    </row>
    <row r="1321" spans="1:14" ht="26.25" customHeight="1">
      <c r="A1321" s="159" t="s">
        <v>947</v>
      </c>
      <c r="B1321" s="160"/>
      <c r="C1321" s="160"/>
      <c r="D1321" s="160"/>
      <c r="E1321" s="160"/>
      <c r="F1321" s="160"/>
      <c r="G1321" s="160"/>
      <c r="H1321" s="160"/>
      <c r="I1321" s="160"/>
      <c r="J1321" s="160"/>
      <c r="K1321" s="160"/>
      <c r="L1321" s="161"/>
      <c r="M1321" s="7"/>
      <c r="N1321" s="7"/>
    </row>
    <row r="1322" spans="1:14" ht="33.75">
      <c r="A1322" s="119" t="s">
        <v>1</v>
      </c>
      <c r="B1322" s="119" t="s">
        <v>2</v>
      </c>
      <c r="C1322" s="119" t="s">
        <v>3</v>
      </c>
      <c r="D1322" s="120" t="s">
        <v>4</v>
      </c>
      <c r="E1322" s="120" t="s">
        <v>5</v>
      </c>
      <c r="F1322" s="119" t="s">
        <v>6</v>
      </c>
      <c r="G1322" s="119" t="s">
        <v>7</v>
      </c>
      <c r="H1322" s="119" t="s">
        <v>8</v>
      </c>
      <c r="I1322" s="119" t="s">
        <v>9</v>
      </c>
      <c r="J1322" s="119" t="s">
        <v>10</v>
      </c>
      <c r="K1322" s="119" t="s">
        <v>11</v>
      </c>
      <c r="L1322" s="119" t="s">
        <v>12</v>
      </c>
      <c r="M1322" s="7"/>
      <c r="N1322" s="7"/>
    </row>
    <row r="1323" spans="1:14">
      <c r="A1323" s="121" t="s">
        <v>13</v>
      </c>
      <c r="B1323" s="121" t="s">
        <v>14</v>
      </c>
      <c r="C1323" s="121" t="s">
        <v>15</v>
      </c>
      <c r="D1323" s="121" t="s">
        <v>16</v>
      </c>
      <c r="E1323" s="121" t="s">
        <v>17</v>
      </c>
      <c r="F1323" s="121" t="s">
        <v>18</v>
      </c>
      <c r="G1323" s="121" t="s">
        <v>19</v>
      </c>
      <c r="H1323" s="121" t="s">
        <v>20</v>
      </c>
      <c r="I1323" s="121" t="s">
        <v>21</v>
      </c>
      <c r="J1323" s="121" t="s">
        <v>22</v>
      </c>
      <c r="K1323" s="121" t="s">
        <v>23</v>
      </c>
      <c r="L1323" s="121" t="s">
        <v>24</v>
      </c>
      <c r="M1323" s="7"/>
      <c r="N1323" s="7"/>
    </row>
    <row r="1324" spans="1:14" ht="28.5" customHeight="1">
      <c r="A1324" s="61">
        <v>1</v>
      </c>
      <c r="B1324" s="30" t="s">
        <v>1126</v>
      </c>
      <c r="C1324" s="145"/>
      <c r="D1324" s="72" t="s">
        <v>28</v>
      </c>
      <c r="E1324" s="78" t="s">
        <v>1125</v>
      </c>
      <c r="F1324" s="14">
        <v>1500</v>
      </c>
      <c r="G1324" s="12" t="s">
        <v>1127</v>
      </c>
      <c r="H1324" s="15"/>
      <c r="I1324" s="141">
        <f t="shared" ref="I1324" si="229">F1324*H1324</f>
        <v>0</v>
      </c>
      <c r="J1324" s="12">
        <v>8</v>
      </c>
      <c r="K1324" s="143">
        <f t="shared" ref="K1324" si="230">H1324+8%*H1324</f>
        <v>0</v>
      </c>
      <c r="L1324" s="143">
        <f t="shared" ref="L1324" si="231">I1324+8%*I1324</f>
        <v>0</v>
      </c>
      <c r="M1324" s="9"/>
      <c r="N1324" s="9"/>
    </row>
    <row r="1325" spans="1:14" ht="21.75" customHeight="1">
      <c r="A1325" s="19"/>
      <c r="B1325" s="19"/>
      <c r="C1325" s="19"/>
      <c r="D1325" s="20"/>
      <c r="E1325" s="20"/>
      <c r="F1325" s="20"/>
      <c r="G1325" s="20"/>
      <c r="H1325" s="21" t="s">
        <v>25</v>
      </c>
      <c r="I1325" s="26">
        <f>SUM(I1324:I1324)</f>
        <v>0</v>
      </c>
      <c r="J1325" s="23" t="s">
        <v>26</v>
      </c>
      <c r="K1325" s="21" t="s">
        <v>26</v>
      </c>
      <c r="L1325" s="26">
        <f>SUM(L1324:L1324)</f>
        <v>0</v>
      </c>
      <c r="M1325" s="24"/>
      <c r="N1325" s="25"/>
    </row>
    <row r="1331" spans="1:12" s="107" customFormat="1" ht="27.75" customHeight="1">
      <c r="A1331" s="81"/>
      <c r="B1331" s="82" t="s">
        <v>1161</v>
      </c>
      <c r="C1331" s="83"/>
      <c r="D1331" s="83"/>
      <c r="E1331" s="84" t="s">
        <v>0</v>
      </c>
      <c r="F1331" s="85"/>
      <c r="G1331" s="83"/>
      <c r="H1331" s="157" t="s">
        <v>284</v>
      </c>
      <c r="I1331" s="158"/>
      <c r="J1331" s="158"/>
      <c r="K1331" s="158"/>
      <c r="L1331" s="86"/>
    </row>
    <row r="1332" spans="1:12" s="107" customFormat="1" ht="23.25" customHeight="1">
      <c r="A1332" s="162" t="s">
        <v>1128</v>
      </c>
      <c r="B1332" s="163"/>
      <c r="C1332" s="163"/>
      <c r="D1332" s="163"/>
      <c r="E1332" s="163"/>
      <c r="F1332" s="163"/>
      <c r="G1332" s="163"/>
      <c r="H1332" s="163"/>
      <c r="I1332" s="163"/>
      <c r="J1332" s="163"/>
      <c r="K1332" s="163"/>
      <c r="L1332" s="164"/>
    </row>
    <row r="1333" spans="1:12" s="107" customFormat="1" ht="36" customHeight="1">
      <c r="A1333" s="129" t="s">
        <v>1</v>
      </c>
      <c r="B1333" s="129" t="s">
        <v>2</v>
      </c>
      <c r="C1333" s="129" t="s">
        <v>3</v>
      </c>
      <c r="D1333" s="130" t="s">
        <v>4</v>
      </c>
      <c r="E1333" s="130" t="s">
        <v>5</v>
      </c>
      <c r="F1333" s="129" t="s">
        <v>6</v>
      </c>
      <c r="G1333" s="129" t="s">
        <v>176</v>
      </c>
      <c r="H1333" s="129" t="s">
        <v>8</v>
      </c>
      <c r="I1333" s="129" t="s">
        <v>9</v>
      </c>
      <c r="J1333" s="139" t="s">
        <v>10</v>
      </c>
      <c r="K1333" s="129" t="s">
        <v>11</v>
      </c>
      <c r="L1333" s="129" t="s">
        <v>12</v>
      </c>
    </row>
    <row r="1334" spans="1:12" s="107" customFormat="1" ht="21.6" customHeight="1">
      <c r="A1334" s="131" t="s">
        <v>13</v>
      </c>
      <c r="B1334" s="131" t="s">
        <v>14</v>
      </c>
      <c r="C1334" s="131" t="s">
        <v>15</v>
      </c>
      <c r="D1334" s="131" t="s">
        <v>16</v>
      </c>
      <c r="E1334" s="131" t="s">
        <v>17</v>
      </c>
      <c r="F1334" s="131" t="s">
        <v>18</v>
      </c>
      <c r="G1334" s="131" t="s">
        <v>19</v>
      </c>
      <c r="H1334" s="131" t="s">
        <v>20</v>
      </c>
      <c r="I1334" s="131" t="s">
        <v>21</v>
      </c>
      <c r="J1334" s="131" t="s">
        <v>22</v>
      </c>
      <c r="K1334" s="131" t="s">
        <v>23</v>
      </c>
      <c r="L1334" s="131" t="s">
        <v>24</v>
      </c>
    </row>
    <row r="1335" spans="1:12" s="107" customFormat="1" ht="213.75" customHeight="1">
      <c r="A1335" s="89">
        <v>1</v>
      </c>
      <c r="B1335" s="90" t="s">
        <v>1129</v>
      </c>
      <c r="C1335" s="146"/>
      <c r="D1335" s="91" t="s">
        <v>220</v>
      </c>
      <c r="E1335" s="108" t="s">
        <v>76</v>
      </c>
      <c r="F1335" s="93">
        <v>600</v>
      </c>
      <c r="G1335" s="91" t="s">
        <v>199</v>
      </c>
      <c r="H1335" s="94"/>
      <c r="I1335" s="141">
        <f t="shared" ref="I1335:I1343" si="232">F1335*H1335</f>
        <v>0</v>
      </c>
      <c r="J1335" s="136" t="s">
        <v>1180</v>
      </c>
      <c r="K1335" s="109"/>
      <c r="L1335" s="110"/>
    </row>
    <row r="1336" spans="1:12" s="81" customFormat="1" ht="219" customHeight="1">
      <c r="A1336" s="89">
        <v>2</v>
      </c>
      <c r="B1336" s="90" t="s">
        <v>1130</v>
      </c>
      <c r="C1336" s="146"/>
      <c r="D1336" s="91" t="s">
        <v>220</v>
      </c>
      <c r="E1336" s="108" t="s">
        <v>76</v>
      </c>
      <c r="F1336" s="93">
        <v>600</v>
      </c>
      <c r="G1336" s="91" t="s">
        <v>221</v>
      </c>
      <c r="H1336" s="94"/>
      <c r="I1336" s="141">
        <f t="shared" si="232"/>
        <v>0</v>
      </c>
      <c r="J1336" s="136" t="s">
        <v>1180</v>
      </c>
      <c r="K1336" s="95"/>
      <c r="L1336" s="96"/>
    </row>
    <row r="1337" spans="1:12" s="107" customFormat="1" ht="212.25" customHeight="1">
      <c r="A1337" s="89">
        <v>3</v>
      </c>
      <c r="B1337" s="90" t="s">
        <v>1131</v>
      </c>
      <c r="C1337" s="146"/>
      <c r="D1337" s="91" t="s">
        <v>1132</v>
      </c>
      <c r="E1337" s="108" t="s">
        <v>76</v>
      </c>
      <c r="F1337" s="93">
        <v>600</v>
      </c>
      <c r="G1337" s="91" t="s">
        <v>199</v>
      </c>
      <c r="H1337" s="94"/>
      <c r="I1337" s="141">
        <f t="shared" si="232"/>
        <v>0</v>
      </c>
      <c r="J1337" s="136" t="s">
        <v>1180</v>
      </c>
      <c r="K1337" s="95"/>
      <c r="L1337" s="96"/>
    </row>
    <row r="1338" spans="1:12" s="107" customFormat="1" ht="216.75" customHeight="1">
      <c r="A1338" s="89">
        <v>4</v>
      </c>
      <c r="B1338" s="90" t="s">
        <v>1133</v>
      </c>
      <c r="C1338" s="146"/>
      <c r="D1338" s="91" t="s">
        <v>220</v>
      </c>
      <c r="E1338" s="108" t="s">
        <v>76</v>
      </c>
      <c r="F1338" s="93">
        <v>450</v>
      </c>
      <c r="G1338" s="91" t="s">
        <v>221</v>
      </c>
      <c r="H1338" s="94"/>
      <c r="I1338" s="141">
        <f t="shared" si="232"/>
        <v>0</v>
      </c>
      <c r="J1338" s="136" t="s">
        <v>1180</v>
      </c>
      <c r="K1338" s="95"/>
      <c r="L1338" s="96"/>
    </row>
    <row r="1339" spans="1:12" s="107" customFormat="1" ht="231.75" customHeight="1">
      <c r="A1339" s="89">
        <v>5</v>
      </c>
      <c r="B1339" s="111" t="s">
        <v>1134</v>
      </c>
      <c r="C1339" s="146"/>
      <c r="D1339" s="91" t="s">
        <v>220</v>
      </c>
      <c r="E1339" s="108" t="s">
        <v>76</v>
      </c>
      <c r="F1339" s="93">
        <v>350</v>
      </c>
      <c r="G1339" s="91" t="s">
        <v>199</v>
      </c>
      <c r="H1339" s="94"/>
      <c r="I1339" s="141">
        <f t="shared" si="232"/>
        <v>0</v>
      </c>
      <c r="J1339" s="136" t="s">
        <v>1180</v>
      </c>
      <c r="K1339" s="95"/>
      <c r="L1339" s="96"/>
    </row>
    <row r="1340" spans="1:12" s="107" customFormat="1" ht="219" customHeight="1">
      <c r="A1340" s="89">
        <v>6</v>
      </c>
      <c r="B1340" s="90" t="s">
        <v>1135</v>
      </c>
      <c r="C1340" s="146"/>
      <c r="D1340" s="91" t="s">
        <v>220</v>
      </c>
      <c r="E1340" s="108" t="s">
        <v>76</v>
      </c>
      <c r="F1340" s="93">
        <v>350</v>
      </c>
      <c r="G1340" s="91" t="s">
        <v>199</v>
      </c>
      <c r="H1340" s="94"/>
      <c r="I1340" s="141">
        <f t="shared" si="232"/>
        <v>0</v>
      </c>
      <c r="J1340" s="136" t="s">
        <v>1180</v>
      </c>
      <c r="K1340" s="95"/>
      <c r="L1340" s="96"/>
    </row>
    <row r="1341" spans="1:12" s="107" customFormat="1" ht="150" customHeight="1">
      <c r="A1341" s="89">
        <v>7</v>
      </c>
      <c r="B1341" s="90" t="s">
        <v>1136</v>
      </c>
      <c r="C1341" s="146"/>
      <c r="D1341" s="91" t="s">
        <v>220</v>
      </c>
      <c r="E1341" s="108" t="s">
        <v>76</v>
      </c>
      <c r="F1341" s="93">
        <v>500</v>
      </c>
      <c r="G1341" s="91" t="s">
        <v>199</v>
      </c>
      <c r="H1341" s="94"/>
      <c r="I1341" s="141">
        <f t="shared" si="232"/>
        <v>0</v>
      </c>
      <c r="J1341" s="136" t="s">
        <v>1180</v>
      </c>
      <c r="K1341" s="95"/>
      <c r="L1341" s="96"/>
    </row>
    <row r="1342" spans="1:12" s="107" customFormat="1" ht="220.5" customHeight="1">
      <c r="A1342" s="89">
        <v>8</v>
      </c>
      <c r="B1342" s="90" t="s">
        <v>1137</v>
      </c>
      <c r="C1342" s="146"/>
      <c r="D1342" s="91" t="s">
        <v>220</v>
      </c>
      <c r="E1342" s="108" t="s">
        <v>76</v>
      </c>
      <c r="F1342" s="93">
        <v>500</v>
      </c>
      <c r="G1342" s="91" t="s">
        <v>199</v>
      </c>
      <c r="H1342" s="94"/>
      <c r="I1342" s="141">
        <f t="shared" si="232"/>
        <v>0</v>
      </c>
      <c r="J1342" s="136" t="s">
        <v>1180</v>
      </c>
      <c r="K1342" s="95"/>
      <c r="L1342" s="96"/>
    </row>
    <row r="1343" spans="1:12" s="107" customFormat="1" ht="181.5" customHeight="1">
      <c r="A1343" s="89">
        <v>9</v>
      </c>
      <c r="B1343" s="90" t="s">
        <v>1138</v>
      </c>
      <c r="C1343" s="146"/>
      <c r="D1343" s="91" t="s">
        <v>220</v>
      </c>
      <c r="E1343" s="108" t="s">
        <v>76</v>
      </c>
      <c r="F1343" s="93">
        <v>500</v>
      </c>
      <c r="G1343" s="91" t="s">
        <v>199</v>
      </c>
      <c r="H1343" s="94"/>
      <c r="I1343" s="141">
        <f t="shared" si="232"/>
        <v>0</v>
      </c>
      <c r="J1343" s="136" t="s">
        <v>1180</v>
      </c>
      <c r="K1343" s="95"/>
      <c r="L1343" s="96"/>
    </row>
    <row r="1344" spans="1:12" s="107" customFormat="1" ht="21.75" customHeight="1">
      <c r="A1344" s="101"/>
      <c r="B1344" s="101"/>
      <c r="C1344" s="101"/>
      <c r="D1344" s="83"/>
      <c r="E1344" s="83"/>
      <c r="F1344" s="83"/>
      <c r="G1344" s="83"/>
      <c r="H1344" s="102" t="s">
        <v>25</v>
      </c>
      <c r="I1344" s="103">
        <f>SUM(I1335:I1343)</f>
        <v>0</v>
      </c>
      <c r="J1344" s="104" t="s">
        <v>26</v>
      </c>
      <c r="K1344" s="102" t="s">
        <v>26</v>
      </c>
      <c r="L1344" s="103">
        <f>SUM(L1335:L1343)</f>
        <v>0</v>
      </c>
    </row>
    <row r="1346" spans="1:12">
      <c r="B1346" s="235" t="s">
        <v>1169</v>
      </c>
      <c r="C1346" s="235"/>
      <c r="D1346" s="235"/>
      <c r="E1346" s="235"/>
      <c r="F1346" s="235"/>
      <c r="G1346" s="235"/>
      <c r="H1346" s="235"/>
      <c r="I1346" s="235"/>
      <c r="J1346" s="235"/>
      <c r="K1346" s="235"/>
    </row>
    <row r="1347" spans="1:12">
      <c r="B1347" s="248" t="s">
        <v>1182</v>
      </c>
      <c r="C1347" s="249"/>
      <c r="D1347" s="249"/>
      <c r="E1347" s="249"/>
      <c r="F1347" s="249"/>
      <c r="G1347" s="249"/>
      <c r="H1347" s="249"/>
      <c r="I1347" s="249"/>
    </row>
    <row r="1354" spans="1:12" ht="26.25" customHeight="1">
      <c r="A1354" s="1"/>
      <c r="B1354" s="2" t="s">
        <v>1171</v>
      </c>
      <c r="C1354" s="3"/>
      <c r="D1354" s="3"/>
      <c r="E1354" s="4" t="s">
        <v>0</v>
      </c>
      <c r="F1354" s="5"/>
      <c r="G1354" s="3"/>
      <c r="H1354" s="6"/>
      <c r="I1354" s="157" t="s">
        <v>1172</v>
      </c>
      <c r="J1354" s="157"/>
      <c r="K1354" s="157"/>
      <c r="L1354" s="157"/>
    </row>
    <row r="1355" spans="1:12">
      <c r="A1355" s="159" t="s">
        <v>1173</v>
      </c>
      <c r="B1355" s="231"/>
      <c r="C1355" s="231"/>
      <c r="D1355" s="231"/>
      <c r="E1355" s="231"/>
      <c r="F1355" s="231"/>
      <c r="G1355" s="231"/>
      <c r="H1355" s="231"/>
      <c r="I1355" s="231"/>
      <c r="J1355" s="231"/>
      <c r="K1355" s="231"/>
      <c r="L1355" s="232"/>
    </row>
    <row r="1356" spans="1:12" ht="33.75">
      <c r="A1356" s="119" t="s">
        <v>1</v>
      </c>
      <c r="B1356" s="119" t="s">
        <v>2</v>
      </c>
      <c r="C1356" s="119" t="s">
        <v>3</v>
      </c>
      <c r="D1356" s="120" t="s">
        <v>4</v>
      </c>
      <c r="E1356" s="120" t="s">
        <v>5</v>
      </c>
      <c r="F1356" s="119" t="s">
        <v>6</v>
      </c>
      <c r="G1356" s="119" t="s">
        <v>7</v>
      </c>
      <c r="H1356" s="119" t="s">
        <v>8</v>
      </c>
      <c r="I1356" s="119" t="s">
        <v>9</v>
      </c>
      <c r="J1356" s="119" t="s">
        <v>10</v>
      </c>
      <c r="K1356" s="119" t="s">
        <v>11</v>
      </c>
      <c r="L1356" s="119" t="s">
        <v>12</v>
      </c>
    </row>
    <row r="1357" spans="1:12">
      <c r="A1357" s="121" t="s">
        <v>13</v>
      </c>
      <c r="B1357" s="121" t="s">
        <v>14</v>
      </c>
      <c r="C1357" s="121" t="s">
        <v>15</v>
      </c>
      <c r="D1357" s="121" t="s">
        <v>16</v>
      </c>
      <c r="E1357" s="121" t="s">
        <v>17</v>
      </c>
      <c r="F1357" s="121" t="s">
        <v>18</v>
      </c>
      <c r="G1357" s="121" t="s">
        <v>19</v>
      </c>
      <c r="H1357" s="121" t="s">
        <v>20</v>
      </c>
      <c r="I1357" s="121" t="s">
        <v>21</v>
      </c>
      <c r="J1357" s="121" t="s">
        <v>22</v>
      </c>
      <c r="K1357" s="121" t="s">
        <v>23</v>
      </c>
      <c r="L1357" s="121" t="s">
        <v>24</v>
      </c>
    </row>
    <row r="1358" spans="1:12" ht="22.5">
      <c r="A1358" s="61">
        <v>1</v>
      </c>
      <c r="B1358" s="30" t="s">
        <v>1174</v>
      </c>
      <c r="C1358" s="145"/>
      <c r="D1358" s="72" t="s">
        <v>1175</v>
      </c>
      <c r="E1358" s="78" t="s">
        <v>1176</v>
      </c>
      <c r="F1358" s="14">
        <v>180</v>
      </c>
      <c r="G1358" s="12" t="s">
        <v>1177</v>
      </c>
      <c r="H1358" s="15"/>
      <c r="I1358" s="141">
        <f t="shared" ref="I1358" si="233">F1358*H1358</f>
        <v>0</v>
      </c>
      <c r="J1358" s="12">
        <v>8</v>
      </c>
      <c r="K1358" s="143">
        <f t="shared" ref="K1358" si="234">H1358+8%*H1358</f>
        <v>0</v>
      </c>
      <c r="L1358" s="143">
        <f t="shared" ref="L1358" si="235">I1358+8%*I1358</f>
        <v>0</v>
      </c>
    </row>
    <row r="1359" spans="1:12">
      <c r="A1359" s="19"/>
      <c r="B1359" s="19"/>
      <c r="C1359" s="19"/>
      <c r="D1359" s="20"/>
      <c r="E1359" s="20"/>
      <c r="F1359" s="20"/>
      <c r="G1359" s="20"/>
      <c r="H1359" s="21" t="s">
        <v>25</v>
      </c>
      <c r="I1359" s="26">
        <f>SUM(I1358:I1358)</f>
        <v>0</v>
      </c>
      <c r="J1359" s="23" t="s">
        <v>26</v>
      </c>
      <c r="K1359" s="21" t="s">
        <v>26</v>
      </c>
      <c r="L1359" s="26">
        <f>SUM(L1358:L1358)</f>
        <v>0</v>
      </c>
    </row>
  </sheetData>
  <mergeCells count="355">
    <mergeCell ref="B1347:I1347"/>
    <mergeCell ref="B634:K634"/>
    <mergeCell ref="I1354:L1354"/>
    <mergeCell ref="A1355:L1355"/>
    <mergeCell ref="B161:K161"/>
    <mergeCell ref="B271:K271"/>
    <mergeCell ref="B347:K347"/>
    <mergeCell ref="B643:K643"/>
    <mergeCell ref="B772:K772"/>
    <mergeCell ref="B1024:K1024"/>
    <mergeCell ref="B1072:K1072"/>
    <mergeCell ref="B1346:K1346"/>
    <mergeCell ref="B1031:B1032"/>
    <mergeCell ref="B598:B599"/>
    <mergeCell ref="I1037:L1037"/>
    <mergeCell ref="A1038:L1038"/>
    <mergeCell ref="B515:B517"/>
    <mergeCell ref="B520:B521"/>
    <mergeCell ref="A1014:L1014"/>
    <mergeCell ref="B1019:B1021"/>
    <mergeCell ref="I1320:L1320"/>
    <mergeCell ref="I869:L869"/>
    <mergeCell ref="A870:L870"/>
    <mergeCell ref="B590:B591"/>
    <mergeCell ref="A703:L703"/>
    <mergeCell ref="B706:B707"/>
    <mergeCell ref="I713:L713"/>
    <mergeCell ref="A714:L714"/>
    <mergeCell ref="I723:L723"/>
    <mergeCell ref="A724:L724"/>
    <mergeCell ref="I692:L692"/>
    <mergeCell ref="B611:K611"/>
    <mergeCell ref="I883:L883"/>
    <mergeCell ref="A653:L653"/>
    <mergeCell ref="I660:L660"/>
    <mergeCell ref="A615:L615"/>
    <mergeCell ref="A661:L661"/>
    <mergeCell ref="A683:L683"/>
    <mergeCell ref="A884:L884"/>
    <mergeCell ref="I813:L813"/>
    <mergeCell ref="A840:L840"/>
    <mergeCell ref="I849:L849"/>
    <mergeCell ref="A850:L850"/>
    <mergeCell ref="A693:L693"/>
    <mergeCell ref="I732:L732"/>
    <mergeCell ref="A814:L814"/>
    <mergeCell ref="B633:E633"/>
    <mergeCell ref="I702:L702"/>
    <mergeCell ref="B817:B819"/>
    <mergeCell ref="I825:L825"/>
    <mergeCell ref="A826:L826"/>
    <mergeCell ref="B830:B831"/>
    <mergeCell ref="I839:L839"/>
    <mergeCell ref="I794:L794"/>
    <mergeCell ref="A795:L795"/>
    <mergeCell ref="I804:L804"/>
    <mergeCell ref="A805:L805"/>
    <mergeCell ref="A733:L733"/>
    <mergeCell ref="I671:L671"/>
    <mergeCell ref="I636:L636"/>
    <mergeCell ref="A637:L637"/>
    <mergeCell ref="I652:L652"/>
    <mergeCell ref="B156:B157"/>
    <mergeCell ref="B404:B405"/>
    <mergeCell ref="B510:B511"/>
    <mergeCell ref="D510:D511"/>
    <mergeCell ref="B187:B188"/>
    <mergeCell ref="B545:B546"/>
    <mergeCell ref="B550:B551"/>
    <mergeCell ref="B317:B318"/>
    <mergeCell ref="B437:B438"/>
    <mergeCell ref="B439:B440"/>
    <mergeCell ref="B443:B444"/>
    <mergeCell ref="B481:B484"/>
    <mergeCell ref="B434:B436"/>
    <mergeCell ref="A420:L420"/>
    <mergeCell ref="B446:B447"/>
    <mergeCell ref="B441:B442"/>
    <mergeCell ref="B289:B290"/>
    <mergeCell ref="B348:K348"/>
    <mergeCell ref="B349:K349"/>
    <mergeCell ref="B473:B475"/>
    <mergeCell ref="B453:B454"/>
    <mergeCell ref="B145:B146"/>
    <mergeCell ref="B149:B150"/>
    <mergeCell ref="A1028:L1028"/>
    <mergeCell ref="I955:L955"/>
    <mergeCell ref="A956:L956"/>
    <mergeCell ref="I963:L963"/>
    <mergeCell ref="A964:L964"/>
    <mergeCell ref="B967:B968"/>
    <mergeCell ref="B971:K971"/>
    <mergeCell ref="I892:L892"/>
    <mergeCell ref="A893:L893"/>
    <mergeCell ref="B899:K899"/>
    <mergeCell ref="I937:L937"/>
    <mergeCell ref="A938:L938"/>
    <mergeCell ref="I919:L919"/>
    <mergeCell ref="A906:L906"/>
    <mergeCell ref="B911:B913"/>
    <mergeCell ref="I928:L928"/>
    <mergeCell ref="A929:L929"/>
    <mergeCell ref="B1011:K1011"/>
    <mergeCell ref="B151:B153"/>
    <mergeCell ref="B555:B556"/>
    <mergeCell ref="B557:B558"/>
    <mergeCell ref="B154:B155"/>
    <mergeCell ref="B90:B92"/>
    <mergeCell ref="I1027:L1027"/>
    <mergeCell ref="I993:L993"/>
    <mergeCell ref="A994:L994"/>
    <mergeCell ref="B997:B998"/>
    <mergeCell ref="B1001:K1001"/>
    <mergeCell ref="I1003:L1003"/>
    <mergeCell ref="A1004:L1004"/>
    <mergeCell ref="B1008:B1009"/>
    <mergeCell ref="B595:B597"/>
    <mergeCell ref="I1013:L1013"/>
    <mergeCell ref="I974:L974"/>
    <mergeCell ref="A975:L975"/>
    <mergeCell ref="B360:K360"/>
    <mergeCell ref="B503:B505"/>
    <mergeCell ref="I982:L982"/>
    <mergeCell ref="A983:L983"/>
    <mergeCell ref="B986:B989"/>
    <mergeCell ref="B506:B507"/>
    <mergeCell ref="I946:L946"/>
    <mergeCell ref="B243:B244"/>
    <mergeCell ref="G261:I261"/>
    <mergeCell ref="A947:L947"/>
    <mergeCell ref="I905:L905"/>
    <mergeCell ref="B487:B488"/>
    <mergeCell ref="B369:B370"/>
    <mergeCell ref="A363:L363"/>
    <mergeCell ref="I682:L682"/>
    <mergeCell ref="B490:B491"/>
    <mergeCell ref="B492:B497"/>
    <mergeCell ref="D495:D497"/>
    <mergeCell ref="B498:B499"/>
    <mergeCell ref="B552:B553"/>
    <mergeCell ref="B607:B608"/>
    <mergeCell ref="B588:B589"/>
    <mergeCell ref="D569:D571"/>
    <mergeCell ref="I565:L565"/>
    <mergeCell ref="A566:L566"/>
    <mergeCell ref="B569:B571"/>
    <mergeCell ref="B572:B574"/>
    <mergeCell ref="A672:L672"/>
    <mergeCell ref="B576:B577"/>
    <mergeCell ref="B578:B580"/>
    <mergeCell ref="B585:B586"/>
    <mergeCell ref="B469:B472"/>
    <mergeCell ref="B456:B457"/>
    <mergeCell ref="B459:B460"/>
    <mergeCell ref="B559:B560"/>
    <mergeCell ref="B270:J270"/>
    <mergeCell ref="J261:L261"/>
    <mergeCell ref="B262:F262"/>
    <mergeCell ref="G262:I262"/>
    <mergeCell ref="J262:L262"/>
    <mergeCell ref="B246:B247"/>
    <mergeCell ref="B248:B249"/>
    <mergeCell ref="B254:B255"/>
    <mergeCell ref="F256:H256"/>
    <mergeCell ref="B279:B281"/>
    <mergeCell ref="D279:D281"/>
    <mergeCell ref="I304:L304"/>
    <mergeCell ref="A305:L305"/>
    <mergeCell ref="I275:L275"/>
    <mergeCell ref="A276:L276"/>
    <mergeCell ref="B464:B465"/>
    <mergeCell ref="D284:D285"/>
    <mergeCell ref="B286:B288"/>
    <mergeCell ref="B292:B294"/>
    <mergeCell ref="D450:D452"/>
    <mergeCell ref="B328:B329"/>
    <mergeCell ref="B301:K301"/>
    <mergeCell ref="B350:J350"/>
    <mergeCell ref="B282:B283"/>
    <mergeCell ref="B284:B285"/>
    <mergeCell ref="I1:L1"/>
    <mergeCell ref="A2:L2"/>
    <mergeCell ref="A163:L163"/>
    <mergeCell ref="B5:B6"/>
    <mergeCell ref="I162:L162"/>
    <mergeCell ref="B7:B8"/>
    <mergeCell ref="B166:B170"/>
    <mergeCell ref="B9:B10"/>
    <mergeCell ref="B12:B14"/>
    <mergeCell ref="B17:B18"/>
    <mergeCell ref="B25:B26"/>
    <mergeCell ref="B28:B29"/>
    <mergeCell ref="B33:B36"/>
    <mergeCell ref="B41:B42"/>
    <mergeCell ref="B50:B53"/>
    <mergeCell ref="B55:B56"/>
    <mergeCell ref="B48:B49"/>
    <mergeCell ref="B70:B71"/>
    <mergeCell ref="B78:B79"/>
    <mergeCell ref="B113:B117"/>
    <mergeCell ref="B133:B134"/>
    <mergeCell ref="B135:B136"/>
    <mergeCell ref="B137:B138"/>
    <mergeCell ref="B140:B141"/>
    <mergeCell ref="B76:B77"/>
    <mergeCell ref="B450:B452"/>
    <mergeCell ref="I177:L177"/>
    <mergeCell ref="A178:L178"/>
    <mergeCell ref="J264:L264"/>
    <mergeCell ref="B261:F261"/>
    <mergeCell ref="B185:B186"/>
    <mergeCell ref="B193:B194"/>
    <mergeCell ref="E227:F227"/>
    <mergeCell ref="B228:D228"/>
    <mergeCell ref="E228:F228"/>
    <mergeCell ref="B229:D229"/>
    <mergeCell ref="E229:F229"/>
    <mergeCell ref="B263:F263"/>
    <mergeCell ref="G263:I263"/>
    <mergeCell ref="J263:L263"/>
    <mergeCell ref="B264:F264"/>
    <mergeCell ref="G264:I264"/>
    <mergeCell ref="B358:K358"/>
    <mergeCell ref="I362:L362"/>
    <mergeCell ref="B266:F266"/>
    <mergeCell ref="G266:I266"/>
    <mergeCell ref="J266:L266"/>
    <mergeCell ref="B295:B298"/>
    <mergeCell ref="B190:B192"/>
    <mergeCell ref="B60:B62"/>
    <mergeCell ref="I860:L860"/>
    <mergeCell ref="A861:L861"/>
    <mergeCell ref="B864:B865"/>
    <mergeCell ref="I784:L784"/>
    <mergeCell ref="A785:L785"/>
    <mergeCell ref="B788:B789"/>
    <mergeCell ref="I753:L753"/>
    <mergeCell ref="A754:L754"/>
    <mergeCell ref="I762:L762"/>
    <mergeCell ref="A763:L763"/>
    <mergeCell ref="B766:B769"/>
    <mergeCell ref="I774:L774"/>
    <mergeCell ref="A775:L775"/>
    <mergeCell ref="B778:B779"/>
    <mergeCell ref="B581:B582"/>
    <mergeCell ref="D434:D435"/>
    <mergeCell ref="B269:K269"/>
    <mergeCell ref="B97:B98"/>
    <mergeCell ref="H206:K206"/>
    <mergeCell ref="A207:L207"/>
    <mergeCell ref="I614:L614"/>
    <mergeCell ref="B122:B124"/>
    <mergeCell ref="I1064:L1064"/>
    <mergeCell ref="A1065:L1065"/>
    <mergeCell ref="B196:B198"/>
    <mergeCell ref="D196:D197"/>
    <mergeCell ref="B339:B341"/>
    <mergeCell ref="A920:L920"/>
    <mergeCell ref="F230:H230"/>
    <mergeCell ref="A231:L231"/>
    <mergeCell ref="B232:D232"/>
    <mergeCell ref="B233:D233"/>
    <mergeCell ref="B234:D234"/>
    <mergeCell ref="A235:L235"/>
    <mergeCell ref="A259:L259"/>
    <mergeCell ref="B260:F260"/>
    <mergeCell ref="G260:I260"/>
    <mergeCell ref="J260:L260"/>
    <mergeCell ref="B265:F265"/>
    <mergeCell ref="G265:I265"/>
    <mergeCell ref="J265:L265"/>
    <mergeCell ref="I430:L430"/>
    <mergeCell ref="A208:L208"/>
    <mergeCell ref="F225:H225"/>
    <mergeCell ref="A226:L226"/>
    <mergeCell ref="B227:D227"/>
    <mergeCell ref="E1068:E1069"/>
    <mergeCell ref="B528:B529"/>
    <mergeCell ref="B359:K359"/>
    <mergeCell ref="I1074:L1074"/>
    <mergeCell ref="A1075:L1075"/>
    <mergeCell ref="B1078:B1079"/>
    <mergeCell ref="D1078:D1079"/>
    <mergeCell ref="B530:B531"/>
    <mergeCell ref="B533:B534"/>
    <mergeCell ref="I1046:L1046"/>
    <mergeCell ref="A1047:L1047"/>
    <mergeCell ref="B522:B524"/>
    <mergeCell ref="A431:L431"/>
    <mergeCell ref="I380:L380"/>
    <mergeCell ref="A381:L381"/>
    <mergeCell ref="I419:L419"/>
    <mergeCell ref="B374:B376"/>
    <mergeCell ref="B448:B449"/>
    <mergeCell ref="A626:L626"/>
    <mergeCell ref="B618:B619"/>
    <mergeCell ref="I625:L625"/>
    <mergeCell ref="I1055:L1055"/>
    <mergeCell ref="A1056:L1056"/>
    <mergeCell ref="B526:B527"/>
    <mergeCell ref="I1121:L1121"/>
    <mergeCell ref="A1122:L1122"/>
    <mergeCell ref="B1125:B1126"/>
    <mergeCell ref="B106:B108"/>
    <mergeCell ref="B200:B201"/>
    <mergeCell ref="I1132:L1132"/>
    <mergeCell ref="A1133:L1133"/>
    <mergeCell ref="B1136:B1137"/>
    <mergeCell ref="I1093:L1093"/>
    <mergeCell ref="A1094:L1094"/>
    <mergeCell ref="I1102:L1102"/>
    <mergeCell ref="A1103:L1103"/>
    <mergeCell ref="B126:B129"/>
    <mergeCell ref="B540:B541"/>
    <mergeCell ref="B542:B543"/>
    <mergeCell ref="I1111:L1111"/>
    <mergeCell ref="A1112:L1112"/>
    <mergeCell ref="I1084:L1084"/>
    <mergeCell ref="A1085:L1085"/>
    <mergeCell ref="B535:B537"/>
    <mergeCell ref="B119:B120"/>
    <mergeCell ref="B602:B603"/>
    <mergeCell ref="B1068:B1069"/>
    <mergeCell ref="D1068:D1069"/>
    <mergeCell ref="I1180:L1180"/>
    <mergeCell ref="A1181:L1181"/>
    <mergeCell ref="I1189:L1189"/>
    <mergeCell ref="A1190:L1190"/>
    <mergeCell ref="B1193:B1195"/>
    <mergeCell ref="B1196:B1199"/>
    <mergeCell ref="B1200:B1201"/>
    <mergeCell ref="I1142:L1142"/>
    <mergeCell ref="A1143:L1143"/>
    <mergeCell ref="I1164:L1164"/>
    <mergeCell ref="A1165:L1165"/>
    <mergeCell ref="B1168:B1171"/>
    <mergeCell ref="I1151:L1151"/>
    <mergeCell ref="A1152:L1152"/>
    <mergeCell ref="B1202:B1203"/>
    <mergeCell ref="B1221:K1221"/>
    <mergeCell ref="B1210:B1211"/>
    <mergeCell ref="B1214:B1216"/>
    <mergeCell ref="B1217:B1218"/>
    <mergeCell ref="I1227:L1227"/>
    <mergeCell ref="A1228:L1228"/>
    <mergeCell ref="H1331:K1331"/>
    <mergeCell ref="A1332:L1332"/>
    <mergeCell ref="I1236:L1236"/>
    <mergeCell ref="A1237:L1237"/>
    <mergeCell ref="B1240:B1243"/>
    <mergeCell ref="H1252:K1252"/>
    <mergeCell ref="A1253:L1253"/>
    <mergeCell ref="I1309:L1309"/>
    <mergeCell ref="A1310:L1310"/>
    <mergeCell ref="A1321:L1321"/>
  </mergeCells>
  <conditionalFormatting sqref="F1256:F1303">
    <cfRule type="expression" dxfId="14" priority="15">
      <formula>IF($C1256="",0,IF(F1256="",1,0))</formula>
    </cfRule>
  </conditionalFormatting>
  <conditionalFormatting sqref="F1260">
    <cfRule type="expression" dxfId="13" priority="14">
      <formula>IF($C1260="",0,IF(F1260="",1,0))</formula>
    </cfRule>
  </conditionalFormatting>
  <conditionalFormatting sqref="F1264">
    <cfRule type="expression" dxfId="12" priority="13">
      <formula>IF($C1264="",0,IF(F1264="",1,0))</formula>
    </cfRule>
  </conditionalFormatting>
  <conditionalFormatting sqref="F1271">
    <cfRule type="expression" dxfId="11" priority="12">
      <formula>IF($C1271="",0,IF(F1271="",1,0))</formula>
    </cfRule>
  </conditionalFormatting>
  <conditionalFormatting sqref="F1301:F1303">
    <cfRule type="expression" dxfId="10" priority="11">
      <formula>IF($C1301="",0,IF(F1301="",1,0))</formula>
    </cfRule>
  </conditionalFormatting>
  <conditionalFormatting sqref="F1301:F1303">
    <cfRule type="expression" dxfId="9" priority="10">
      <formula>IF($C1301="",0,IF(F1301="",1,0))</formula>
    </cfRule>
  </conditionalFormatting>
  <conditionalFormatting sqref="F1301:F1303">
    <cfRule type="expression" dxfId="8" priority="9">
      <formula>IF($C1301="",0,IF(F1301="",1,0))</formula>
    </cfRule>
  </conditionalFormatting>
  <conditionalFormatting sqref="F1301:F1303">
    <cfRule type="expression" dxfId="7" priority="8">
      <formula>IF($C1301="",0,IF(F1301="",1,0))</formula>
    </cfRule>
  </conditionalFormatting>
  <conditionalFormatting sqref="F1301:F1303">
    <cfRule type="expression" dxfId="6" priority="7">
      <formula>IF($C1301="",0,IF(F1301="",1,0))</formula>
    </cfRule>
  </conditionalFormatting>
  <conditionalFormatting sqref="F1301:F1303">
    <cfRule type="expression" dxfId="5" priority="6">
      <formula>IF($C1301="",0,IF(F1301="",1,0))</formula>
    </cfRule>
  </conditionalFormatting>
  <conditionalFormatting sqref="F1301:F1303">
    <cfRule type="expression" dxfId="4" priority="5">
      <formula>IF($C1301="",0,IF(F1301="",1,0))</formula>
    </cfRule>
  </conditionalFormatting>
  <conditionalFormatting sqref="F1302:F1303">
    <cfRule type="expression" dxfId="3" priority="4">
      <formula>IF($C1302="",0,IF(F1302="",1,0))</formula>
    </cfRule>
  </conditionalFormatting>
  <conditionalFormatting sqref="F1335:F1343">
    <cfRule type="expression" dxfId="2" priority="3">
      <formula>IF($C1335="",0,IF(F1335="",1,0))</formula>
    </cfRule>
  </conditionalFormatting>
  <conditionalFormatting sqref="F1337">
    <cfRule type="expression" dxfId="1" priority="2">
      <formula>IF($C1337="",0,IF(F1337="",1,0))</formula>
    </cfRule>
  </conditionalFormatting>
  <conditionalFormatting sqref="F1341">
    <cfRule type="expression" dxfId="0" priority="1">
      <formula>IF($C1341="",0,IF(F1341="",1,0))</formula>
    </cfRule>
  </conditionalFormatting>
  <pageMargins left="0.7" right="0.7" top="0.75" bottom="0.75" header="0.3" footer="0.3"/>
  <pageSetup paperSize="9" orientation="landscape" r:id="rId1"/>
  <headerFooter>
    <oddHeader xml:space="preserve">&amp;L&amp;"Times New Roman,Pogrubiona"&amp;13&amp;K000000ZS/220/27/22&amp;C&amp;"-,Pogrubiony"&amp;14Formularz cen jednostkowych&amp;R&amp;"-,Pogrubiony"&amp;12Załącznik nr 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Gabrych.</dc:creator>
  <cp:lastModifiedBy>wsybal</cp:lastModifiedBy>
  <cp:lastPrinted>2022-05-09T10:08:28Z</cp:lastPrinted>
  <dcterms:created xsi:type="dcterms:W3CDTF">2021-03-30T09:16:49Z</dcterms:created>
  <dcterms:modified xsi:type="dcterms:W3CDTF">2022-05-18T10:28:08Z</dcterms:modified>
</cp:coreProperties>
</file>