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Wydział Zaopatrzenia Medycznego\Sekcja_Planowania_i_Ewidencji\Wnioski postępowania przetargowe\2023\KASIA\Zapytanie ofertowe materiały jednorazowe baxter 2023\Załączniki do zapytania ofertowego\"/>
    </mc:Choice>
  </mc:AlternateContent>
  <bookViews>
    <workbookView xWindow="0" yWindow="0" windowWidth="28800" windowHeight="124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K38" i="1" s="1"/>
  <c r="J37" i="1"/>
  <c r="K37" i="1" s="1"/>
  <c r="J36" i="1"/>
  <c r="J33" i="1"/>
  <c r="J30" i="1"/>
  <c r="K30" i="1" s="1"/>
  <c r="J29" i="1"/>
  <c r="K29" i="1" s="1"/>
  <c r="J28" i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6" i="1"/>
  <c r="K16" i="1" s="1"/>
  <c r="J15" i="1"/>
  <c r="K15" i="1" s="1"/>
  <c r="J14" i="1"/>
  <c r="K14" i="1" s="1"/>
  <c r="J13" i="1"/>
  <c r="J12" i="1"/>
  <c r="K12" i="1" s="1"/>
  <c r="J11" i="1"/>
  <c r="K11" i="1" s="1"/>
  <c r="J10" i="1"/>
  <c r="K10" i="1" s="1"/>
  <c r="J9" i="1"/>
  <c r="K9" i="1" s="1"/>
  <c r="J6" i="1"/>
  <c r="K6" i="1" s="1"/>
  <c r="J5" i="1"/>
  <c r="K5" i="1" s="1"/>
  <c r="J4" i="1"/>
  <c r="K4" i="1" s="1"/>
  <c r="J3" i="1"/>
  <c r="K3" i="1" s="1"/>
  <c r="J2" i="1"/>
  <c r="J7" i="1" l="1"/>
  <c r="K13" i="1"/>
  <c r="K17" i="1" s="1"/>
  <c r="J17" i="1"/>
  <c r="K28" i="1"/>
  <c r="K31" i="1" s="1"/>
  <c r="J31" i="1"/>
  <c r="K33" i="1"/>
  <c r="K34" i="1" s="1"/>
  <c r="J34" i="1"/>
  <c r="K36" i="1"/>
  <c r="K39" i="1" s="1"/>
  <c r="J39" i="1"/>
  <c r="K2" i="1"/>
  <c r="K7" i="1" s="1"/>
</calcChain>
</file>

<file path=xl/sharedStrings.xml><?xml version="1.0" encoding="utf-8"?>
<sst xmlns="http://schemas.openxmlformats.org/spreadsheetml/2006/main" count="171" uniqueCount="58">
  <si>
    <t>Nazwa pakietu</t>
  </si>
  <si>
    <t>Lp.</t>
  </si>
  <si>
    <t>Opis przedmiotu zamówienia</t>
  </si>
  <si>
    <t>PARAMETRY DODATKOWE</t>
  </si>
  <si>
    <t>Jednostka miary</t>
  </si>
  <si>
    <t xml:space="preserve">Wartość jednostkowa netto (zł)
</t>
  </si>
  <si>
    <t xml:space="preserve">Ilość </t>
  </si>
  <si>
    <t xml:space="preserve">% Vat </t>
  </si>
  <si>
    <t>Wartość netto (zł)</t>
  </si>
  <si>
    <t>Cena brutto (zł)</t>
  </si>
  <si>
    <t xml:space="preserve">Nazwa kod producenta </t>
  </si>
  <si>
    <t>sztuka</t>
  </si>
  <si>
    <t xml:space="preserve">Nr pakietu </t>
  </si>
  <si>
    <t xml:space="preserve"> Hemostatyki,zestaw do irygacji 33140000-3</t>
  </si>
  <si>
    <t>Matryca Hemostatyczna (postać pasty) 
składająca się z bazy żelatynowej i zestawu z trombiną pochodzenia ludzkiego 
wraz dwoma końcówkami do aplikacji i akcesoriami do mieszania Przeznaczona do stosowania w czynnym krwawieniu 
Biokompatybilna i w pełni wchłanialna w czasie 6-8 tygodni</t>
  </si>
  <si>
    <t xml:space="preserve">w strzykawce 5ml </t>
  </si>
  <si>
    <t>wchłanialny hemostatyk uszczelniający na bazie kolagenu</t>
  </si>
  <si>
    <t xml:space="preserve">2,7 X 2,7 CM </t>
  </si>
  <si>
    <t>4,5 X 4,5 CM</t>
  </si>
  <si>
    <t>4,5 X 9 CM</t>
  </si>
  <si>
    <t xml:space="preserve">Jednorazowy, jednorożny zestaw do irygacji z kolcem </t>
  </si>
  <si>
    <t>systemy infuzyjne 33140000-3</t>
  </si>
  <si>
    <t>Przenośny, jałowy, apirogenny system infuzyjny wykorzystujący zbiornik elastomerowy oraz moduł kontroli przepływu.
Zbiornik elastomeru umieszczony w zewnętrznej obudowie blokującej promieniowanie UV do długości fali 380 nm. 
Objętość nominalna 240 ml.
Objętość maksymalna 300 ml.                                                                                   Nominalna prędkość przepływu 5-7-12 ml/h.                                                                      Nominalny czas pracy odpowiednio  48-34-20 h. 
Przybliżona wartość zalegająca 3ml.                                                                                 Urządzenie  musi zapewniać dostarczenie żądanej, nominalnej objętości w zakresie +/- 10% nominalnego czasu wlewu.</t>
  </si>
  <si>
    <t>możliwe prędkość przepływu 5, 7, 12 ml/h</t>
  </si>
  <si>
    <t>Przenośny, jałowy, apirogenny system infuzyjny wykorzystujący zbiornik elastomerowy oraz moduł kontroli przepływu.
Zbiornik elastomeru umieszczony w zewnętrznej obudowie blokującej promieniowanie UV do długości fali 380 nm. 
Objętość nominalna 240 ml.
Objętość maksymalna 300 ml.                                                                                   Nominalna prędkość przepływu 2-4-6 ml/h.                                                                      Nominalny czas pracy odpowiednio  120-60-40 h. 
Przybliżona wartość zalegająca 3ml.                                                                                 Urządzenie  musi zapewniać dostarczenie żądanej, nominalnej objętości w zakresie +/- 10% nominalnego czasu wlewu.</t>
  </si>
  <si>
    <t>możliwe prędkość przepływu 2, 4, 6 ml/h,</t>
  </si>
  <si>
    <t>Przenośny, jałowy, apirogenny system infuzyjny wykorzystujący zbiornik elastomerowy.       Zbiornik elastomeru umieszczonyw zewnętrznej obudowie blokująca promieniowanie UV do długości 380 nm .                                                                                                     Nominalna prędkość przepływu 2 ml/h
Nominalny czas pracy 120h, 
Objętość nominalna 240 ml, 
Objętość maksymalna 300 ml, 
Przybliżona wartość zalegająca 3 ml                              
Urządzenie musi zapewnić dostarczenie żądanej, nominalnej objętości w zakresie +/- 10% nominalnego czasu wlewu.</t>
  </si>
  <si>
    <t>Przenośny, jałowy, apirogenny system infuzyjny wykorzystujący zbiornik elastomerowy.       Zbiornik elastomeru umieszczonyw zewnętrznej obudowie blokująca promieniowanie UV do długości 380 nm .                                                                                                     Nominalna prędkość przepływu 5 ml/h
Nominalny czas pracy 24 h, 
Objętość nominalna 120 ml, 
Objętość maksymalna 130 ml, 
Przybliżona wartość zalegająca 1 ml                              
Urządzenie musi zapewnić dostarczenie żądanej, nominalnej objętości w zakresie +/- 10% nominalnego czasu wlewu.</t>
  </si>
  <si>
    <r>
      <t xml:space="preserve">Infuzor przeznaczony do ciągłego przepływu leku cytotoksycznego 
</t>
    </r>
    <r>
      <rPr>
        <b/>
        <sz val="9"/>
        <rFont val="Arial"/>
        <family val="2"/>
        <charset val="238"/>
      </rPr>
      <t>Objętość nominalna 240 ml.</t>
    </r>
    <r>
      <rPr>
        <sz val="9"/>
        <rFont val="Arial"/>
        <family val="2"/>
        <charset val="238"/>
      </rPr>
      <t xml:space="preserve">
Przybliżająca wartość zalegająca 3ml.
</t>
    </r>
    <r>
      <rPr>
        <b/>
        <sz val="9"/>
        <rFont val="Arial"/>
        <family val="2"/>
        <charset val="238"/>
      </rPr>
      <t xml:space="preserve">Nominalna prędkość  przepływu 5ml/godz. </t>
    </r>
    <r>
      <rPr>
        <sz val="9"/>
        <rFont val="Arial"/>
        <family val="2"/>
        <charset val="238"/>
      </rPr>
      <t xml:space="preserve">
Nominalny czas wlewu 48 h. 
Objętość maksymalna 300 ml.
</t>
    </r>
  </si>
  <si>
    <r>
      <t xml:space="preserve">Infuzor przeznaczony do ciągłego przepływu leku cytotoksycznego 
</t>
    </r>
    <r>
      <rPr>
        <b/>
        <sz val="9"/>
        <rFont val="Arial"/>
        <family val="2"/>
        <charset val="238"/>
      </rPr>
      <t xml:space="preserve">Objętość nominalna 240ml. </t>
    </r>
    <r>
      <rPr>
        <sz val="9"/>
        <rFont val="Arial"/>
        <family val="2"/>
        <charset val="238"/>
      </rPr>
      <t xml:space="preserve">
Przybliżająca wartość zalegająca 3ml.
</t>
    </r>
    <r>
      <rPr>
        <b/>
        <sz val="9"/>
        <rFont val="Arial"/>
        <family val="2"/>
        <charset val="238"/>
      </rPr>
      <t>Nominalna prędkość przepływu 10ml/godz.</t>
    </r>
    <r>
      <rPr>
        <sz val="9"/>
        <rFont val="Arial"/>
        <family val="2"/>
        <charset val="238"/>
      </rPr>
      <t xml:space="preserve"> 
Nominalny czas wlewu 24 h. 
Objętość maksymalna 300 ml.
</t>
    </r>
  </si>
  <si>
    <r>
      <t xml:space="preserve">Infuzor przeznaczony do ciągłego przepływu leku cytotoksycznego 
</t>
    </r>
    <r>
      <rPr>
        <b/>
        <sz val="9"/>
        <rFont val="Arial"/>
        <family val="2"/>
        <charset val="238"/>
      </rPr>
      <t>Objętość nominalna 120ml.</t>
    </r>
    <r>
      <rPr>
        <sz val="9"/>
        <rFont val="Arial"/>
        <family val="2"/>
        <charset val="238"/>
      </rPr>
      <t xml:space="preserve"> 
Przybliżająca wartość zalegająca 1ml.
</t>
    </r>
    <r>
      <rPr>
        <b/>
        <sz val="9"/>
        <rFont val="Arial"/>
        <family val="2"/>
        <charset val="238"/>
      </rPr>
      <t xml:space="preserve">Nominalna prędkość  przepływu 2,5ml/godz. </t>
    </r>
    <r>
      <rPr>
        <sz val="9"/>
        <rFont val="Arial"/>
        <family val="2"/>
        <charset val="238"/>
      </rPr>
      <t xml:space="preserve">
Nominalny czas wlewu 48 h 
Objętość maksymalna 130 ml.</t>
    </r>
  </si>
  <si>
    <r>
      <t xml:space="preserve">Infuzor przeznaczony do ciągłego przepływu leku cytotoksycznego 
</t>
    </r>
    <r>
      <rPr>
        <b/>
        <sz val="9"/>
        <rFont val="Arial"/>
        <family val="2"/>
        <charset val="238"/>
      </rPr>
      <t>Objętość nominalna 272ml.</t>
    </r>
    <r>
      <rPr>
        <sz val="9"/>
        <rFont val="Arial"/>
        <family val="2"/>
        <charset val="238"/>
      </rPr>
      <t xml:space="preserve"> 
</t>
    </r>
    <r>
      <rPr>
        <b/>
        <sz val="9"/>
        <rFont val="Arial"/>
        <family val="2"/>
        <charset val="238"/>
      </rPr>
      <t xml:space="preserve">Nominalna prędkość  przepływu 7ml/godz. </t>
    </r>
    <r>
      <rPr>
        <sz val="9"/>
        <rFont val="Arial"/>
        <family val="2"/>
        <charset val="238"/>
      </rPr>
      <t xml:space="preserve">
Nominalny czas wlewu 39 h 
Objętość maksymalna 300 ml.</t>
    </r>
  </si>
  <si>
    <t xml:space="preserve">SPRZĘT JEDNORAZOWY DO HEMODIALIZ DO APARATÓW 710200C BBRAUN DIALOG+A    33140000-3  </t>
  </si>
  <si>
    <t>igła przetokowa pojedyncza (do przetoki tętniczo-żylnej),  sterylizowana promieniami gamma
rozmiar/długość igły/długość drenu:
15G/25MM/15CM
16G/25MM/15CM</t>
  </si>
  <si>
    <t>Zestaw linii tętniczo-żylnych do aparatu Dialog+A, 2 wkłucia + Igła do linii Krwi  Spike</t>
  </si>
  <si>
    <t>zestaw linii tętniczo-żylnych dedykowanych do aparatu Baxter AK98</t>
  </si>
  <si>
    <t>ultrafiltry  do aparatu Baxter AK98</t>
  </si>
  <si>
    <t xml:space="preserve">Igły żylne i tętnicze Diacan 15G-17G, dł. igły 25mm, długość drenu 150mm
</t>
  </si>
  <si>
    <t>DIALIZATOR Z BŁONĄ HEPARYNIZOWANĄ
błona skład: Kopolimer akrylonitrylu i sulfonianu metallilowo- sodowego (polietylenoimina) heparynizowana
tworzywo powierzchni zalewania PUR
obudowa PC
zatyczki ochronne PC
sterylizowane promieniowanie gamma
powierzchnia błony 1,3m² / objętość wypełnienia  krwi +/-10% - 83 ml; 
powierzchnia błony 1,65m² / objętość wypełnienia  krwi +/-10% - 100 ml; 
powierzchnia błony 2,15m² / objętość wypełnienia  krwi +/-10% - 129 ml; 129 ml do wyboru</t>
  </si>
  <si>
    <t>max TMP -  300mmHg</t>
  </si>
  <si>
    <t>DIALIZATOR niskoprzepływowy LFHD
błona skład: PAES/PVP/PA bez BPA
tworzywo powierzchni zalewania PUR
obudowa PC
Uszczelki Guma silikonowa
zatyczki ochronne PP
sterylizowane parą</t>
  </si>
  <si>
    <t xml:space="preserve">efektywna powierzchnia błony 1,7m²
objętość przedziału krwi - 104ml 
max TMP - 600 mmHg </t>
  </si>
  <si>
    <t xml:space="preserve">efektywna powierzchnia błony 2,1m²
objętość przedziału krwi - 123ml 
max TMP -600 mmHg </t>
  </si>
  <si>
    <t>DIALIZATOR wysokoprzepływowy HFHD
błona skład: PAES/PVP/PA bez BPA
tworzywo powierzchni zalewania PUR
obudowa PC
Uszczelki Guma silikonowa
zatyczki ochronne PP
sterylizowane parą</t>
  </si>
  <si>
    <t>efektywna powierzchnia błony 1,7m²
objętość przedziału krwi - 115ml 
max TMP - 300-500 mmHg zamienić na 250-500 mmHg</t>
  </si>
  <si>
    <t>efektywna powierzchnia błony 2,1m²
objętość przedziału krwi - 125ml 
max TMP - 250-500 mmHg zamienić na 300-500 mmHg</t>
  </si>
  <si>
    <t>DIALIZATOR wysokoprzepływowy typu medium cut-off, 
przeznaczony do zabiegów HDx, 
błona: mieszanka poliaryloeterosulfonu i poliwinylopirolidonu, 
nie zawiera BPA, 
sterylizowane parą wodną</t>
  </si>
  <si>
    <t xml:space="preserve">efektywna powierzchnia błony 1,7m²
objętość przedziału krwi - 91ml 
max TMP - 600 mmHg </t>
  </si>
  <si>
    <t xml:space="preserve">Koncentrat wodorowęglanowy,
suchy składnik do hemodializy </t>
  </si>
  <si>
    <t>kapsuła 720g</t>
  </si>
  <si>
    <t xml:space="preserve">Cewniki dializacyjne    33140000-3  </t>
  </si>
  <si>
    <t>spike do hemodializy (priming piercer sp-c13)</t>
  </si>
  <si>
    <t xml:space="preserve">Cewnik 2- światłowy dializacyjny 
o wysokim współczynniku przepływu świateł dializacyjnych; 
kontrastujący w promieniach rtg; 
materiał: termoczuły poliuretan;
końcówka cewnika schodkowa
duża elastyczność umożliwiająca wyginanie cewnika bez utraty drożności, dostępność cewników z predefiniowanymi końcówkami wygiętymi celem łatwiejszej obsługi cewnika (do wyboru przez zamawiającego);
średnica cewnika: 11 -13 F
długości: 15;20;25cm; 
dodatkowa osłona przy wprowadzaniu prowadnicy usuwana wraz z prowadnicą po implantacji cewnika; 
cewnik o nerkowatym kształcie przekroju z powiększoną częścią tętniczą; -
z z zestawem wprowadzającym metodą Seldingera 
</t>
  </si>
  <si>
    <t xml:space="preserve">Cewnik 3 światłowy dializacyjny 
o wysokim współczynniku przepływu świateł dializacyjnych; 
 kontrastujący w promieniach rtg; materiał: termoczuły poliuretan
końcówka cewnika  schodkowa 
duża elastyczność umożliwiająca wyginanie cewnika bez utraty drożności, dostępność cewników z predefiniowanymi końcówkami wygiętymi celem łatwiejszej obsługi cewnika (do wyboru przez zamawiającego);
średnica cewnika:  13 F 
długości: 15;20;25cm; 
dodatkowa osłona przy wprowadzaniu prowadnicy usuwana wraz z prowadnicą po implantacji cewnika;
cewnik o nerkowatym kształcie przekroju z powiększoną częścią tętniczą 
z zestawem wprowadzającym metodą Seldingera 
</t>
  </si>
  <si>
    <t xml:space="preserve">Cewnik dwuświatłowy wysokoprzepływowy , bez otworów bocznych, z powłoką antybakteryjną i przeciwkrzepliwą 
</t>
  </si>
  <si>
    <t>11,5 Fr; 13 Fr (15/20/25 cm)</t>
  </si>
  <si>
    <t>suma pakietu</t>
  </si>
  <si>
    <t xml:space="preserve">spike 33140000-3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</si>
</sst>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31" workbookViewId="0">
      <selection activeCell="A36" sqref="A36"/>
    </sheetView>
  </sheetViews>
  <sheetFormatPr defaultRowHeight="12" x14ac:dyDescent="0.25"/>
  <cols>
    <col min="1" max="1" width="19.7109375" style="9" customWidth="1"/>
    <col min="2" max="3" width="9.140625" style="9"/>
    <col min="4" max="4" width="42.140625" style="8" customWidth="1"/>
    <col min="5" max="5" width="11.28515625" style="15" customWidth="1"/>
    <col min="6" max="9" width="9.140625" style="9"/>
    <col min="10" max="11" width="9.85546875" style="9" bestFit="1" customWidth="1"/>
    <col min="12" max="12" width="21.85546875" style="9" customWidth="1"/>
    <col min="13" max="16384" width="9.140625" style="9"/>
  </cols>
  <sheetData>
    <row r="1" spans="1:12" ht="60" x14ac:dyDescent="0.25">
      <c r="A1" s="2" t="s">
        <v>0</v>
      </c>
      <c r="B1" s="3" t="s">
        <v>12</v>
      </c>
      <c r="C1" s="1" t="s">
        <v>1</v>
      </c>
      <c r="D1" s="2" t="s">
        <v>2</v>
      </c>
      <c r="E1" s="2" t="s">
        <v>3</v>
      </c>
      <c r="F1" s="4" t="s">
        <v>4</v>
      </c>
      <c r="G1" s="5" t="s">
        <v>5</v>
      </c>
      <c r="H1" s="6" t="s">
        <v>6</v>
      </c>
      <c r="I1" s="7" t="s">
        <v>7</v>
      </c>
      <c r="J1" s="5" t="s">
        <v>8</v>
      </c>
      <c r="K1" s="5" t="s">
        <v>9</v>
      </c>
      <c r="L1" s="2" t="s">
        <v>10</v>
      </c>
    </row>
    <row r="2" spans="1:12" ht="96" x14ac:dyDescent="0.25">
      <c r="A2" s="11" t="s">
        <v>13</v>
      </c>
      <c r="B2" s="1">
        <v>1</v>
      </c>
      <c r="C2" s="3">
        <v>1</v>
      </c>
      <c r="D2" s="11" t="s">
        <v>14</v>
      </c>
      <c r="E2" s="11" t="s">
        <v>15</v>
      </c>
      <c r="F2" s="10" t="s">
        <v>11</v>
      </c>
      <c r="G2" s="12"/>
      <c r="H2" s="6">
        <v>3</v>
      </c>
      <c r="I2" s="13"/>
      <c r="J2" s="12">
        <f t="shared" ref="J2:J38" si="0">G2*H2</f>
        <v>0</v>
      </c>
      <c r="K2" s="12">
        <f t="shared" ref="K2:K38" si="1">(J2*I2)+J2</f>
        <v>0</v>
      </c>
      <c r="L2" s="11"/>
    </row>
    <row r="3" spans="1:12" ht="24" x14ac:dyDescent="0.25">
      <c r="A3" s="11" t="s">
        <v>13</v>
      </c>
      <c r="B3" s="1">
        <v>1</v>
      </c>
      <c r="C3" s="3">
        <v>2</v>
      </c>
      <c r="D3" s="11" t="s">
        <v>16</v>
      </c>
      <c r="E3" s="11" t="s">
        <v>17</v>
      </c>
      <c r="F3" s="10" t="s">
        <v>11</v>
      </c>
      <c r="G3" s="12"/>
      <c r="H3" s="6">
        <v>5</v>
      </c>
      <c r="I3" s="13"/>
      <c r="J3" s="12">
        <f t="shared" si="0"/>
        <v>0</v>
      </c>
      <c r="K3" s="12">
        <f t="shared" si="1"/>
        <v>0</v>
      </c>
      <c r="L3" s="11"/>
    </row>
    <row r="4" spans="1:12" ht="24" x14ac:dyDescent="0.25">
      <c r="A4" s="11" t="s">
        <v>13</v>
      </c>
      <c r="B4" s="1">
        <v>1</v>
      </c>
      <c r="C4" s="3">
        <v>3</v>
      </c>
      <c r="D4" s="11" t="s">
        <v>16</v>
      </c>
      <c r="E4" s="11" t="s">
        <v>18</v>
      </c>
      <c r="F4" s="10" t="s">
        <v>11</v>
      </c>
      <c r="G4" s="12"/>
      <c r="H4" s="6">
        <v>2</v>
      </c>
      <c r="I4" s="13"/>
      <c r="J4" s="12">
        <f t="shared" si="0"/>
        <v>0</v>
      </c>
      <c r="K4" s="12">
        <f t="shared" si="1"/>
        <v>0</v>
      </c>
      <c r="L4" s="11"/>
    </row>
    <row r="5" spans="1:12" ht="24" x14ac:dyDescent="0.25">
      <c r="A5" s="11" t="s">
        <v>13</v>
      </c>
      <c r="B5" s="1">
        <v>1</v>
      </c>
      <c r="C5" s="3">
        <v>4</v>
      </c>
      <c r="D5" s="11" t="s">
        <v>16</v>
      </c>
      <c r="E5" s="11" t="s">
        <v>19</v>
      </c>
      <c r="F5" s="10" t="s">
        <v>11</v>
      </c>
      <c r="G5" s="12"/>
      <c r="H5" s="6">
        <v>1</v>
      </c>
      <c r="I5" s="13"/>
      <c r="J5" s="12">
        <f t="shared" si="0"/>
        <v>0</v>
      </c>
      <c r="K5" s="12">
        <f t="shared" si="1"/>
        <v>0</v>
      </c>
      <c r="L5" s="11"/>
    </row>
    <row r="6" spans="1:12" ht="24" x14ac:dyDescent="0.25">
      <c r="A6" s="11" t="s">
        <v>13</v>
      </c>
      <c r="B6" s="1">
        <v>1</v>
      </c>
      <c r="C6" s="3">
        <v>5</v>
      </c>
      <c r="D6" s="11" t="s">
        <v>20</v>
      </c>
      <c r="E6" s="11"/>
      <c r="F6" s="10" t="s">
        <v>11</v>
      </c>
      <c r="G6" s="12"/>
      <c r="H6" s="6">
        <v>100</v>
      </c>
      <c r="I6" s="13"/>
      <c r="J6" s="12">
        <f t="shared" si="0"/>
        <v>0</v>
      </c>
      <c r="K6" s="12">
        <f t="shared" si="1"/>
        <v>0</v>
      </c>
      <c r="L6" s="11"/>
    </row>
    <row r="7" spans="1:12" s="18" customFormat="1" ht="24" x14ac:dyDescent="0.25">
      <c r="A7" s="11" t="s">
        <v>13</v>
      </c>
      <c r="B7" s="1">
        <v>1</v>
      </c>
      <c r="C7" s="16"/>
      <c r="D7" s="10"/>
      <c r="E7" s="10"/>
      <c r="F7" s="10"/>
      <c r="G7" s="12"/>
      <c r="H7" s="6" t="s">
        <v>56</v>
      </c>
      <c r="I7" s="17">
        <v>1</v>
      </c>
      <c r="J7" s="5">
        <f>SUM(J2:J6)</f>
        <v>0</v>
      </c>
      <c r="K7" s="5">
        <f>SUM(K2:K6)</f>
        <v>0</v>
      </c>
      <c r="L7" s="2"/>
    </row>
    <row r="8" spans="1:12" ht="60" x14ac:dyDescent="0.25">
      <c r="A8" s="2" t="s">
        <v>0</v>
      </c>
      <c r="B8" s="3" t="s">
        <v>12</v>
      </c>
      <c r="C8" s="1" t="s">
        <v>1</v>
      </c>
      <c r="D8" s="2" t="s">
        <v>2</v>
      </c>
      <c r="E8" s="2" t="s">
        <v>3</v>
      </c>
      <c r="F8" s="4" t="s">
        <v>4</v>
      </c>
      <c r="G8" s="5" t="s">
        <v>5</v>
      </c>
      <c r="H8" s="6" t="s">
        <v>6</v>
      </c>
      <c r="I8" s="7" t="s">
        <v>7</v>
      </c>
      <c r="J8" s="5" t="s">
        <v>8</v>
      </c>
      <c r="K8" s="5" t="s">
        <v>9</v>
      </c>
      <c r="L8" s="2" t="s">
        <v>10</v>
      </c>
    </row>
    <row r="9" spans="1:12" ht="168" x14ac:dyDescent="0.25">
      <c r="A9" s="11" t="s">
        <v>21</v>
      </c>
      <c r="B9" s="1">
        <v>2</v>
      </c>
      <c r="C9" s="3">
        <v>1</v>
      </c>
      <c r="D9" s="11" t="s">
        <v>22</v>
      </c>
      <c r="E9" s="11" t="s">
        <v>23</v>
      </c>
      <c r="F9" s="10" t="s">
        <v>11</v>
      </c>
      <c r="G9" s="12"/>
      <c r="H9" s="6">
        <v>12</v>
      </c>
      <c r="I9" s="13"/>
      <c r="J9" s="12">
        <f t="shared" si="0"/>
        <v>0</v>
      </c>
      <c r="K9" s="12">
        <f t="shared" si="1"/>
        <v>0</v>
      </c>
      <c r="L9" s="11"/>
    </row>
    <row r="10" spans="1:12" ht="168" x14ac:dyDescent="0.25">
      <c r="A10" s="11" t="s">
        <v>21</v>
      </c>
      <c r="B10" s="1">
        <v>2</v>
      </c>
      <c r="C10" s="3">
        <v>2</v>
      </c>
      <c r="D10" s="11" t="s">
        <v>24</v>
      </c>
      <c r="E10" s="11" t="s">
        <v>25</v>
      </c>
      <c r="F10" s="10" t="s">
        <v>11</v>
      </c>
      <c r="G10" s="12"/>
      <c r="H10" s="6">
        <v>12</v>
      </c>
      <c r="I10" s="13"/>
      <c r="J10" s="12">
        <f t="shared" si="0"/>
        <v>0</v>
      </c>
      <c r="K10" s="12">
        <f t="shared" si="1"/>
        <v>0</v>
      </c>
      <c r="L10" s="11"/>
    </row>
    <row r="11" spans="1:12" ht="156" x14ac:dyDescent="0.25">
      <c r="A11" s="11" t="s">
        <v>21</v>
      </c>
      <c r="B11" s="1">
        <v>2</v>
      </c>
      <c r="C11" s="3">
        <v>3</v>
      </c>
      <c r="D11" s="11" t="s">
        <v>26</v>
      </c>
      <c r="E11" s="11"/>
      <c r="F11" s="10" t="s">
        <v>11</v>
      </c>
      <c r="G11" s="12"/>
      <c r="H11" s="6">
        <v>12</v>
      </c>
      <c r="I11" s="13"/>
      <c r="J11" s="12">
        <f t="shared" si="0"/>
        <v>0</v>
      </c>
      <c r="K11" s="12">
        <f t="shared" si="1"/>
        <v>0</v>
      </c>
      <c r="L11" s="11"/>
    </row>
    <row r="12" spans="1:12" ht="156" x14ac:dyDescent="0.25">
      <c r="A12" s="11" t="s">
        <v>21</v>
      </c>
      <c r="B12" s="1">
        <v>2</v>
      </c>
      <c r="C12" s="3">
        <v>4</v>
      </c>
      <c r="D12" s="11" t="s">
        <v>27</v>
      </c>
      <c r="E12" s="11"/>
      <c r="F12" s="10" t="s">
        <v>11</v>
      </c>
      <c r="G12" s="12"/>
      <c r="H12" s="6">
        <v>12</v>
      </c>
      <c r="I12" s="13"/>
      <c r="J12" s="12">
        <f t="shared" si="0"/>
        <v>0</v>
      </c>
      <c r="K12" s="12">
        <f t="shared" si="1"/>
        <v>0</v>
      </c>
      <c r="L12" s="11"/>
    </row>
    <row r="13" spans="1:12" ht="96" x14ac:dyDescent="0.25">
      <c r="A13" s="11" t="s">
        <v>21</v>
      </c>
      <c r="B13" s="1">
        <v>2</v>
      </c>
      <c r="C13" s="3">
        <v>5</v>
      </c>
      <c r="D13" s="11" t="s">
        <v>28</v>
      </c>
      <c r="E13" s="11"/>
      <c r="F13" s="10" t="s">
        <v>11</v>
      </c>
      <c r="G13" s="12"/>
      <c r="H13" s="6">
        <v>96</v>
      </c>
      <c r="I13" s="13"/>
      <c r="J13" s="12">
        <f t="shared" si="0"/>
        <v>0</v>
      </c>
      <c r="K13" s="12">
        <f t="shared" si="1"/>
        <v>0</v>
      </c>
      <c r="L13" s="11"/>
    </row>
    <row r="14" spans="1:12" ht="96" x14ac:dyDescent="0.25">
      <c r="A14" s="11" t="s">
        <v>21</v>
      </c>
      <c r="B14" s="1">
        <v>2</v>
      </c>
      <c r="C14" s="3">
        <v>6</v>
      </c>
      <c r="D14" s="11" t="s">
        <v>29</v>
      </c>
      <c r="E14" s="11"/>
      <c r="F14" s="10" t="s">
        <v>11</v>
      </c>
      <c r="G14" s="12"/>
      <c r="H14" s="6">
        <v>12</v>
      </c>
      <c r="I14" s="13"/>
      <c r="J14" s="12">
        <f t="shared" si="0"/>
        <v>0</v>
      </c>
      <c r="K14" s="12">
        <f t="shared" si="1"/>
        <v>0</v>
      </c>
      <c r="L14" s="11"/>
    </row>
    <row r="15" spans="1:12" ht="84" x14ac:dyDescent="0.25">
      <c r="A15" s="11" t="s">
        <v>21</v>
      </c>
      <c r="B15" s="1">
        <v>2</v>
      </c>
      <c r="C15" s="3">
        <v>7</v>
      </c>
      <c r="D15" s="11" t="s">
        <v>30</v>
      </c>
      <c r="E15" s="11"/>
      <c r="F15" s="10" t="s">
        <v>11</v>
      </c>
      <c r="G15" s="12"/>
      <c r="H15" s="6">
        <v>96</v>
      </c>
      <c r="I15" s="13"/>
      <c r="J15" s="12">
        <f t="shared" si="0"/>
        <v>0</v>
      </c>
      <c r="K15" s="12">
        <f t="shared" si="1"/>
        <v>0</v>
      </c>
      <c r="L15" s="11"/>
    </row>
    <row r="16" spans="1:12" ht="72" x14ac:dyDescent="0.25">
      <c r="A16" s="11" t="s">
        <v>21</v>
      </c>
      <c r="B16" s="1">
        <v>2</v>
      </c>
      <c r="C16" s="3">
        <v>8</v>
      </c>
      <c r="D16" s="11" t="s">
        <v>31</v>
      </c>
      <c r="E16" s="11"/>
      <c r="F16" s="10" t="s">
        <v>11</v>
      </c>
      <c r="G16" s="12"/>
      <c r="H16" s="6">
        <v>96</v>
      </c>
      <c r="I16" s="13"/>
      <c r="J16" s="12">
        <f t="shared" si="0"/>
        <v>0</v>
      </c>
      <c r="K16" s="12">
        <f t="shared" si="1"/>
        <v>0</v>
      </c>
      <c r="L16" s="11"/>
    </row>
    <row r="17" spans="1:12" s="18" customFormat="1" ht="24" x14ac:dyDescent="0.25">
      <c r="A17" s="11" t="s">
        <v>21</v>
      </c>
      <c r="B17" s="1">
        <v>2</v>
      </c>
      <c r="C17" s="16"/>
      <c r="D17" s="10"/>
      <c r="E17" s="10"/>
      <c r="F17" s="10"/>
      <c r="G17" s="12"/>
      <c r="H17" s="6" t="s">
        <v>56</v>
      </c>
      <c r="I17" s="17">
        <v>2</v>
      </c>
      <c r="J17" s="5">
        <f>SUM(J9:J16)</f>
        <v>0</v>
      </c>
      <c r="K17" s="5">
        <f>SUM(K9:K16)</f>
        <v>0</v>
      </c>
      <c r="L17" s="2"/>
    </row>
    <row r="18" spans="1:12" ht="60" x14ac:dyDescent="0.25">
      <c r="A18" s="2" t="s">
        <v>0</v>
      </c>
      <c r="B18" s="3" t="s">
        <v>12</v>
      </c>
      <c r="C18" s="1" t="s">
        <v>1</v>
      </c>
      <c r="D18" s="2" t="s">
        <v>2</v>
      </c>
      <c r="E18" s="2" t="s">
        <v>3</v>
      </c>
      <c r="F18" s="4" t="s">
        <v>4</v>
      </c>
      <c r="G18" s="5" t="s">
        <v>5</v>
      </c>
      <c r="H18" s="6" t="s">
        <v>6</v>
      </c>
      <c r="I18" s="7" t="s">
        <v>7</v>
      </c>
      <c r="J18" s="5" t="s">
        <v>8</v>
      </c>
      <c r="K18" s="5" t="s">
        <v>9</v>
      </c>
      <c r="L18" s="2" t="s">
        <v>10</v>
      </c>
    </row>
    <row r="19" spans="1:12" ht="72" x14ac:dyDescent="0.25">
      <c r="A19" s="11" t="s">
        <v>32</v>
      </c>
      <c r="B19" s="1">
        <v>3</v>
      </c>
      <c r="C19" s="3">
        <v>1</v>
      </c>
      <c r="D19" s="11" t="s">
        <v>33</v>
      </c>
      <c r="E19" s="11"/>
      <c r="F19" s="10" t="s">
        <v>11</v>
      </c>
      <c r="G19" s="12"/>
      <c r="H19" s="6">
        <v>40</v>
      </c>
      <c r="I19" s="13"/>
      <c r="J19" s="12">
        <f t="shared" si="0"/>
        <v>0</v>
      </c>
      <c r="K19" s="12">
        <f t="shared" si="1"/>
        <v>0</v>
      </c>
      <c r="L19" s="11"/>
    </row>
    <row r="20" spans="1:12" ht="72" x14ac:dyDescent="0.25">
      <c r="A20" s="11" t="s">
        <v>32</v>
      </c>
      <c r="B20" s="1">
        <v>3</v>
      </c>
      <c r="C20" s="3">
        <v>2</v>
      </c>
      <c r="D20" s="11" t="s">
        <v>34</v>
      </c>
      <c r="E20" s="11"/>
      <c r="F20" s="10" t="s">
        <v>11</v>
      </c>
      <c r="G20" s="12"/>
      <c r="H20" s="6">
        <v>480</v>
      </c>
      <c r="I20" s="13"/>
      <c r="J20" s="12">
        <f t="shared" si="0"/>
        <v>0</v>
      </c>
      <c r="K20" s="12">
        <f t="shared" si="1"/>
        <v>0</v>
      </c>
      <c r="L20" s="11"/>
    </row>
    <row r="21" spans="1:12" ht="72" x14ac:dyDescent="0.25">
      <c r="A21" s="11" t="s">
        <v>32</v>
      </c>
      <c r="B21" s="1">
        <v>3</v>
      </c>
      <c r="C21" s="3">
        <v>3</v>
      </c>
      <c r="D21" s="11" t="s">
        <v>35</v>
      </c>
      <c r="E21" s="11"/>
      <c r="F21" s="10" t="s">
        <v>11</v>
      </c>
      <c r="G21" s="12"/>
      <c r="H21" s="6">
        <v>912</v>
      </c>
      <c r="I21" s="13"/>
      <c r="J21" s="12">
        <f t="shared" si="0"/>
        <v>0</v>
      </c>
      <c r="K21" s="12">
        <f t="shared" si="1"/>
        <v>0</v>
      </c>
      <c r="L21" s="11"/>
    </row>
    <row r="22" spans="1:12" ht="72" x14ac:dyDescent="0.25">
      <c r="A22" s="11" t="s">
        <v>32</v>
      </c>
      <c r="B22" s="1">
        <v>3</v>
      </c>
      <c r="C22" s="3">
        <v>4</v>
      </c>
      <c r="D22" s="11" t="s">
        <v>36</v>
      </c>
      <c r="E22" s="11"/>
      <c r="F22" s="10" t="s">
        <v>11</v>
      </c>
      <c r="G22" s="12"/>
      <c r="H22" s="6">
        <v>3</v>
      </c>
      <c r="I22" s="13"/>
      <c r="J22" s="12">
        <f t="shared" si="0"/>
        <v>0</v>
      </c>
      <c r="K22" s="12">
        <f t="shared" si="1"/>
        <v>0</v>
      </c>
      <c r="L22" s="11"/>
    </row>
    <row r="23" spans="1:12" ht="72" x14ac:dyDescent="0.25">
      <c r="A23" s="11" t="s">
        <v>32</v>
      </c>
      <c r="B23" s="1">
        <v>3</v>
      </c>
      <c r="C23" s="3">
        <v>5</v>
      </c>
      <c r="D23" s="11" t="s">
        <v>37</v>
      </c>
      <c r="E23" s="11"/>
      <c r="F23" s="10" t="s">
        <v>11</v>
      </c>
      <c r="G23" s="12"/>
      <c r="H23" s="6">
        <v>5000</v>
      </c>
      <c r="I23" s="13"/>
      <c r="J23" s="12">
        <f t="shared" si="0"/>
        <v>0</v>
      </c>
      <c r="K23" s="12">
        <f t="shared" si="1"/>
        <v>0</v>
      </c>
      <c r="L23" s="11"/>
    </row>
    <row r="24" spans="1:12" ht="168" x14ac:dyDescent="0.25">
      <c r="A24" s="11" t="s">
        <v>32</v>
      </c>
      <c r="B24" s="1">
        <v>3</v>
      </c>
      <c r="C24" s="3">
        <v>6</v>
      </c>
      <c r="D24" s="11" t="s">
        <v>38</v>
      </c>
      <c r="E24" s="11" t="s">
        <v>39</v>
      </c>
      <c r="F24" s="10" t="s">
        <v>11</v>
      </c>
      <c r="G24" s="12"/>
      <c r="H24" s="6">
        <v>24</v>
      </c>
      <c r="I24" s="13"/>
      <c r="J24" s="12">
        <f t="shared" si="0"/>
        <v>0</v>
      </c>
      <c r="K24" s="12">
        <f t="shared" si="1"/>
        <v>0</v>
      </c>
      <c r="L24" s="11"/>
    </row>
    <row r="25" spans="1:12" ht="96" x14ac:dyDescent="0.25">
      <c r="A25" s="11" t="s">
        <v>32</v>
      </c>
      <c r="B25" s="1">
        <v>3</v>
      </c>
      <c r="C25" s="3">
        <v>7</v>
      </c>
      <c r="D25" s="11" t="s">
        <v>40</v>
      </c>
      <c r="E25" s="11" t="s">
        <v>41</v>
      </c>
      <c r="F25" s="10" t="s">
        <v>11</v>
      </c>
      <c r="G25" s="12"/>
      <c r="H25" s="6">
        <v>720</v>
      </c>
      <c r="I25" s="13"/>
      <c r="J25" s="12">
        <f t="shared" si="0"/>
        <v>0</v>
      </c>
      <c r="K25" s="12">
        <f t="shared" si="1"/>
        <v>0</v>
      </c>
      <c r="L25" s="11"/>
    </row>
    <row r="26" spans="1:12" ht="96" x14ac:dyDescent="0.25">
      <c r="A26" s="11" t="s">
        <v>32</v>
      </c>
      <c r="B26" s="1">
        <v>3</v>
      </c>
      <c r="C26" s="3">
        <v>8</v>
      </c>
      <c r="D26" s="11" t="s">
        <v>40</v>
      </c>
      <c r="E26" s="11" t="s">
        <v>42</v>
      </c>
      <c r="F26" s="10" t="s">
        <v>11</v>
      </c>
      <c r="G26" s="12"/>
      <c r="H26" s="6">
        <v>480</v>
      </c>
      <c r="I26" s="13"/>
      <c r="J26" s="12">
        <f t="shared" si="0"/>
        <v>0</v>
      </c>
      <c r="K26" s="12">
        <f t="shared" si="1"/>
        <v>0</v>
      </c>
      <c r="L26" s="11"/>
    </row>
    <row r="27" spans="1:12" ht="144" x14ac:dyDescent="0.25">
      <c r="A27" s="11" t="s">
        <v>32</v>
      </c>
      <c r="B27" s="1">
        <v>3</v>
      </c>
      <c r="C27" s="3">
        <v>9</v>
      </c>
      <c r="D27" s="11" t="s">
        <v>43</v>
      </c>
      <c r="E27" s="11" t="s">
        <v>44</v>
      </c>
      <c r="F27" s="10" t="s">
        <v>11</v>
      </c>
      <c r="G27" s="12"/>
      <c r="H27" s="6">
        <v>24</v>
      </c>
      <c r="I27" s="13"/>
      <c r="J27" s="12">
        <f t="shared" si="0"/>
        <v>0</v>
      </c>
      <c r="K27" s="12">
        <f t="shared" si="1"/>
        <v>0</v>
      </c>
      <c r="L27" s="11"/>
    </row>
    <row r="28" spans="1:12" ht="144" x14ac:dyDescent="0.25">
      <c r="A28" s="11" t="s">
        <v>32</v>
      </c>
      <c r="B28" s="1">
        <v>3</v>
      </c>
      <c r="C28" s="3">
        <v>10</v>
      </c>
      <c r="D28" s="11" t="s">
        <v>43</v>
      </c>
      <c r="E28" s="11" t="s">
        <v>45</v>
      </c>
      <c r="F28" s="10" t="s">
        <v>11</v>
      </c>
      <c r="G28" s="12"/>
      <c r="H28" s="6">
        <v>24</v>
      </c>
      <c r="I28" s="13"/>
      <c r="J28" s="12">
        <f t="shared" si="0"/>
        <v>0</v>
      </c>
      <c r="K28" s="12">
        <f t="shared" si="1"/>
        <v>0</v>
      </c>
      <c r="L28" s="11"/>
    </row>
    <row r="29" spans="1:12" ht="96" x14ac:dyDescent="0.25">
      <c r="A29" s="11" t="s">
        <v>32</v>
      </c>
      <c r="B29" s="1">
        <v>3</v>
      </c>
      <c r="C29" s="3">
        <v>11</v>
      </c>
      <c r="D29" s="11" t="s">
        <v>46</v>
      </c>
      <c r="E29" s="11" t="s">
        <v>47</v>
      </c>
      <c r="F29" s="10" t="s">
        <v>11</v>
      </c>
      <c r="G29" s="12"/>
      <c r="H29" s="6">
        <v>360</v>
      </c>
      <c r="I29" s="13"/>
      <c r="J29" s="12">
        <f t="shared" si="0"/>
        <v>0</v>
      </c>
      <c r="K29" s="12">
        <f t="shared" si="1"/>
        <v>0</v>
      </c>
      <c r="L29" s="14"/>
    </row>
    <row r="30" spans="1:12" ht="72" x14ac:dyDescent="0.25">
      <c r="A30" s="11" t="s">
        <v>32</v>
      </c>
      <c r="B30" s="1">
        <v>3</v>
      </c>
      <c r="C30" s="3">
        <v>12</v>
      </c>
      <c r="D30" s="11" t="s">
        <v>48</v>
      </c>
      <c r="E30" s="11" t="s">
        <v>49</v>
      </c>
      <c r="F30" s="10" t="s">
        <v>11</v>
      </c>
      <c r="G30" s="12"/>
      <c r="H30" s="6">
        <v>1000</v>
      </c>
      <c r="I30" s="13"/>
      <c r="J30" s="12">
        <f t="shared" si="0"/>
        <v>0</v>
      </c>
      <c r="K30" s="12">
        <f t="shared" si="1"/>
        <v>0</v>
      </c>
      <c r="L30" s="11"/>
    </row>
    <row r="31" spans="1:12" s="18" customFormat="1" ht="72" x14ac:dyDescent="0.25">
      <c r="A31" s="11" t="s">
        <v>32</v>
      </c>
      <c r="B31" s="1">
        <v>3</v>
      </c>
      <c r="C31" s="16"/>
      <c r="D31" s="10"/>
      <c r="E31" s="10"/>
      <c r="F31" s="10"/>
      <c r="G31" s="12"/>
      <c r="H31" s="6" t="s">
        <v>56</v>
      </c>
      <c r="I31" s="17">
        <v>3</v>
      </c>
      <c r="J31" s="5">
        <f>SUM(J19:J30)</f>
        <v>0</v>
      </c>
      <c r="K31" s="5">
        <f>SUM(K19:K30)</f>
        <v>0</v>
      </c>
      <c r="L31" s="2"/>
    </row>
    <row r="32" spans="1:12" ht="60" x14ac:dyDescent="0.25">
      <c r="A32" s="2" t="s">
        <v>0</v>
      </c>
      <c r="B32" s="3" t="s">
        <v>12</v>
      </c>
      <c r="C32" s="1" t="s">
        <v>1</v>
      </c>
      <c r="D32" s="2" t="s">
        <v>2</v>
      </c>
      <c r="E32" s="2" t="s">
        <v>3</v>
      </c>
      <c r="F32" s="4" t="s">
        <v>4</v>
      </c>
      <c r="G32" s="5" t="s">
        <v>5</v>
      </c>
      <c r="H32" s="6" t="s">
        <v>6</v>
      </c>
      <c r="I32" s="7" t="s">
        <v>7</v>
      </c>
      <c r="J32" s="5" t="s">
        <v>8</v>
      </c>
      <c r="K32" s="5" t="s">
        <v>9</v>
      </c>
      <c r="L32" s="2" t="s">
        <v>10</v>
      </c>
    </row>
    <row r="33" spans="1:12" x14ac:dyDescent="0.25">
      <c r="A33" s="11" t="s">
        <v>57</v>
      </c>
      <c r="B33" s="1">
        <v>4</v>
      </c>
      <c r="C33" s="3">
        <v>1</v>
      </c>
      <c r="D33" s="11" t="s">
        <v>51</v>
      </c>
      <c r="E33" s="2"/>
      <c r="F33" s="10" t="s">
        <v>11</v>
      </c>
      <c r="G33" s="12"/>
      <c r="H33" s="6">
        <v>150</v>
      </c>
      <c r="I33" s="13"/>
      <c r="J33" s="12">
        <f t="shared" si="0"/>
        <v>0</v>
      </c>
      <c r="K33" s="12">
        <f t="shared" si="1"/>
        <v>0</v>
      </c>
      <c r="L33" s="11"/>
    </row>
    <row r="34" spans="1:12" s="18" customFormat="1" ht="24" x14ac:dyDescent="0.25">
      <c r="A34" s="11" t="s">
        <v>57</v>
      </c>
      <c r="B34" s="1">
        <v>4</v>
      </c>
      <c r="C34" s="16"/>
      <c r="D34" s="10"/>
      <c r="E34" s="10"/>
      <c r="F34" s="10"/>
      <c r="G34" s="12"/>
      <c r="H34" s="6" t="s">
        <v>56</v>
      </c>
      <c r="I34" s="17">
        <v>4</v>
      </c>
      <c r="J34" s="5">
        <f>SUM(J33)</f>
        <v>0</v>
      </c>
      <c r="K34" s="5">
        <f>SUM(K33)</f>
        <v>0</v>
      </c>
      <c r="L34" s="2"/>
    </row>
    <row r="35" spans="1:12" ht="60" x14ac:dyDescent="0.25">
      <c r="A35" s="2" t="s">
        <v>0</v>
      </c>
      <c r="B35" s="3" t="s">
        <v>12</v>
      </c>
      <c r="C35" s="1" t="s">
        <v>1</v>
      </c>
      <c r="D35" s="2" t="s">
        <v>2</v>
      </c>
      <c r="E35" s="2" t="s">
        <v>3</v>
      </c>
      <c r="F35" s="4" t="s">
        <v>4</v>
      </c>
      <c r="G35" s="5" t="s">
        <v>5</v>
      </c>
      <c r="H35" s="6" t="s">
        <v>6</v>
      </c>
      <c r="I35" s="7" t="s">
        <v>7</v>
      </c>
      <c r="J35" s="5" t="s">
        <v>8</v>
      </c>
      <c r="K35" s="5" t="s">
        <v>9</v>
      </c>
      <c r="L35" s="2" t="s">
        <v>10</v>
      </c>
    </row>
    <row r="36" spans="1:12" ht="240" x14ac:dyDescent="0.25">
      <c r="A36" s="11" t="s">
        <v>50</v>
      </c>
      <c r="B36" s="1">
        <v>5</v>
      </c>
      <c r="C36" s="3">
        <v>1</v>
      </c>
      <c r="D36" s="11" t="s">
        <v>52</v>
      </c>
      <c r="E36" s="11"/>
      <c r="F36" s="10" t="s">
        <v>11</v>
      </c>
      <c r="G36" s="12"/>
      <c r="H36" s="6">
        <v>40</v>
      </c>
      <c r="I36" s="13"/>
      <c r="J36" s="12">
        <f t="shared" si="0"/>
        <v>0</v>
      </c>
      <c r="K36" s="12">
        <f t="shared" si="1"/>
        <v>0</v>
      </c>
      <c r="L36" s="11"/>
    </row>
    <row r="37" spans="1:12" ht="240" x14ac:dyDescent="0.25">
      <c r="A37" s="11" t="s">
        <v>50</v>
      </c>
      <c r="B37" s="1">
        <v>5</v>
      </c>
      <c r="C37" s="3">
        <v>2</v>
      </c>
      <c r="D37" s="11" t="s">
        <v>53</v>
      </c>
      <c r="E37" s="11"/>
      <c r="F37" s="10" t="s">
        <v>11</v>
      </c>
      <c r="G37" s="12"/>
      <c r="H37" s="6">
        <v>20</v>
      </c>
      <c r="I37" s="13"/>
      <c r="J37" s="12">
        <f t="shared" si="0"/>
        <v>0</v>
      </c>
      <c r="K37" s="12">
        <f t="shared" si="1"/>
        <v>0</v>
      </c>
      <c r="L37" s="11"/>
    </row>
    <row r="38" spans="1:12" ht="48" x14ac:dyDescent="0.25">
      <c r="A38" s="11" t="s">
        <v>50</v>
      </c>
      <c r="B38" s="1">
        <v>5</v>
      </c>
      <c r="C38" s="3">
        <v>3</v>
      </c>
      <c r="D38" s="11" t="s">
        <v>54</v>
      </c>
      <c r="E38" s="11" t="s">
        <v>55</v>
      </c>
      <c r="F38" s="10" t="s">
        <v>11</v>
      </c>
      <c r="G38" s="12"/>
      <c r="H38" s="6">
        <v>1</v>
      </c>
      <c r="I38" s="13"/>
      <c r="J38" s="12">
        <f t="shared" si="0"/>
        <v>0</v>
      </c>
      <c r="K38" s="12">
        <f t="shared" si="1"/>
        <v>0</v>
      </c>
      <c r="L38" s="11"/>
    </row>
    <row r="39" spans="1:12" s="18" customFormat="1" ht="24" x14ac:dyDescent="0.25">
      <c r="A39" s="11" t="s">
        <v>50</v>
      </c>
      <c r="B39" s="1">
        <v>5</v>
      </c>
      <c r="C39" s="16"/>
      <c r="D39" s="10"/>
      <c r="E39" s="10"/>
      <c r="F39" s="10"/>
      <c r="G39" s="12"/>
      <c r="H39" s="6" t="s">
        <v>56</v>
      </c>
      <c r="I39" s="17">
        <v>5</v>
      </c>
      <c r="J39" s="5">
        <f>SUM(J36:J38)</f>
        <v>0</v>
      </c>
      <c r="K39" s="5">
        <f>SUM(K36:K38)</f>
        <v>0</v>
      </c>
      <c r="L39" s="2"/>
    </row>
    <row r="40" spans="1:12" x14ac:dyDescent="0.25">
      <c r="J40" s="8"/>
      <c r="K4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4 Wojskowy Szpital Kliniczny z Poliklinką SPZOZ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Mikołajczak</dc:creator>
  <cp:lastModifiedBy>Katarzyna Mikołajczak</cp:lastModifiedBy>
  <dcterms:created xsi:type="dcterms:W3CDTF">2023-10-17T07:22:11Z</dcterms:created>
  <dcterms:modified xsi:type="dcterms:W3CDTF">2023-11-08T08:43:20Z</dcterms:modified>
</cp:coreProperties>
</file>