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5666D3E6-D37C-432A-89CE-A44A8FCABDD2}" xr6:coauthVersionLast="36" xr6:coauthVersionMax="36" xr10:uidLastSave="{00000000-0000-0000-0000-000000000000}"/>
  <bookViews>
    <workbookView xWindow="0" yWindow="0" windowWidth="22260" windowHeight="12648" tabRatio="619" activeTab="4" xr2:uid="{00000000-000D-0000-FFFF-FFFF00000000}"/>
  </bookViews>
  <sheets>
    <sheet name="Załącznik nr 4A" sheetId="1" r:id="rId1"/>
    <sheet name="Załącznik nr 4A1" sheetId="2" r:id="rId2"/>
    <sheet name="Załącznik nr 4A2" sheetId="4" r:id="rId3"/>
    <sheet name="Załącznik nr 4B" sheetId="5" r:id="rId4"/>
    <sheet name="Załącznik nr 4C" sheetId="6" r:id="rId5"/>
    <sheet name="Załącznik nr 4D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H7" i="7"/>
  <c r="I18" i="6"/>
  <c r="I8" i="6"/>
  <c r="I9" i="6"/>
  <c r="I10" i="6"/>
  <c r="I11" i="6"/>
  <c r="I12" i="6"/>
  <c r="I13" i="6"/>
  <c r="I14" i="6"/>
  <c r="I15" i="6"/>
  <c r="I16" i="6"/>
  <c r="I17" i="6"/>
  <c r="I7" i="6"/>
  <c r="H18" i="6"/>
  <c r="H17" i="6"/>
  <c r="H8" i="6"/>
  <c r="H9" i="6"/>
  <c r="H10" i="6"/>
  <c r="H11" i="6"/>
  <c r="H12" i="6"/>
  <c r="H13" i="6"/>
  <c r="H14" i="6"/>
  <c r="H15" i="6"/>
  <c r="H16" i="6"/>
  <c r="H7" i="6"/>
  <c r="G18" i="6"/>
  <c r="D9" i="1"/>
  <c r="D8" i="1"/>
  <c r="C9" i="1"/>
  <c r="C8" i="1"/>
  <c r="G9" i="2"/>
  <c r="G13" i="4"/>
  <c r="I7" i="5"/>
  <c r="H7" i="5"/>
  <c r="H13" i="4"/>
  <c r="I13" i="4"/>
  <c r="I8" i="4"/>
  <c r="I9" i="4"/>
  <c r="I10" i="4"/>
  <c r="I11" i="4"/>
  <c r="I12" i="4"/>
  <c r="I7" i="4"/>
  <c r="H8" i="4"/>
  <c r="H9" i="4"/>
  <c r="H10" i="4"/>
  <c r="H11" i="4"/>
  <c r="H12" i="4"/>
  <c r="H7" i="4"/>
  <c r="H8" i="2"/>
  <c r="I8" i="2" s="1"/>
  <c r="H7" i="2"/>
  <c r="H9" i="2" s="1"/>
  <c r="D10" i="1" l="1"/>
  <c r="C10" i="1"/>
  <c r="I7" i="2"/>
  <c r="I9" i="2" s="1"/>
</calcChain>
</file>

<file path=xl/sharedStrings.xml><?xml version="1.0" encoding="utf-8"?>
<sst xmlns="http://schemas.openxmlformats.org/spreadsheetml/2006/main" count="130" uniqueCount="60">
  <si>
    <t>ZBIORCZY FORMULARZ RZECZOWO-CENOWY NA USŁUGI OBJĘTE SUBSKRYPCJĄ W CZĘŚCI A</t>
  </si>
  <si>
    <t>L.p.</t>
  </si>
  <si>
    <t xml:space="preserve">Wykaz formularzy rzeczowo-cenowych na usługi realizowane w części A </t>
  </si>
  <si>
    <t>Podatek VAT</t>
  </si>
  <si>
    <t>Wartość brutto</t>
  </si>
  <si>
    <t>RAZEM CZĘŚĆ A</t>
  </si>
  <si>
    <t>FORMULARZ RZECZOWO-CENOWY NA USŁUGI OBJĘTE SUBSKRYPCJĄ NA URZĄDZENIA FIRMY QUANTUM</t>
  </si>
  <si>
    <t>Data wygaśnięcia aktualnych subskrypcji na usługi</t>
  </si>
  <si>
    <t>Liczba subskrypcji na usługi</t>
  </si>
  <si>
    <t>Daty obowiązywania oferowanych subskrypcji  na usługi</t>
  </si>
  <si>
    <t>od</t>
  </si>
  <si>
    <t>do</t>
  </si>
  <si>
    <t>FORMULARZ RZECZOWO-CENOWY NA USŁUGI OBJĘTE SUBSKRYPCJĄ NA URZĄDZENIA FIRMY VMWARE</t>
  </si>
  <si>
    <t>FORMULARZ RZECZOWO-CENOWY NA USŁUGI OBJĘTE SUBSKRYPCJĄ NA URZĄDZENIA FIRMY PulseSecure</t>
  </si>
  <si>
    <t>FORMULARZ RZECZOWO-CENOWY NA USŁUGI OBJĘTE SUBSKRYPCJĄ NA URZĄDZENIA FIRMY DELL</t>
  </si>
  <si>
    <t xml:space="preserve">FORMULARZ RZECZOWO-CENOWY NA LICENCJE SolarWinds OBJĘTE SUBSKRYPCJĄ </t>
  </si>
  <si>
    <t>Wykaz oferowanych subskrypcji na usługi spełniające wymagania z załącznika nr 3A2</t>
  </si>
  <si>
    <t>Wykaz oferowanych subskrypcji na usługi spełniające wymagania z załącznika nr 3A1</t>
  </si>
  <si>
    <t>Wartość netto [zł]</t>
  </si>
  <si>
    <t>Podatek VAT [zł]</t>
  </si>
  <si>
    <t>Wartość brutto [zł]</t>
  </si>
  <si>
    <t>8 [kol.7x0,23]</t>
  </si>
  <si>
    <t>9 [kol.7+kol.8]</t>
  </si>
  <si>
    <t>SSC53-RS00-CB11-S4E</t>
  </si>
  <si>
    <t>SLBBM-RTDX-CB11-S4E</t>
  </si>
  <si>
    <t>Razem</t>
  </si>
  <si>
    <t>VCS6-STD-G-SSS-A</t>
  </si>
  <si>
    <t>VS6-EPL-G-SSS-A</t>
  </si>
  <si>
    <t>Wykaz oferowanych subskrypcji na usługi spełniające wymagania z załącznika nr 3B</t>
  </si>
  <si>
    <t>2x PSA50002x Licencja na 100 jednoczesnych sesji VPN</t>
  </si>
  <si>
    <t>Wykaz oferowanych subskrypcji na usługi spełniające wymagania z załącznika nr 3C</t>
  </si>
  <si>
    <t>1.</t>
  </si>
  <si>
    <t>JVLBJ5J</t>
  </si>
  <si>
    <t>2.</t>
  </si>
  <si>
    <t>G21CJ5J</t>
  </si>
  <si>
    <t>3.</t>
  </si>
  <si>
    <t>4BZTGL2</t>
  </si>
  <si>
    <t>4.</t>
  </si>
  <si>
    <t>4BZWGL2</t>
  </si>
  <si>
    <t>5.</t>
  </si>
  <si>
    <t>1M08D5J</t>
  </si>
  <si>
    <t>6.</t>
  </si>
  <si>
    <t>2M08D5J</t>
  </si>
  <si>
    <t>7.</t>
  </si>
  <si>
    <t>3M08D5J</t>
  </si>
  <si>
    <t>8.</t>
  </si>
  <si>
    <t>4M08D5J</t>
  </si>
  <si>
    <t>9.</t>
  </si>
  <si>
    <t>8GW685J</t>
  </si>
  <si>
    <t>10.</t>
  </si>
  <si>
    <t>GMQTG5J</t>
  </si>
  <si>
    <t>11.</t>
  </si>
  <si>
    <t>FMQTG5J</t>
  </si>
  <si>
    <t>Wykaz oferowanych subskrypcji na usługi spełniające wymagania z załącznika nr 3D</t>
  </si>
  <si>
    <t>Wsparcie dla licencji SolarWiinds (wg zał. 1D do Umowy)</t>
  </si>
  <si>
    <t>Załącznik nr 4A1</t>
  </si>
  <si>
    <t>Załącznik nr 4A2</t>
  </si>
  <si>
    <t>od dnia zawarcia umowy</t>
  </si>
  <si>
    <t>ZP/18/055/U/23</t>
  </si>
  <si>
    <t>Dokument należy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</si>
</sst>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3" xfId="0" applyBorder="1"/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Border="1" applyAlignment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1" xfId="0" applyFill="1" applyBorder="1"/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Border="1"/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showRuler="0" zoomScaleNormal="100" workbookViewId="0">
      <selection activeCell="B13" sqref="B13"/>
    </sheetView>
  </sheetViews>
  <sheetFormatPr defaultRowHeight="14.4" x14ac:dyDescent="0.3"/>
  <cols>
    <col min="1" max="1" width="8.44140625" customWidth="1"/>
    <col min="2" max="2" width="37" customWidth="1"/>
    <col min="3" max="3" width="16.109375" customWidth="1"/>
    <col min="4" max="4" width="15.77734375" customWidth="1"/>
  </cols>
  <sheetData>
    <row r="1" spans="1:4" x14ac:dyDescent="0.3">
      <c r="A1" t="s">
        <v>58</v>
      </c>
    </row>
    <row r="3" spans="1:4" x14ac:dyDescent="0.3">
      <c r="A3" s="1"/>
      <c r="C3" t="s">
        <v>0</v>
      </c>
    </row>
    <row r="6" spans="1:4" ht="46.2" customHeight="1" thickBot="1" x14ac:dyDescent="0.35">
      <c r="A6" s="4" t="s">
        <v>1</v>
      </c>
      <c r="B6" s="5" t="s">
        <v>2</v>
      </c>
      <c r="C6" s="6" t="s">
        <v>3</v>
      </c>
      <c r="D6" s="5" t="s">
        <v>4</v>
      </c>
    </row>
    <row r="7" spans="1:4" ht="12" customHeight="1" thickTop="1" x14ac:dyDescent="0.3">
      <c r="A7" s="9">
        <v>1</v>
      </c>
      <c r="B7" s="10">
        <v>2</v>
      </c>
      <c r="C7" s="9">
        <v>3</v>
      </c>
      <c r="D7" s="10">
        <v>4</v>
      </c>
    </row>
    <row r="8" spans="1:4" x14ac:dyDescent="0.3">
      <c r="A8" s="2">
        <v>1</v>
      </c>
      <c r="B8" s="2" t="s">
        <v>55</v>
      </c>
      <c r="C8" s="2">
        <f>'Załącznik nr 4A1'!H9</f>
        <v>0</v>
      </c>
      <c r="D8" s="2">
        <f>'Załącznik nr 4A1'!I9</f>
        <v>0</v>
      </c>
    </row>
    <row r="9" spans="1:4" x14ac:dyDescent="0.3">
      <c r="A9" s="2">
        <v>2</v>
      </c>
      <c r="B9" s="2" t="s">
        <v>56</v>
      </c>
      <c r="C9" s="2">
        <f>'Załącznik nr 4A2'!H13</f>
        <v>0</v>
      </c>
      <c r="D9" s="2">
        <f>'Załącznik nr 4A2'!I13</f>
        <v>0</v>
      </c>
    </row>
    <row r="10" spans="1:4" x14ac:dyDescent="0.3">
      <c r="A10" s="7"/>
      <c r="B10" s="8" t="s">
        <v>5</v>
      </c>
      <c r="C10" s="2">
        <f>SUM(C8:C9)</f>
        <v>0</v>
      </c>
      <c r="D10" s="2">
        <f>SUM(D8:D9)</f>
        <v>0</v>
      </c>
    </row>
    <row r="13" spans="1:4" x14ac:dyDescent="0.3">
      <c r="B13" t="s">
        <v>59</v>
      </c>
    </row>
  </sheetData>
  <pageMargins left="0.7" right="0.7" top="0.75" bottom="0.75" header="0.3" footer="0.3"/>
  <pageSetup paperSize="9" orientation="landscape" r:id="rId1"/>
  <headerFooter>
    <oddHeader>&amp;RZałącznik nr 4A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649B-B6E6-4508-B496-AEE00FD5DEC2}">
  <dimension ref="A2:I12"/>
  <sheetViews>
    <sheetView showRuler="0" zoomScaleNormal="100" workbookViewId="0">
      <selection activeCell="C12" sqref="C12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6</v>
      </c>
    </row>
    <row r="4" spans="1:9" ht="45.6" customHeight="1" x14ac:dyDescent="0.3">
      <c r="A4" s="36" t="s">
        <v>1</v>
      </c>
      <c r="B4" s="33" t="s">
        <v>17</v>
      </c>
      <c r="C4" s="33" t="s">
        <v>7</v>
      </c>
      <c r="D4" s="33" t="s">
        <v>8</v>
      </c>
      <c r="E4" s="35" t="s">
        <v>9</v>
      </c>
      <c r="F4" s="35"/>
      <c r="G4" s="33" t="s">
        <v>18</v>
      </c>
      <c r="H4" s="33" t="s">
        <v>19</v>
      </c>
      <c r="I4" s="33" t="s">
        <v>20</v>
      </c>
    </row>
    <row r="5" spans="1:9" ht="16.8" customHeight="1" x14ac:dyDescent="0.3">
      <c r="A5" s="37"/>
      <c r="B5" s="34"/>
      <c r="C5" s="34"/>
      <c r="D5" s="34"/>
      <c r="E5" s="26" t="s">
        <v>10</v>
      </c>
      <c r="F5" s="26" t="s">
        <v>11</v>
      </c>
      <c r="G5" s="34"/>
      <c r="H5" s="34"/>
      <c r="I5" s="34"/>
    </row>
    <row r="6" spans="1:9" ht="15.6" customHeight="1" thickBot="1" x14ac:dyDescent="0.35">
      <c r="A6" s="20">
        <v>1</v>
      </c>
      <c r="B6" s="21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 t="s">
        <v>21</v>
      </c>
      <c r="I6" s="20" t="s">
        <v>22</v>
      </c>
    </row>
    <row r="7" spans="1:9" ht="29.4" thickTop="1" x14ac:dyDescent="0.3">
      <c r="A7" s="3">
        <v>1</v>
      </c>
      <c r="B7" s="16" t="s">
        <v>23</v>
      </c>
      <c r="C7" s="17">
        <v>44926</v>
      </c>
      <c r="D7" s="18">
        <v>1</v>
      </c>
      <c r="E7" s="19" t="s">
        <v>57</v>
      </c>
      <c r="F7" s="19">
        <v>45291</v>
      </c>
      <c r="G7" s="3"/>
      <c r="H7" s="3">
        <f>G7*0.23</f>
        <v>0</v>
      </c>
      <c r="I7" s="3">
        <f>G7+H7</f>
        <v>0</v>
      </c>
    </row>
    <row r="8" spans="1:9" ht="28.8" x14ac:dyDescent="0.3">
      <c r="A8" s="2">
        <v>2</v>
      </c>
      <c r="B8" s="12" t="s">
        <v>24</v>
      </c>
      <c r="C8" s="13">
        <v>44926</v>
      </c>
      <c r="D8" s="14">
        <v>2</v>
      </c>
      <c r="E8" s="15" t="s">
        <v>57</v>
      </c>
      <c r="F8" s="15">
        <v>45138</v>
      </c>
      <c r="G8" s="2"/>
      <c r="H8" s="3">
        <f>G8*0.23</f>
        <v>0</v>
      </c>
      <c r="I8" s="3">
        <f>G8+H8</f>
        <v>0</v>
      </c>
    </row>
    <row r="9" spans="1:9" x14ac:dyDescent="0.3">
      <c r="F9" s="22" t="s">
        <v>25</v>
      </c>
      <c r="G9" s="2">
        <f>SUM(G7:G8)</f>
        <v>0</v>
      </c>
      <c r="H9" s="2">
        <f>SUM(H7:H8)</f>
        <v>0</v>
      </c>
      <c r="I9" s="2">
        <f>SUM(I7:I8)</f>
        <v>0</v>
      </c>
    </row>
    <row r="12" spans="1:9" x14ac:dyDescent="0.3">
      <c r="C12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4A1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4BC4-1F9D-4475-A6D4-D5E6FB292377}">
  <dimension ref="A2:I16"/>
  <sheetViews>
    <sheetView showRuler="0" zoomScaleNormal="100" workbookViewId="0">
      <selection activeCell="C16" sqref="C16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12</v>
      </c>
    </row>
    <row r="4" spans="1:9" ht="46.8" customHeight="1" x14ac:dyDescent="0.3">
      <c r="A4" s="36" t="s">
        <v>1</v>
      </c>
      <c r="B4" s="33" t="s">
        <v>16</v>
      </c>
      <c r="C4" s="33" t="s">
        <v>7</v>
      </c>
      <c r="D4" s="33" t="s">
        <v>8</v>
      </c>
      <c r="E4" s="35" t="s">
        <v>9</v>
      </c>
      <c r="F4" s="35"/>
      <c r="G4" s="33" t="s">
        <v>18</v>
      </c>
      <c r="H4" s="33" t="s">
        <v>19</v>
      </c>
      <c r="I4" s="33" t="s">
        <v>20</v>
      </c>
    </row>
    <row r="5" spans="1:9" ht="18" customHeight="1" x14ac:dyDescent="0.3">
      <c r="A5" s="37"/>
      <c r="B5" s="34"/>
      <c r="C5" s="34"/>
      <c r="D5" s="34"/>
      <c r="E5" s="26" t="s">
        <v>10</v>
      </c>
      <c r="F5" s="26" t="s">
        <v>11</v>
      </c>
      <c r="G5" s="34"/>
      <c r="H5" s="34"/>
      <c r="I5" s="34"/>
    </row>
    <row r="6" spans="1:9" ht="17.399999999999999" customHeight="1" thickBot="1" x14ac:dyDescent="0.35">
      <c r="A6" s="20">
        <v>1</v>
      </c>
      <c r="B6" s="21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 t="s">
        <v>21</v>
      </c>
      <c r="I6" s="20" t="s">
        <v>22</v>
      </c>
    </row>
    <row r="7" spans="1:9" ht="15" thickTop="1" x14ac:dyDescent="0.3">
      <c r="A7" s="3">
        <v>1</v>
      </c>
      <c r="B7" s="16" t="s">
        <v>26</v>
      </c>
      <c r="C7" s="19">
        <v>45015</v>
      </c>
      <c r="D7" s="24">
        <v>1</v>
      </c>
      <c r="E7" s="19">
        <v>45016</v>
      </c>
      <c r="F7" s="19">
        <v>45381</v>
      </c>
      <c r="G7" s="3"/>
      <c r="H7" s="3">
        <f>G7*0.23</f>
        <v>0</v>
      </c>
      <c r="I7" s="3">
        <f>G7+H7</f>
        <v>0</v>
      </c>
    </row>
    <row r="8" spans="1:9" x14ac:dyDescent="0.3">
      <c r="A8" s="2">
        <v>2</v>
      </c>
      <c r="B8" s="12" t="s">
        <v>27</v>
      </c>
      <c r="C8" s="15">
        <v>45015</v>
      </c>
      <c r="D8" s="23">
        <v>16</v>
      </c>
      <c r="E8" s="15">
        <v>45016</v>
      </c>
      <c r="F8" s="15">
        <v>45381</v>
      </c>
      <c r="G8" s="2"/>
      <c r="H8" s="3">
        <f t="shared" ref="H8:H12" si="0">G8*0.23</f>
        <v>0</v>
      </c>
      <c r="I8" s="3">
        <f t="shared" ref="I8:I12" si="1">G8+H8</f>
        <v>0</v>
      </c>
    </row>
    <row r="9" spans="1:9" ht="28.8" x14ac:dyDescent="0.3">
      <c r="A9" s="2">
        <v>3</v>
      </c>
      <c r="B9" s="12" t="s">
        <v>27</v>
      </c>
      <c r="C9" s="15">
        <v>44961</v>
      </c>
      <c r="D9" s="23">
        <v>16</v>
      </c>
      <c r="E9" s="15" t="s">
        <v>57</v>
      </c>
      <c r="F9" s="15">
        <v>44961</v>
      </c>
      <c r="G9" s="2"/>
      <c r="H9" s="3">
        <f t="shared" si="0"/>
        <v>0</v>
      </c>
      <c r="I9" s="3">
        <f t="shared" si="1"/>
        <v>0</v>
      </c>
    </row>
    <row r="10" spans="1:9" x14ac:dyDescent="0.3">
      <c r="A10" s="2">
        <v>4</v>
      </c>
      <c r="B10" s="12" t="s">
        <v>27</v>
      </c>
      <c r="C10" s="15">
        <v>45219</v>
      </c>
      <c r="D10" s="23">
        <v>8</v>
      </c>
      <c r="E10" s="15">
        <v>45220</v>
      </c>
      <c r="F10" s="15">
        <v>45585</v>
      </c>
      <c r="G10" s="2"/>
      <c r="H10" s="3">
        <f t="shared" si="0"/>
        <v>0</v>
      </c>
      <c r="I10" s="3">
        <f t="shared" si="1"/>
        <v>0</v>
      </c>
    </row>
    <row r="11" spans="1:9" x14ac:dyDescent="0.3">
      <c r="A11" s="2">
        <v>5</v>
      </c>
      <c r="B11" s="12" t="s">
        <v>27</v>
      </c>
      <c r="C11" s="15">
        <v>45015</v>
      </c>
      <c r="D11" s="23">
        <v>16</v>
      </c>
      <c r="E11" s="15">
        <v>45016</v>
      </c>
      <c r="F11" s="15">
        <v>45381</v>
      </c>
      <c r="G11" s="2"/>
      <c r="H11" s="3">
        <f t="shared" si="0"/>
        <v>0</v>
      </c>
      <c r="I11" s="3">
        <f t="shared" si="1"/>
        <v>0</v>
      </c>
    </row>
    <row r="12" spans="1:9" x14ac:dyDescent="0.3">
      <c r="A12" s="2">
        <v>6</v>
      </c>
      <c r="B12" s="12" t="s">
        <v>27</v>
      </c>
      <c r="C12" s="15">
        <v>44730</v>
      </c>
      <c r="D12" s="23">
        <v>5</v>
      </c>
      <c r="E12" s="15">
        <v>44731</v>
      </c>
      <c r="F12" s="15">
        <v>45095</v>
      </c>
      <c r="G12" s="2"/>
      <c r="H12" s="3">
        <f t="shared" si="0"/>
        <v>0</v>
      </c>
      <c r="I12" s="3">
        <f t="shared" si="1"/>
        <v>0</v>
      </c>
    </row>
    <row r="13" spans="1:9" x14ac:dyDescent="0.3">
      <c r="F13" s="11" t="s">
        <v>25</v>
      </c>
      <c r="G13" s="2">
        <f>SUM(G7:G12)</f>
        <v>0</v>
      </c>
      <c r="H13" s="25">
        <f>SUM(H7:H12)</f>
        <v>0</v>
      </c>
      <c r="I13" s="25">
        <f>SUM(I7:I12)</f>
        <v>0</v>
      </c>
    </row>
    <row r="16" spans="1:9" x14ac:dyDescent="0.3">
      <c r="C16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4A2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319F-C273-4335-97D7-E3BE8E6AF84E}">
  <dimension ref="A2:I12"/>
  <sheetViews>
    <sheetView showRuler="0" zoomScaleNormal="100" workbookViewId="0">
      <selection activeCell="G9" sqref="G9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4" width="14.5546875" customWidth="1"/>
    <col min="5" max="5" width="11.6640625" customWidth="1"/>
    <col min="6" max="6" width="11.88671875" customWidth="1"/>
    <col min="7" max="7" width="11.5546875" customWidth="1"/>
    <col min="8" max="8" width="12.21875" customWidth="1"/>
    <col min="9" max="9" width="13" customWidth="1"/>
  </cols>
  <sheetData>
    <row r="2" spans="1:9" x14ac:dyDescent="0.3">
      <c r="C2" t="s">
        <v>13</v>
      </c>
    </row>
    <row r="4" spans="1:9" ht="67.8" customHeight="1" x14ac:dyDescent="0.3">
      <c r="A4" s="38" t="s">
        <v>1</v>
      </c>
      <c r="B4" s="35" t="s">
        <v>28</v>
      </c>
      <c r="C4" s="35" t="s">
        <v>7</v>
      </c>
      <c r="D4" s="35" t="s">
        <v>8</v>
      </c>
      <c r="E4" s="35" t="s">
        <v>9</v>
      </c>
      <c r="F4" s="35"/>
      <c r="G4" s="35" t="s">
        <v>18</v>
      </c>
      <c r="H4" s="35" t="s">
        <v>19</v>
      </c>
      <c r="I4" s="35" t="s">
        <v>20</v>
      </c>
    </row>
    <row r="5" spans="1:9" ht="18.600000000000001" customHeight="1" x14ac:dyDescent="0.3">
      <c r="A5" s="38"/>
      <c r="B5" s="35"/>
      <c r="C5" s="35"/>
      <c r="D5" s="35"/>
      <c r="E5" s="27" t="s">
        <v>10</v>
      </c>
      <c r="F5" s="27" t="s">
        <v>11</v>
      </c>
      <c r="G5" s="35"/>
      <c r="H5" s="35"/>
      <c r="I5" s="35"/>
    </row>
    <row r="6" spans="1:9" ht="16.8" customHeight="1" thickBot="1" x14ac:dyDescent="0.35">
      <c r="A6" s="20">
        <v>1</v>
      </c>
      <c r="B6" s="21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 t="s">
        <v>21</v>
      </c>
      <c r="I6" s="20" t="s">
        <v>22</v>
      </c>
    </row>
    <row r="7" spans="1:9" ht="29.4" thickTop="1" x14ac:dyDescent="0.3">
      <c r="A7" s="28">
        <v>1</v>
      </c>
      <c r="B7" s="16" t="s">
        <v>29</v>
      </c>
      <c r="C7" s="19">
        <v>44999</v>
      </c>
      <c r="D7" s="24">
        <v>1</v>
      </c>
      <c r="E7" s="19">
        <v>45000</v>
      </c>
      <c r="F7" s="19">
        <v>45365</v>
      </c>
      <c r="G7" s="3"/>
      <c r="H7" s="3">
        <f>G7*23</f>
        <v>0</v>
      </c>
      <c r="I7" s="3">
        <f>H7+G7</f>
        <v>0</v>
      </c>
    </row>
    <row r="12" spans="1:9" x14ac:dyDescent="0.3">
      <c r="C12" t="s">
        <v>59</v>
      </c>
    </row>
  </sheetData>
  <mergeCells count="8">
    <mergeCell ref="G4:G5"/>
    <mergeCell ref="H4:H5"/>
    <mergeCell ref="I4:I5"/>
    <mergeCell ref="E4:F4"/>
    <mergeCell ref="A4:A5"/>
    <mergeCell ref="B4:B5"/>
    <mergeCell ref="C4:C5"/>
    <mergeCell ref="D4:D5"/>
  </mergeCells>
  <pageMargins left="0.7" right="0.7" top="0.75" bottom="0.75" header="0.3" footer="0.3"/>
  <pageSetup paperSize="9" scale="95" orientation="landscape" r:id="rId1"/>
  <headerFooter>
    <oddHeader>&amp;LZP/18/055/U/23&amp;RZałącznik nr 4B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FE86-9445-4B3F-AD00-F4498DC9ED5D}">
  <dimension ref="A2:I22"/>
  <sheetViews>
    <sheetView tabSelected="1" showRuler="0" topLeftCell="A6" zoomScaleNormal="100" workbookViewId="0">
      <selection activeCell="G16" sqref="G16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14</v>
      </c>
    </row>
    <row r="4" spans="1:9" ht="33.6" customHeight="1" x14ac:dyDescent="0.3">
      <c r="A4" s="38" t="s">
        <v>1</v>
      </c>
      <c r="B4" s="35" t="s">
        <v>30</v>
      </c>
      <c r="C4" s="35" t="s">
        <v>7</v>
      </c>
      <c r="D4" s="35" t="s">
        <v>8</v>
      </c>
      <c r="E4" s="35" t="s">
        <v>9</v>
      </c>
      <c r="F4" s="35"/>
      <c r="G4" s="35" t="s">
        <v>18</v>
      </c>
      <c r="H4" s="35" t="s">
        <v>19</v>
      </c>
      <c r="I4" s="35" t="s">
        <v>20</v>
      </c>
    </row>
    <row r="5" spans="1:9" ht="14.4" customHeight="1" x14ac:dyDescent="0.3">
      <c r="A5" s="38"/>
      <c r="B5" s="35"/>
      <c r="C5" s="35"/>
      <c r="D5" s="35"/>
      <c r="E5" s="29" t="s">
        <v>10</v>
      </c>
      <c r="F5" s="29" t="s">
        <v>11</v>
      </c>
      <c r="G5" s="35"/>
      <c r="H5" s="35"/>
      <c r="I5" s="35"/>
    </row>
    <row r="6" spans="1:9" ht="15" thickBot="1" x14ac:dyDescent="0.3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 t="s">
        <v>21</v>
      </c>
      <c r="I6" s="20" t="s">
        <v>22</v>
      </c>
    </row>
    <row r="7" spans="1:9" ht="27" thickTop="1" x14ac:dyDescent="0.3">
      <c r="A7" s="18" t="s">
        <v>31</v>
      </c>
      <c r="B7" s="31" t="s">
        <v>32</v>
      </c>
      <c r="C7" s="17">
        <v>44948</v>
      </c>
      <c r="D7" s="18">
        <v>1</v>
      </c>
      <c r="E7" s="17" t="s">
        <v>57</v>
      </c>
      <c r="F7" s="17">
        <v>45313</v>
      </c>
      <c r="G7" s="3"/>
      <c r="H7" s="3">
        <f>G7*0.23</f>
        <v>0</v>
      </c>
      <c r="I7" s="3">
        <f>H7+G7</f>
        <v>0</v>
      </c>
    </row>
    <row r="8" spans="1:9" ht="26.4" x14ac:dyDescent="0.3">
      <c r="A8" s="14" t="s">
        <v>33</v>
      </c>
      <c r="B8" s="30" t="s">
        <v>34</v>
      </c>
      <c r="C8" s="13">
        <v>44948</v>
      </c>
      <c r="D8" s="14">
        <v>1</v>
      </c>
      <c r="E8" s="17" t="s">
        <v>57</v>
      </c>
      <c r="F8" s="13">
        <v>45313</v>
      </c>
      <c r="G8" s="2"/>
      <c r="H8" s="3">
        <f t="shared" ref="H8:H16" si="0">G8*0.23</f>
        <v>0</v>
      </c>
      <c r="I8" s="3">
        <f t="shared" ref="I8:I17" si="1">H8+G8</f>
        <v>0</v>
      </c>
    </row>
    <row r="9" spans="1:9" ht="26.4" x14ac:dyDescent="0.3">
      <c r="A9" s="14" t="s">
        <v>35</v>
      </c>
      <c r="B9" s="30" t="s">
        <v>36</v>
      </c>
      <c r="C9" s="13">
        <v>45167</v>
      </c>
      <c r="D9" s="14">
        <v>1</v>
      </c>
      <c r="E9" s="17" t="s">
        <v>57</v>
      </c>
      <c r="F9" s="17">
        <v>45313</v>
      </c>
      <c r="G9" s="2"/>
      <c r="H9" s="3">
        <f t="shared" si="0"/>
        <v>0</v>
      </c>
      <c r="I9" s="3">
        <f t="shared" si="1"/>
        <v>0</v>
      </c>
    </row>
    <row r="10" spans="1:9" ht="26.4" x14ac:dyDescent="0.3">
      <c r="A10" s="14" t="s">
        <v>37</v>
      </c>
      <c r="B10" s="30" t="s">
        <v>38</v>
      </c>
      <c r="C10" s="13">
        <v>45167</v>
      </c>
      <c r="D10" s="14">
        <v>1</v>
      </c>
      <c r="E10" s="17" t="s">
        <v>57</v>
      </c>
      <c r="F10" s="13">
        <v>45313</v>
      </c>
      <c r="G10" s="2"/>
      <c r="H10" s="3">
        <f t="shared" si="0"/>
        <v>0</v>
      </c>
      <c r="I10" s="3">
        <f t="shared" si="1"/>
        <v>0</v>
      </c>
    </row>
    <row r="11" spans="1:9" ht="26.4" x14ac:dyDescent="0.3">
      <c r="A11" s="14" t="s">
        <v>39</v>
      </c>
      <c r="B11" s="30" t="s">
        <v>40</v>
      </c>
      <c r="C11" s="13">
        <v>44948</v>
      </c>
      <c r="D11" s="14">
        <v>1</v>
      </c>
      <c r="E11" s="17" t="s">
        <v>57</v>
      </c>
      <c r="F11" s="17">
        <v>45313</v>
      </c>
      <c r="G11" s="2"/>
      <c r="H11" s="3">
        <f t="shared" si="0"/>
        <v>0</v>
      </c>
      <c r="I11" s="3">
        <f t="shared" si="1"/>
        <v>0</v>
      </c>
    </row>
    <row r="12" spans="1:9" ht="26.4" x14ac:dyDescent="0.3">
      <c r="A12" s="14" t="s">
        <v>41</v>
      </c>
      <c r="B12" s="30" t="s">
        <v>42</v>
      </c>
      <c r="C12" s="13">
        <v>44948</v>
      </c>
      <c r="D12" s="14">
        <v>1</v>
      </c>
      <c r="E12" s="17" t="s">
        <v>57</v>
      </c>
      <c r="F12" s="13">
        <v>45313</v>
      </c>
      <c r="G12" s="2"/>
      <c r="H12" s="3">
        <f t="shared" si="0"/>
        <v>0</v>
      </c>
      <c r="I12" s="3">
        <f t="shared" si="1"/>
        <v>0</v>
      </c>
    </row>
    <row r="13" spans="1:9" ht="26.4" x14ac:dyDescent="0.3">
      <c r="A13" s="14" t="s">
        <v>43</v>
      </c>
      <c r="B13" s="30" t="s">
        <v>44</v>
      </c>
      <c r="C13" s="13">
        <v>44948</v>
      </c>
      <c r="D13" s="14">
        <v>1</v>
      </c>
      <c r="E13" s="17" t="s">
        <v>57</v>
      </c>
      <c r="F13" s="17">
        <v>45313</v>
      </c>
      <c r="G13" s="2"/>
      <c r="H13" s="3">
        <f t="shared" si="0"/>
        <v>0</v>
      </c>
      <c r="I13" s="3">
        <f t="shared" si="1"/>
        <v>0</v>
      </c>
    </row>
    <row r="14" spans="1:9" ht="26.4" x14ac:dyDescent="0.3">
      <c r="A14" s="14" t="s">
        <v>45</v>
      </c>
      <c r="B14" s="30" t="s">
        <v>46</v>
      </c>
      <c r="C14" s="13">
        <v>44948</v>
      </c>
      <c r="D14" s="14">
        <v>1</v>
      </c>
      <c r="E14" s="17" t="s">
        <v>57</v>
      </c>
      <c r="F14" s="13">
        <v>45313</v>
      </c>
      <c r="G14" s="2"/>
      <c r="H14" s="3">
        <f t="shared" si="0"/>
        <v>0</v>
      </c>
      <c r="I14" s="3">
        <f t="shared" si="1"/>
        <v>0</v>
      </c>
    </row>
    <row r="15" spans="1:9" ht="26.4" x14ac:dyDescent="0.3">
      <c r="A15" s="14" t="s">
        <v>47</v>
      </c>
      <c r="B15" s="30" t="s">
        <v>48</v>
      </c>
      <c r="C15" s="13">
        <v>44948</v>
      </c>
      <c r="D15" s="14">
        <v>1</v>
      </c>
      <c r="E15" s="17" t="s">
        <v>57</v>
      </c>
      <c r="F15" s="17">
        <v>45313</v>
      </c>
      <c r="G15" s="2"/>
      <c r="H15" s="3">
        <f t="shared" si="0"/>
        <v>0</v>
      </c>
      <c r="I15" s="3">
        <f t="shared" si="1"/>
        <v>0</v>
      </c>
    </row>
    <row r="16" spans="1:9" ht="26.4" x14ac:dyDescent="0.3">
      <c r="A16" s="14" t="s">
        <v>49</v>
      </c>
      <c r="B16" s="30" t="s">
        <v>50</v>
      </c>
      <c r="C16" s="13">
        <v>44592</v>
      </c>
      <c r="D16" s="14">
        <v>1</v>
      </c>
      <c r="E16" s="17" t="s">
        <v>57</v>
      </c>
      <c r="F16" s="13">
        <v>45313</v>
      </c>
      <c r="G16" s="2"/>
      <c r="H16" s="3">
        <f t="shared" si="0"/>
        <v>0</v>
      </c>
      <c r="I16" s="3">
        <f t="shared" si="1"/>
        <v>0</v>
      </c>
    </row>
    <row r="17" spans="1:9" ht="26.4" x14ac:dyDescent="0.3">
      <c r="A17" s="14" t="s">
        <v>51</v>
      </c>
      <c r="B17" s="30" t="s">
        <v>52</v>
      </c>
      <c r="C17" s="13">
        <v>44592</v>
      </c>
      <c r="D17" s="14">
        <v>1</v>
      </c>
      <c r="E17" s="17" t="s">
        <v>57</v>
      </c>
      <c r="F17" s="17">
        <v>45313</v>
      </c>
      <c r="G17" s="2"/>
      <c r="H17" s="3">
        <f>G17*0.23</f>
        <v>0</v>
      </c>
      <c r="I17" s="3">
        <f t="shared" si="1"/>
        <v>0</v>
      </c>
    </row>
    <row r="18" spans="1:9" x14ac:dyDescent="0.3">
      <c r="F18" s="2" t="s">
        <v>25</v>
      </c>
      <c r="G18" s="2">
        <f>SUM(G7:G17)</f>
        <v>0</v>
      </c>
      <c r="H18" s="25">
        <f>SUM(H7:H17)</f>
        <v>0</v>
      </c>
      <c r="I18" s="25">
        <f>SUM(I7:I17)</f>
        <v>0</v>
      </c>
    </row>
    <row r="22" spans="1:9" x14ac:dyDescent="0.3">
      <c r="C22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4C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8310-59EA-4CD0-95AB-26FCEC1DD391}">
  <dimension ref="A2:I12"/>
  <sheetViews>
    <sheetView showRuler="0" zoomScaleNormal="100" workbookViewId="0">
      <selection activeCell="G2" sqref="G2"/>
    </sheetView>
  </sheetViews>
  <sheetFormatPr defaultRowHeight="14.4" x14ac:dyDescent="0.3"/>
  <cols>
    <col min="1" max="1" width="5.88671875" customWidth="1"/>
    <col min="2" max="2" width="33.6640625" customWidth="1"/>
    <col min="3" max="3" width="22.44140625" customWidth="1"/>
    <col min="4" max="5" width="17.6640625" customWidth="1"/>
    <col min="6" max="6" width="13.6640625" customWidth="1"/>
    <col min="7" max="7" width="11.5546875" customWidth="1"/>
    <col min="8" max="8" width="15.88671875" customWidth="1"/>
    <col min="9" max="9" width="15.44140625" customWidth="1"/>
  </cols>
  <sheetData>
    <row r="2" spans="1:9" x14ac:dyDescent="0.3">
      <c r="C2" t="s">
        <v>15</v>
      </c>
    </row>
    <row r="4" spans="1:9" ht="43.2" customHeight="1" x14ac:dyDescent="0.3">
      <c r="A4" s="40" t="s">
        <v>1</v>
      </c>
      <c r="B4" s="39" t="s">
        <v>53</v>
      </c>
      <c r="C4" s="39" t="s">
        <v>7</v>
      </c>
      <c r="D4" s="39" t="s">
        <v>8</v>
      </c>
      <c r="E4" s="39" t="s">
        <v>9</v>
      </c>
      <c r="F4" s="39"/>
      <c r="G4" s="39" t="s">
        <v>18</v>
      </c>
      <c r="H4" s="39" t="s">
        <v>19</v>
      </c>
      <c r="I4" s="39" t="s">
        <v>20</v>
      </c>
    </row>
    <row r="5" spans="1:9" ht="14.4" customHeight="1" x14ac:dyDescent="0.3">
      <c r="A5" s="40"/>
      <c r="B5" s="39"/>
      <c r="C5" s="39"/>
      <c r="D5" s="39"/>
      <c r="E5" s="2" t="s">
        <v>10</v>
      </c>
      <c r="F5" s="2" t="s">
        <v>11</v>
      </c>
      <c r="G5" s="39"/>
      <c r="H5" s="39"/>
      <c r="I5" s="39"/>
    </row>
    <row r="6" spans="1:9" ht="15" thickBot="1" x14ac:dyDescent="0.3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 t="s">
        <v>21</v>
      </c>
      <c r="I6" s="32" t="s">
        <v>22</v>
      </c>
    </row>
    <row r="7" spans="1:9" ht="29.4" thickTop="1" x14ac:dyDescent="0.3">
      <c r="A7" s="28">
        <v>1</v>
      </c>
      <c r="B7" s="16" t="s">
        <v>54</v>
      </c>
      <c r="C7" s="19">
        <v>44957</v>
      </c>
      <c r="D7" s="24">
        <v>1</v>
      </c>
      <c r="E7" s="19" t="s">
        <v>57</v>
      </c>
      <c r="F7" s="19">
        <v>45322</v>
      </c>
      <c r="G7" s="3"/>
      <c r="H7" s="3">
        <f>G7*0.23</f>
        <v>0</v>
      </c>
      <c r="I7" s="3">
        <f>H7+G7</f>
        <v>0</v>
      </c>
    </row>
    <row r="12" spans="1:9" x14ac:dyDescent="0.3">
      <c r="C12" t="s">
        <v>59</v>
      </c>
    </row>
  </sheetData>
  <mergeCells count="8">
    <mergeCell ref="H4:H5"/>
    <mergeCell ref="I4:I5"/>
    <mergeCell ref="E4:F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scale="85" orientation="landscape" r:id="rId1"/>
  <headerFooter>
    <oddHeader>&amp;LZP/18/055/U/23&amp;RZałącznik nr  4D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nr 4A</vt:lpstr>
      <vt:lpstr>Załącznik nr 4A1</vt:lpstr>
      <vt:lpstr>Załącznik nr 4A2</vt:lpstr>
      <vt:lpstr>Załącznik nr 4B</vt:lpstr>
      <vt:lpstr>Załącznik nr 4C</vt:lpstr>
      <vt:lpstr>Załącznik nr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2023-02-08T06:57:58Z</dcterms:modified>
</cp:coreProperties>
</file>