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" sheetId="1" r:id="rId1"/>
  </sheets>
  <definedNames>
    <definedName name="_xlnm.Print_Area" localSheetId="0">'Kosztorys'!$B$2:$G$40</definedName>
    <definedName name="_xlnm.Print_Titles" localSheetId="0">'Kosztorys'!$2:$6</definedName>
  </definedNames>
  <calcPr fullCalcOnLoad="1"/>
</workbook>
</file>

<file path=xl/sharedStrings.xml><?xml version="1.0" encoding="utf-8"?>
<sst xmlns="http://schemas.openxmlformats.org/spreadsheetml/2006/main" count="60" uniqueCount="47">
  <si>
    <t>Nr poz.</t>
  </si>
  <si>
    <t>Jm</t>
  </si>
  <si>
    <t>1</t>
  </si>
  <si>
    <t>2</t>
  </si>
  <si>
    <t>3</t>
  </si>
  <si>
    <t>4</t>
  </si>
  <si>
    <t>1.ROBOTY PRZYGOTOWAWCZE</t>
  </si>
  <si>
    <t>m2</t>
  </si>
  <si>
    <t>KNR AT-03 0102/01</t>
  </si>
  <si>
    <t>KNR 231 813/3</t>
  </si>
  <si>
    <t>m</t>
  </si>
  <si>
    <t>szt</t>
  </si>
  <si>
    <t>m3</t>
  </si>
  <si>
    <t>KNR 2-18 0613/03</t>
  </si>
  <si>
    <t>KNR 2-18 0625/02</t>
  </si>
  <si>
    <t>KNR 2-31 0402/04</t>
  </si>
  <si>
    <t>KNR 2-31 0403/04</t>
  </si>
  <si>
    <t>Krawężniki betonowe o wymiarach 15x30cm wystające na podsypce cementowo-piaskowej</t>
  </si>
  <si>
    <t>KNR 2-31 0311/05</t>
  </si>
  <si>
    <t>Opis robót, obmiary, nakłady</t>
  </si>
  <si>
    <t>Ilość robót, nakład</t>
  </si>
  <si>
    <t>Cena</t>
  </si>
  <si>
    <t>Wartość</t>
  </si>
  <si>
    <t>Razem</t>
  </si>
  <si>
    <t>Podatek VAT 23%</t>
  </si>
  <si>
    <t>Ogółem</t>
  </si>
  <si>
    <t>Regulacja studni rewizyjnych z kręgów betonowych o średnicy 1200mm  z zastosowaniem nowych pokryw żeliwnych</t>
  </si>
  <si>
    <t>2. ODWODNIENIE</t>
  </si>
  <si>
    <t>3. ELEMENTY ULIC</t>
  </si>
  <si>
    <t>Projektowana st. ściekowa uliczna prefabrykowana betonowa o średnicy 500mm z osadnikiem bez syfonu (rozebranie starej studni i zamontowanie nawej)</t>
  </si>
  <si>
    <t>4. NAWIERZCHNIA</t>
  </si>
  <si>
    <t>mb</t>
  </si>
  <si>
    <t>Ława betonowa z oporem pod obrzeże                                                                                                                                                329x0,06</t>
  </si>
  <si>
    <t>Obrzeza betonowe 30x8x100     61+85+132+51</t>
  </si>
  <si>
    <t>Ława betonowa z oporem pod krawężniki                                                                                                                                                465x0,06</t>
  </si>
  <si>
    <t>Rozebranie krawężników, betonowych 15x30ˇcm wraz z ławą betonową z odwozem na odl do 5km                                                                                                                                                                                        84+33+85+132+51+80</t>
  </si>
  <si>
    <t>Wykonanie nawierzchni z kostki betonowe gr 6cm szarej na podsypce grysowej                                                                                                                                                                  84x1=84    85x1,50=127,50    50x1,50=75     50x1=50   82x0,60=49,20</t>
  </si>
  <si>
    <t>Wymiana znaków drogowych</t>
  </si>
  <si>
    <t>kalkulacja własna                                                                                                                                                                                                                                                                                                                                                                   Rozebranie obrzeża 30x8x100 z odwozem do 5km                                                                                                                                                                                                                                                                                                                 61+85+132+51=329</t>
  </si>
  <si>
    <t>Roboty remontowe z wywozem materiału z rozbiórki na odległość do 5 km - frezowanie nawierzchni bitumicznej o grubości do 9 cm - Rozbiórka nawierzchni                                                                                      308x4=1232</t>
  </si>
  <si>
    <t xml:space="preserve">kalkulacja własna                                                                                                                                                                                                                                                                                                                                                          Rozebranie chodnika z płytek betonowych 50x50   z odwozem do 5km                                                                                                                                                                                                                               84x1=84    85x1,50=127,50   50x1,50= 75,00   50x1=50,00      82x0,6=49,2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</si>
  <si>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Nawierzchnia z mieszanek mineralno-bitumicznych grysowo-żwirowych z warstwą ścieralną asfaltową o grubości po zagęszczeniu 9cm - (5+4)                                                                                                                              JEZDNIA  308x4=1232                                                                                                                                                           ZJAZDY  11x20=220+ 100 rozjazdy </t>
  </si>
  <si>
    <t>Kalkulacja własna                                                                                                                                                                                                                                                                                                                                                   Wymiana słupów oświetleniowych wraz z fundamentami .                                                                                                              Wymagane nawe lampy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OprawaOCP Miledia 4 LED 51W IP 65, dyfuzor- PC przeżroczysty, zasilacz elektroniczny z zabezpieczeniem termicznym, rozsył światła- uliczny,skuteczność świetlna min.100lm/W                                                                                                                                                              - Słup S-40 SwAl aluminiowy rurowy,walcowany,wysokość 4,0m grubość ścianki min 4mm montażoprawy na trzpieniu słupa                                                                                                                                                                                               - Fundament F100/200</t>
  </si>
  <si>
    <t>Kosztorys ofertowy</t>
  </si>
  <si>
    <t>Remont drogi gminnej nr 119241R ul. Adama Mickiewicza w m-ci Ustrzyki Dolne</t>
  </si>
  <si>
    <t xml:space="preserve"> </t>
  </si>
  <si>
    <t>ZP.271.26.2023                                                                                                                                                                                                                                                  Załącznik nr 12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</si>
</sst>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_ ;\-#,##0.00\ "/>
    <numFmt numFmtId="175" formatCode="#,##0.00;[Red]#,##0.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right" vertical="top" wrapText="1"/>
    </xf>
    <xf numFmtId="39" fontId="5" fillId="34" borderId="12" xfId="0" applyNumberFormat="1" applyFont="1" applyFill="1" applyBorder="1" applyAlignment="1">
      <alignment horizontal="right"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horizontal="right" vertical="top" wrapText="1"/>
    </xf>
    <xf numFmtId="39" fontId="5" fillId="33" borderId="15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right" vertical="top" wrapText="1"/>
    </xf>
    <xf numFmtId="39" fontId="1" fillId="33" borderId="12" xfId="0" applyNumberFormat="1" applyFont="1" applyFill="1" applyBorder="1" applyAlignment="1">
      <alignment horizontal="right" vertical="top" wrapText="1"/>
    </xf>
    <xf numFmtId="0" fontId="1" fillId="33" borderId="16" xfId="0" applyNumberFormat="1" applyFont="1" applyFill="1" applyBorder="1" applyAlignment="1">
      <alignment vertical="top" wrapText="1"/>
    </xf>
    <xf numFmtId="0" fontId="1" fillId="33" borderId="16" xfId="0" applyNumberFormat="1" applyFont="1" applyFill="1" applyBorder="1" applyAlignment="1">
      <alignment horizontal="right" vertical="top" wrapText="1"/>
    </xf>
    <xf numFmtId="39" fontId="5" fillId="33" borderId="10" xfId="0" applyNumberFormat="1" applyFont="1" applyFill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1" fillId="34" borderId="11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Border="1" applyAlignment="1">
      <alignment vertical="top" wrapText="1"/>
    </xf>
    <xf numFmtId="0" fontId="5" fillId="0" borderId="18" xfId="0" applyNumberFormat="1" applyFont="1" applyBorder="1" applyAlignment="1">
      <alignment horizontal="center" vertical="top" wrapText="1"/>
    </xf>
    <xf numFmtId="39" fontId="5" fillId="0" borderId="18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center" vertical="top" wrapText="1"/>
    </xf>
    <xf numFmtId="167" fontId="5" fillId="0" borderId="19" xfId="0" applyNumberFormat="1" applyFont="1" applyBorder="1" applyAlignment="1">
      <alignment horizontal="right" wrapText="1"/>
    </xf>
    <xf numFmtId="39" fontId="5" fillId="0" borderId="19" xfId="0" applyNumberFormat="1" applyFont="1" applyBorder="1" applyAlignment="1">
      <alignment horizontal="right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left" vertical="top" wrapText="1"/>
    </xf>
    <xf numFmtId="39" fontId="5" fillId="0" borderId="19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vertical="top" wrapText="1"/>
    </xf>
    <xf numFmtId="0" fontId="41" fillId="36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vertical="center"/>
    </xf>
    <xf numFmtId="175" fontId="5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center" vertical="top"/>
    </xf>
    <xf numFmtId="175" fontId="5" fillId="0" borderId="18" xfId="0" applyNumberFormat="1" applyFont="1" applyBorder="1" applyAlignment="1">
      <alignment horizontal="right" vertical="top" wrapText="1"/>
    </xf>
    <xf numFmtId="175" fontId="5" fillId="0" borderId="19" xfId="0" applyNumberFormat="1" applyFont="1" applyBorder="1" applyAlignment="1">
      <alignment horizontal="right" vertical="top" wrapText="1"/>
    </xf>
    <xf numFmtId="166" fontId="5" fillId="0" borderId="19" xfId="0" applyNumberFormat="1" applyFont="1" applyBorder="1" applyAlignment="1">
      <alignment horizontal="right" wrapText="1"/>
    </xf>
    <xf numFmtId="0" fontId="1" fillId="34" borderId="13" xfId="0" applyNumberFormat="1" applyFont="1" applyFill="1" applyBorder="1" applyAlignment="1">
      <alignment horizontal="right" vertical="top" wrapText="1"/>
    </xf>
    <xf numFmtId="0" fontId="1" fillId="34" borderId="13" xfId="0" applyNumberFormat="1" applyFont="1" applyFill="1" applyBorder="1" applyAlignment="1">
      <alignment vertical="top" wrapText="1"/>
    </xf>
    <xf numFmtId="39" fontId="5" fillId="34" borderId="18" xfId="0" applyNumberFormat="1" applyFont="1" applyFill="1" applyBorder="1" applyAlignment="1">
      <alignment horizontal="righ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vertical="top" wrapText="1"/>
    </xf>
    <xf numFmtId="0" fontId="5" fillId="35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166" fontId="5" fillId="0" borderId="19" xfId="0" applyNumberFormat="1" applyFont="1" applyBorder="1" applyAlignment="1">
      <alignment horizontal="right" wrapText="1"/>
    </xf>
    <xf numFmtId="166" fontId="5" fillId="0" borderId="24" xfId="0" applyNumberFormat="1" applyFont="1" applyBorder="1" applyAlignment="1">
      <alignment horizontal="right" wrapText="1"/>
    </xf>
    <xf numFmtId="39" fontId="5" fillId="0" borderId="19" xfId="0" applyNumberFormat="1" applyFont="1" applyBorder="1" applyAlignment="1">
      <alignment horizontal="right" wrapText="1"/>
    </xf>
    <xf numFmtId="39" fontId="5" fillId="0" borderId="24" xfId="0" applyNumberFormat="1" applyFont="1" applyBorder="1" applyAlignment="1">
      <alignment horizontal="right" wrapText="1"/>
    </xf>
    <xf numFmtId="166" fontId="5" fillId="0" borderId="18" xfId="0" applyNumberFormat="1" applyFont="1" applyBorder="1" applyAlignment="1">
      <alignment horizontal="right" wrapText="1"/>
    </xf>
    <xf numFmtId="166" fontId="5" fillId="0" borderId="25" xfId="0" applyNumberFormat="1" applyFont="1" applyBorder="1" applyAlignment="1">
      <alignment horizontal="right" wrapText="1"/>
    </xf>
    <xf numFmtId="39" fontId="5" fillId="0" borderId="18" xfId="0" applyNumberFormat="1" applyFont="1" applyBorder="1" applyAlignment="1">
      <alignment horizontal="right" wrapText="1"/>
    </xf>
    <xf numFmtId="39" fontId="5" fillId="0" borderId="25" xfId="0" applyNumberFormat="1" applyFont="1" applyBorder="1" applyAlignment="1">
      <alignment horizontal="right" wrapText="1"/>
    </xf>
    <xf numFmtId="175" fontId="5" fillId="0" borderId="12" xfId="0" applyNumberFormat="1" applyFont="1" applyBorder="1" applyAlignment="1">
      <alignment horizontal="right" wrapText="1"/>
    </xf>
    <xf numFmtId="175" fontId="5" fillId="0" borderId="18" xfId="0" applyNumberFormat="1" applyFont="1" applyBorder="1" applyAlignment="1">
      <alignment horizontal="right" wrapText="1"/>
    </xf>
    <xf numFmtId="39" fontId="5" fillId="0" borderId="12" xfId="0" applyNumberFormat="1" applyFont="1" applyBorder="1" applyAlignment="1">
      <alignment horizontal="right" wrapText="1"/>
    </xf>
    <xf numFmtId="167" fontId="5" fillId="0" borderId="12" xfId="0" applyNumberFormat="1" applyFont="1" applyBorder="1" applyAlignment="1">
      <alignment horizontal="right" wrapText="1"/>
    </xf>
    <xf numFmtId="167" fontId="5" fillId="0" borderId="18" xfId="0" applyNumberFormat="1" applyFont="1" applyBorder="1" applyAlignment="1">
      <alignment horizontal="right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75" fontId="5" fillId="0" borderId="26" xfId="0" applyNumberFormat="1" applyFont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26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39" fontId="5" fillId="0" borderId="12" xfId="0" applyNumberFormat="1" applyFont="1" applyBorder="1" applyAlignment="1">
      <alignment horizontal="right" vertical="top" wrapText="1"/>
    </xf>
    <xf numFmtId="39" fontId="5" fillId="0" borderId="26" xfId="0" applyNumberFormat="1" applyFont="1" applyBorder="1" applyAlignment="1">
      <alignment horizontal="right" vertical="top" wrapText="1"/>
    </xf>
    <xf numFmtId="175" fontId="5" fillId="0" borderId="18" xfId="0" applyNumberFormat="1" applyFont="1" applyBorder="1" applyAlignment="1">
      <alignment horizontal="right" vertical="top" wrapText="1"/>
    </xf>
    <xf numFmtId="39" fontId="5" fillId="0" borderId="18" xfId="0" applyNumberFormat="1" applyFont="1" applyBorder="1" applyAlignment="1">
      <alignment horizontal="right" vertical="top"/>
    </xf>
    <xf numFmtId="39" fontId="5" fillId="0" borderId="18" xfId="0" applyNumberFormat="1" applyFont="1" applyBorder="1" applyAlignment="1">
      <alignment horizontal="right" vertical="top" wrapText="1"/>
    </xf>
    <xf numFmtId="0" fontId="5" fillId="0" borderId="19" xfId="0" applyNumberFormat="1" applyFont="1" applyBorder="1" applyAlignment="1">
      <alignment horizontal="center" vertical="top" wrapText="1"/>
    </xf>
    <xf numFmtId="175" fontId="5" fillId="0" borderId="12" xfId="0" applyNumberFormat="1" applyFont="1" applyBorder="1" applyAlignment="1">
      <alignment horizontal="right" vertical="top" wrapText="1"/>
    </xf>
    <xf numFmtId="175" fontId="5" fillId="0" borderId="26" xfId="0" applyNumberFormat="1" applyFont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zoomScale="150" zoomScaleNormal="150" zoomScalePageLayoutView="0" workbookViewId="0" topLeftCell="A22">
      <selection activeCell="B34" sqref="B34"/>
    </sheetView>
  </sheetViews>
  <sheetFormatPr defaultColWidth="9.140625" defaultRowHeight="12.75"/>
  <cols>
    <col min="2" max="2" width="5.7109375" style="1" customWidth="1"/>
    <col min="3" max="3" width="64.28125" style="1" customWidth="1"/>
    <col min="4" max="4" width="7.140625" style="1" customWidth="1"/>
    <col min="5" max="5" width="10.00390625" style="1" customWidth="1"/>
    <col min="6" max="7" width="12.8515625" style="1" customWidth="1"/>
  </cols>
  <sheetData>
    <row r="2" spans="2:7" ht="12.75">
      <c r="B2" s="76" t="s">
        <v>46</v>
      </c>
      <c r="C2" s="76"/>
      <c r="D2" s="76"/>
      <c r="E2" s="76"/>
      <c r="F2" s="76"/>
      <c r="G2" s="76"/>
    </row>
    <row r="3" spans="2:7" ht="18">
      <c r="B3" s="77" t="s">
        <v>43</v>
      </c>
      <c r="C3" s="77"/>
      <c r="D3" s="77"/>
      <c r="E3" s="77"/>
      <c r="F3" s="77"/>
      <c r="G3" s="77"/>
    </row>
    <row r="4" spans="2:7" ht="30.75" customHeight="1">
      <c r="B4" s="78" t="s">
        <v>44</v>
      </c>
      <c r="C4" s="79"/>
      <c r="D4" s="79"/>
      <c r="E4" s="79"/>
      <c r="F4" s="79"/>
      <c r="G4" s="79"/>
    </row>
    <row r="5" spans="2:7" s="2" customFormat="1" ht="22.5">
      <c r="B5" s="3" t="s">
        <v>0</v>
      </c>
      <c r="C5" s="3" t="s">
        <v>19</v>
      </c>
      <c r="D5" s="3" t="s">
        <v>1</v>
      </c>
      <c r="E5" s="3" t="s">
        <v>20</v>
      </c>
      <c r="F5" s="3" t="s">
        <v>21</v>
      </c>
      <c r="G5" s="3" t="s">
        <v>22</v>
      </c>
    </row>
    <row r="6" spans="2:7" s="2" customFormat="1" ht="12.75">
      <c r="B6" s="4" t="s">
        <v>2</v>
      </c>
      <c r="C6" s="4" t="s">
        <v>3</v>
      </c>
      <c r="D6" s="4" t="s">
        <v>4</v>
      </c>
      <c r="E6" s="4" t="s">
        <v>5</v>
      </c>
      <c r="F6" s="4">
        <v>5</v>
      </c>
      <c r="G6" s="4">
        <v>6</v>
      </c>
    </row>
    <row r="7" spans="2:7" s="2" customFormat="1" ht="12.75">
      <c r="B7" s="5"/>
      <c r="C7" s="6" t="s">
        <v>6</v>
      </c>
      <c r="D7" s="5"/>
      <c r="E7" s="5"/>
      <c r="F7" s="5"/>
      <c r="G7" s="7"/>
    </row>
    <row r="8" spans="2:7" ht="12.75">
      <c r="B8" s="8">
        <v>1</v>
      </c>
      <c r="C8" s="9" t="s">
        <v>8</v>
      </c>
      <c r="D8" s="81" t="s">
        <v>7</v>
      </c>
      <c r="E8" s="90">
        <v>1232</v>
      </c>
      <c r="F8" s="84"/>
      <c r="G8" s="84"/>
    </row>
    <row r="9" spans="2:7" ht="33.75">
      <c r="B9" s="27"/>
      <c r="C9" s="31" t="s">
        <v>39</v>
      </c>
      <c r="D9" s="82"/>
      <c r="E9" s="91"/>
      <c r="F9" s="85"/>
      <c r="G9" s="85"/>
    </row>
    <row r="10" spans="2:7" ht="33.75">
      <c r="B10" s="30">
        <v>2</v>
      </c>
      <c r="C10" s="24" t="s">
        <v>38</v>
      </c>
      <c r="D10" s="28" t="s">
        <v>31</v>
      </c>
      <c r="E10" s="44">
        <v>329</v>
      </c>
      <c r="F10" s="29"/>
      <c r="G10" s="29"/>
    </row>
    <row r="11" spans="2:7" ht="33.75">
      <c r="B11" s="36">
        <v>3</v>
      </c>
      <c r="C11" s="37" t="s">
        <v>40</v>
      </c>
      <c r="D11" s="33" t="s">
        <v>7</v>
      </c>
      <c r="E11" s="45">
        <v>385.7</v>
      </c>
      <c r="F11" s="38"/>
      <c r="G11" s="38"/>
    </row>
    <row r="12" spans="2:7" ht="12.75">
      <c r="B12" s="30">
        <v>4</v>
      </c>
      <c r="C12" s="11" t="s">
        <v>9</v>
      </c>
      <c r="D12" s="83" t="s">
        <v>10</v>
      </c>
      <c r="E12" s="86">
        <v>465</v>
      </c>
      <c r="F12" s="87"/>
      <c r="G12" s="88"/>
    </row>
    <row r="13" spans="2:7" ht="33.75">
      <c r="B13" s="10"/>
      <c r="C13" s="24" t="s">
        <v>35</v>
      </c>
      <c r="D13" s="83"/>
      <c r="E13" s="86"/>
      <c r="F13" s="87"/>
      <c r="G13" s="88"/>
    </row>
    <row r="14" spans="2:7" ht="12.75">
      <c r="B14" s="12"/>
      <c r="C14" s="13" t="s">
        <v>6</v>
      </c>
      <c r="D14" s="12"/>
      <c r="E14" s="12"/>
      <c r="F14" s="12"/>
      <c r="G14" s="14">
        <f>SUM(G8:G13)</f>
        <v>0</v>
      </c>
    </row>
    <row r="15" spans="2:7" s="2" customFormat="1" ht="12.75">
      <c r="B15" s="5"/>
      <c r="C15" s="25" t="s">
        <v>27</v>
      </c>
      <c r="D15" s="5"/>
      <c r="E15" s="5"/>
      <c r="F15" s="5"/>
      <c r="G15" s="7"/>
    </row>
    <row r="16" spans="2:7" ht="12.75">
      <c r="B16" s="8">
        <v>5</v>
      </c>
      <c r="C16" s="9" t="s">
        <v>13</v>
      </c>
      <c r="D16" s="81" t="s">
        <v>11</v>
      </c>
      <c r="E16" s="67">
        <v>8</v>
      </c>
      <c r="F16" s="69"/>
      <c r="G16" s="69"/>
    </row>
    <row r="17" spans="2:7" ht="22.5">
      <c r="B17" s="10"/>
      <c r="C17" s="11" t="s">
        <v>26</v>
      </c>
      <c r="D17" s="83"/>
      <c r="E17" s="68"/>
      <c r="F17" s="65"/>
      <c r="G17" s="65"/>
    </row>
    <row r="18" spans="2:7" ht="12.75">
      <c r="B18" s="27"/>
      <c r="C18" s="27"/>
      <c r="D18" s="82"/>
      <c r="E18" s="80"/>
      <c r="F18" s="66"/>
      <c r="G18" s="66"/>
    </row>
    <row r="19" spans="2:7" ht="12.75">
      <c r="B19" s="8">
        <v>6</v>
      </c>
      <c r="C19" s="9" t="s">
        <v>14</v>
      </c>
      <c r="D19" s="81" t="s">
        <v>11</v>
      </c>
      <c r="E19" s="67">
        <v>6</v>
      </c>
      <c r="F19" s="69"/>
      <c r="G19" s="69"/>
    </row>
    <row r="20" spans="2:7" ht="22.5">
      <c r="B20" s="10"/>
      <c r="C20" s="11" t="s">
        <v>29</v>
      </c>
      <c r="D20" s="83"/>
      <c r="E20" s="68"/>
      <c r="F20" s="65"/>
      <c r="G20" s="65"/>
    </row>
    <row r="21" spans="2:7" ht="12.75">
      <c r="B21" s="12"/>
      <c r="C21" s="13" t="s">
        <v>27</v>
      </c>
      <c r="D21" s="12"/>
      <c r="E21" s="12"/>
      <c r="F21" s="12"/>
      <c r="G21" s="14">
        <f>SUM(G16:G20)</f>
        <v>0</v>
      </c>
    </row>
    <row r="22" spans="2:7" s="2" customFormat="1" ht="12.75">
      <c r="B22" s="5"/>
      <c r="C22" s="25" t="s">
        <v>28</v>
      </c>
      <c r="D22" s="5"/>
      <c r="E22" s="5"/>
      <c r="F22" s="5"/>
      <c r="G22" s="7"/>
    </row>
    <row r="23" spans="2:7" ht="12.75">
      <c r="B23" s="8">
        <v>7</v>
      </c>
      <c r="C23" s="9" t="s">
        <v>15</v>
      </c>
      <c r="D23" s="81" t="s">
        <v>12</v>
      </c>
      <c r="E23" s="70">
        <v>27.9</v>
      </c>
      <c r="F23" s="69"/>
      <c r="G23" s="69"/>
    </row>
    <row r="24" spans="2:7" ht="22.5">
      <c r="B24" s="30"/>
      <c r="C24" s="24" t="s">
        <v>34</v>
      </c>
      <c r="D24" s="83"/>
      <c r="E24" s="71"/>
      <c r="F24" s="65"/>
      <c r="G24" s="65"/>
    </row>
    <row r="25" spans="2:7" ht="22.5">
      <c r="B25" s="36">
        <v>8</v>
      </c>
      <c r="C25" s="32" t="s">
        <v>32</v>
      </c>
      <c r="D25" s="33" t="s">
        <v>12</v>
      </c>
      <c r="E25" s="34">
        <v>19.74</v>
      </c>
      <c r="F25" s="35"/>
      <c r="G25" s="35"/>
    </row>
    <row r="26" spans="2:7" ht="12.75">
      <c r="B26" s="36">
        <v>9</v>
      </c>
      <c r="C26" s="32" t="s">
        <v>33</v>
      </c>
      <c r="D26" s="33" t="s">
        <v>10</v>
      </c>
      <c r="E26" s="34">
        <v>329</v>
      </c>
      <c r="F26" s="35"/>
      <c r="G26" s="35"/>
    </row>
    <row r="27" spans="2:7" ht="12.75">
      <c r="B27" s="53">
        <v>10</v>
      </c>
      <c r="C27" s="51" t="s">
        <v>16</v>
      </c>
      <c r="D27" s="89" t="s">
        <v>10</v>
      </c>
      <c r="E27" s="59">
        <v>465</v>
      </c>
      <c r="F27" s="61"/>
      <c r="G27" s="61"/>
    </row>
    <row r="28" spans="2:7" ht="22.5">
      <c r="B28" s="54"/>
      <c r="C28" s="52" t="s">
        <v>17</v>
      </c>
      <c r="D28" s="89"/>
      <c r="E28" s="60"/>
      <c r="F28" s="62"/>
      <c r="G28" s="62"/>
    </row>
    <row r="29" spans="2:7" ht="101.25">
      <c r="B29" s="55">
        <v>11</v>
      </c>
      <c r="C29" s="50" t="s">
        <v>42</v>
      </c>
      <c r="D29" s="33" t="s">
        <v>11</v>
      </c>
      <c r="E29" s="46">
        <v>7</v>
      </c>
      <c r="F29" s="35"/>
      <c r="G29" s="35"/>
    </row>
    <row r="30" spans="2:7" ht="12.75">
      <c r="B30" s="36">
        <v>12</v>
      </c>
      <c r="C30" s="32" t="s">
        <v>37</v>
      </c>
      <c r="D30" s="33" t="s">
        <v>11</v>
      </c>
      <c r="E30" s="46">
        <v>3</v>
      </c>
      <c r="F30" s="35"/>
      <c r="G30" s="35"/>
    </row>
    <row r="31" spans="2:7" ht="12.75">
      <c r="B31" s="56"/>
      <c r="C31" s="47" t="s">
        <v>28</v>
      </c>
      <c r="D31" s="48"/>
      <c r="E31" s="48"/>
      <c r="F31" s="48"/>
      <c r="G31" s="49">
        <f>SUM(G23:G30)</f>
        <v>0</v>
      </c>
    </row>
    <row r="32" spans="2:7" s="2" customFormat="1" ht="12.75">
      <c r="B32" s="57"/>
      <c r="C32" s="6" t="s">
        <v>30</v>
      </c>
      <c r="D32" s="5"/>
      <c r="E32" s="5"/>
      <c r="F32" s="5"/>
      <c r="G32" s="7"/>
    </row>
    <row r="33" spans="2:7" s="2" customFormat="1" ht="25.5" customHeight="1">
      <c r="B33" s="43">
        <v>13</v>
      </c>
      <c r="C33" s="40" t="s">
        <v>36</v>
      </c>
      <c r="D33" s="41" t="s">
        <v>7</v>
      </c>
      <c r="E33" s="42">
        <v>385.7</v>
      </c>
      <c r="F33" s="42"/>
      <c r="G33" s="42"/>
    </row>
    <row r="34" spans="2:7" ht="12.75">
      <c r="B34" s="30">
        <v>14</v>
      </c>
      <c r="C34" s="11" t="s">
        <v>18</v>
      </c>
      <c r="D34" s="74" t="s">
        <v>7</v>
      </c>
      <c r="E34" s="63">
        <v>1542</v>
      </c>
      <c r="F34" s="65"/>
      <c r="G34" s="65" t="s">
        <v>45</v>
      </c>
    </row>
    <row r="35" spans="2:7" ht="22.5" customHeight="1">
      <c r="B35" s="30"/>
      <c r="C35" s="72" t="s">
        <v>41</v>
      </c>
      <c r="D35" s="74"/>
      <c r="E35" s="63"/>
      <c r="F35" s="65"/>
      <c r="G35" s="65"/>
    </row>
    <row r="36" spans="2:7" ht="25.5" customHeight="1">
      <c r="B36" s="10"/>
      <c r="C36" s="73"/>
      <c r="D36" s="75"/>
      <c r="E36" s="64"/>
      <c r="F36" s="66"/>
      <c r="G36" s="66"/>
    </row>
    <row r="37" spans="2:7" ht="13.5" thickBot="1">
      <c r="B37" s="12"/>
      <c r="C37" s="26" t="s">
        <v>30</v>
      </c>
      <c r="D37" s="12"/>
      <c r="E37" s="12"/>
      <c r="F37" s="12"/>
      <c r="G37" s="14">
        <f>SUM(G33:G36)</f>
        <v>0</v>
      </c>
    </row>
    <row r="38" spans="2:7" ht="12.75">
      <c r="B38" s="15"/>
      <c r="C38" s="16" t="s">
        <v>23</v>
      </c>
      <c r="D38" s="15"/>
      <c r="E38" s="15"/>
      <c r="F38" s="15"/>
      <c r="G38" s="17">
        <f>SUM(G14,G21,G31,G37)</f>
        <v>0</v>
      </c>
    </row>
    <row r="39" spans="2:7" ht="12.75">
      <c r="B39" s="18"/>
      <c r="C39" s="19" t="s">
        <v>24</v>
      </c>
      <c r="D39" s="18"/>
      <c r="E39" s="18"/>
      <c r="F39" s="18"/>
      <c r="G39" s="20">
        <f>PRODUCT(G38,0.23)</f>
        <v>0</v>
      </c>
    </row>
    <row r="40" spans="2:7" ht="12.75">
      <c r="B40" s="21"/>
      <c r="C40" s="22" t="s">
        <v>25</v>
      </c>
      <c r="D40" s="21"/>
      <c r="E40" s="21"/>
      <c r="F40" s="21"/>
      <c r="G40" s="23">
        <f>SUM(G38:G39)</f>
        <v>0</v>
      </c>
    </row>
    <row r="42" ht="12.75">
      <c r="C42" s="39"/>
    </row>
    <row r="44" spans="5:7" ht="12.75">
      <c r="E44" s="58"/>
      <c r="F44" s="58"/>
      <c r="G44" s="58"/>
    </row>
  </sheetData>
  <sheetProtection/>
  <mergeCells count="33">
    <mergeCell ref="G8:G9"/>
    <mergeCell ref="E12:E13"/>
    <mergeCell ref="F12:F13"/>
    <mergeCell ref="G12:G13"/>
    <mergeCell ref="D27:D28"/>
    <mergeCell ref="D23:D24"/>
    <mergeCell ref="D19:D20"/>
    <mergeCell ref="D16:D18"/>
    <mergeCell ref="E8:E9"/>
    <mergeCell ref="F8:F9"/>
    <mergeCell ref="C35:C36"/>
    <mergeCell ref="D34:D36"/>
    <mergeCell ref="B2:G2"/>
    <mergeCell ref="B3:G3"/>
    <mergeCell ref="B4:G4"/>
    <mergeCell ref="E16:E18"/>
    <mergeCell ref="F16:F18"/>
    <mergeCell ref="G16:G18"/>
    <mergeCell ref="D8:D9"/>
    <mergeCell ref="D12:D13"/>
    <mergeCell ref="E19:E20"/>
    <mergeCell ref="F19:F20"/>
    <mergeCell ref="G19:G20"/>
    <mergeCell ref="E23:E24"/>
    <mergeCell ref="F23:F24"/>
    <mergeCell ref="G23:G24"/>
    <mergeCell ref="E44:G44"/>
    <mergeCell ref="E27:E28"/>
    <mergeCell ref="F27:F28"/>
    <mergeCell ref="G27:G28"/>
    <mergeCell ref="E34:E36"/>
    <mergeCell ref="F34:F36"/>
    <mergeCell ref="G34:G36"/>
  </mergeCells>
  <printOptions horizontalCentered="1"/>
  <pageMargins left="0.8" right="0.8" top="0.4" bottom="0.4" header="0.2" footer="0.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Sudoł</dc:creator>
  <cp:keywords/>
  <dc:description/>
  <cp:lastModifiedBy>Marian Sudoł</cp:lastModifiedBy>
  <cp:lastPrinted>2023-01-13T07:35:51Z</cp:lastPrinted>
  <dcterms:created xsi:type="dcterms:W3CDTF">2018-04-27T06:15:50Z</dcterms:created>
  <dcterms:modified xsi:type="dcterms:W3CDTF">2023-09-12T12:15:56Z</dcterms:modified>
  <cp:category/>
  <cp:version/>
  <cp:contentType/>
  <cp:contentStatus/>
</cp:coreProperties>
</file>