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515" windowHeight="11625" tabRatio="818" activeTab="0"/>
  </bookViews>
  <sheets>
    <sheet name="formularz oferty" sheetId="1" r:id="rId1"/>
    <sheet name="INFORMACJE OGÓLNE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</sheets>
  <definedNames>
    <definedName name="_xlnm.Print_Area" localSheetId="2">'część (1)'!$A$1:$O$14</definedName>
    <definedName name="_xlnm.Print_Area" localSheetId="11">'część (10)'!$A$1:$O$13</definedName>
    <definedName name="_xlnm.Print_Area" localSheetId="12">'część (11)'!$A$1:$O$13</definedName>
    <definedName name="_xlnm.Print_Area" localSheetId="13">'część (12)'!$A$1:$O$13</definedName>
    <definedName name="_xlnm.Print_Area" localSheetId="14">'część (13)'!$A$1:$O$14</definedName>
    <definedName name="_xlnm.Print_Area" localSheetId="15">'część (14)'!$A$1:$O$16</definedName>
    <definedName name="_xlnm.Print_Area" localSheetId="16">'część (15)'!$A$1:$O$15</definedName>
    <definedName name="_xlnm.Print_Area" localSheetId="17">'część (16)'!$A$1:$O$13</definedName>
    <definedName name="_xlnm.Print_Area" localSheetId="18">'część (17)'!$A$1:$O$13</definedName>
    <definedName name="_xlnm.Print_Area" localSheetId="19">'część (18)'!$A$1:$O$13</definedName>
    <definedName name="_xlnm.Print_Area" localSheetId="20">'część (19)'!$A$1:$O$15</definedName>
    <definedName name="_xlnm.Print_Area" localSheetId="3">'część (2)'!$A$1:$O$14</definedName>
    <definedName name="_xlnm.Print_Area" localSheetId="21">'część (20)'!$A$1:$O$19</definedName>
    <definedName name="_xlnm.Print_Area" localSheetId="22">'część (21)'!$A$1:$O$14</definedName>
    <definedName name="_xlnm.Print_Area" localSheetId="23">'część (22)'!$A$1:$O$17</definedName>
    <definedName name="_xlnm.Print_Area" localSheetId="4">'część (3)'!$A$1:$O$14</definedName>
    <definedName name="_xlnm.Print_Area" localSheetId="5">'część (4)'!$A$1:$O$14</definedName>
    <definedName name="_xlnm.Print_Area" localSheetId="6">'część (5)'!$A$1:$O$17</definedName>
    <definedName name="_xlnm.Print_Area" localSheetId="7">'część (6)'!$A$1:$O$14</definedName>
    <definedName name="_xlnm.Print_Area" localSheetId="8">'część (7)'!$A$1:$O$16</definedName>
    <definedName name="_xlnm.Print_Area" localSheetId="9">'część (8)'!$A$1:$O$14</definedName>
    <definedName name="_xlnm.Print_Area" localSheetId="10">'część (9)'!$A$1:$O$13</definedName>
    <definedName name="_xlnm.Print_Area" localSheetId="0">'formularz oferty'!$A$1:$E$70</definedName>
  </definedNames>
  <calcPr fullCalcOnLoad="1"/>
</workbook>
</file>

<file path=xl/sharedStrings.xml><?xml version="1.0" encoding="utf-8"?>
<sst xmlns="http://schemas.openxmlformats.org/spreadsheetml/2006/main" count="667" uniqueCount="191">
  <si>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</si>
  <si>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</si>
  <si>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</si>
  <si>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</si>
  <si>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</si>
  <si>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</si>
  <si>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</si>
  <si>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</si>
  <si>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</si>
  <si>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</si>
  <si>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</si>
  <si>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</si>
  <si>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</si>
  <si>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</si>
  <si>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</si>
  <si>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</si>
  <si>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</si>
  <si>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</si>
  <si>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</si>
  <si>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</si>
  <si>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</si>
  <si>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</si>
  <si>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</si>
  <si>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</si>
  <si>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</si>
  <si>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</si>
  <si>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</si>
  <si>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</si>
  <si>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</si>
  <si>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</si>
  <si>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</si>
  <si>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</si>
  <si>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</si>
  <si>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</si>
  <si>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</si>
  <si>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</si>
  <si>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</si>
  <si>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</si>
  <si>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</si>
  <si>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</si>
  <si>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</si>
  <si>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</si>
  <si>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</si>
  <si>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</si>
  <si>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</si>
  <si>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</si>
  <si>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</si>
  <si>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</si>
  <si>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</si>
  <si>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</si>
  <si>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Postać / opakowanie</t>
  </si>
  <si>
    <t>Nazwa handlowa:
Dawka: 
Postać / Opakowanie:</t>
  </si>
  <si>
    <t>sztuk</t>
  </si>
  <si>
    <t>9.</t>
  </si>
  <si>
    <t xml:space="preserve">Oferowana ilość opakowań jednostkowych 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</si>
  <si>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</si>
  <si>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</si>
  <si>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</si>
  <si>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</si>
  <si>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</si>
  <si>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</si>
  <si>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</si>
  <si>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</si>
  <si>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</si>
  <si>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</si>
  <si>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</si>
  <si>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</si>
  <si>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t xml:space="preserve">
</t>
  </si>
  <si>
    <t xml:space="preserve">
</t>
  </si>
  <si>
    <t>opakowań</t>
  </si>
  <si>
    <t>* wymagany jeden podmiot odpowiedzialny</t>
  </si>
  <si>
    <t>część 7</t>
  </si>
  <si>
    <t>część 8</t>
  </si>
  <si>
    <t>część 9</t>
  </si>
  <si>
    <t>część 10</t>
  </si>
  <si>
    <t>część 11</t>
  </si>
  <si>
    <t>część 12</t>
  </si>
  <si>
    <t>Numer GTIN</t>
  </si>
  <si>
    <t>100 mg</t>
  </si>
  <si>
    <t>Oświadczamy, że zamówienie będziemy wykonywać do czasu wyczerpania kwoty wynagrodzenia umownego, nie dłużej jednak niż przez 18 miesięcy od dnia zawarcia umowy.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</si>
  <si>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</si>
  <si>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</si>
  <si>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</si>
  <si>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</si>
  <si>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12.</t>
  </si>
  <si>
    <t>2 g</t>
  </si>
  <si>
    <t>500 mg</t>
  </si>
  <si>
    <t>^ wykaz B Obwieszczenia MZ aktualny na dzień składania oferty, możliwość stosowania poza programem. Zamawiający będzie stosował leki w ramach programów lekowych NFZ, incydentalnie w ramach innych sposobów finansowania np. Ratunkowy dostęp do technologii lekowej</t>
  </si>
  <si>
    <t>DFP.271.16.2024.AMW</t>
  </si>
  <si>
    <t>Dostawa produktów leczniczych, substancji pro recepturowych.</t>
  </si>
  <si>
    <t>120 mg/ml</t>
  </si>
  <si>
    <t>roztwór do wstrzykiwań, 1 fiol. 0,24 ml + 1 igła</t>
  </si>
  <si>
    <t>100 mg/ml</t>
  </si>
  <si>
    <t>roztwór doustny, 
 but. 100 ml</t>
  </si>
  <si>
    <t>proszek do przygotowania koncentratu do sporządzania roztworu do infuzji,
fiolka a 10 ml</t>
  </si>
  <si>
    <t>Inotuzumabum
ozogamicini ^</t>
  </si>
  <si>
    <t xml:space="preserve">1 mg </t>
  </si>
  <si>
    <t>proszek do sporządzania
koncentratu roztworu do
infuzji,
fiolka</t>
  </si>
  <si>
    <t>Rituximabum^ ^^ *</t>
  </si>
  <si>
    <t>koncentrat do sporządzania roztworu do infuzji, fiol.</t>
  </si>
  <si>
    <t>Pembrolizumabum ^</t>
  </si>
  <si>
    <t>25 mg/ml; 4 ml</t>
  </si>
  <si>
    <t>koncentrat do sporządzania roztworu do infuzji, fiol</t>
  </si>
  <si>
    <t>Durvalumabum ^ *</t>
  </si>
  <si>
    <t>50 mg/ml</t>
  </si>
  <si>
    <t>Clofarabine^^</t>
  </si>
  <si>
    <t>20 mg/20 ml</t>
  </si>
  <si>
    <t>Angiotensinamidum</t>
  </si>
  <si>
    <t>2,5 mg/ml</t>
  </si>
  <si>
    <t>Koncentrat do sporządzania roztworu do infuzji, fiolka</t>
  </si>
  <si>
    <t>Anidulafunginum</t>
  </si>
  <si>
    <t xml:space="preserve">koncentrat do sporządzania roztworu doustnego, butelka </t>
  </si>
  <si>
    <t>Nirmatrelvirum + Ritonavirum</t>
  </si>
  <si>
    <t>150 mg + 100 mg</t>
  </si>
  <si>
    <t>tabletki powlekane, opakowanie a 28 tabl</t>
  </si>
  <si>
    <t>Raltegravirum ^</t>
  </si>
  <si>
    <t>400 mg</t>
  </si>
  <si>
    <t>Tabletki powlekane</t>
  </si>
  <si>
    <t>Semaglutidum*</t>
  </si>
  <si>
    <t>roztwór do wstrzykiwań we
wstrzykiwaczu</t>
  </si>
  <si>
    <t>Cefepimum*</t>
  </si>
  <si>
    <t>1 g</t>
  </si>
  <si>
    <t>proszek do sporz. roztw. do wstrz. doż. i dom. lub proszek do sporządzania roztworu do wstrzykiwań lub infuzji</t>
  </si>
  <si>
    <t>Amphotericin B w postaci liposomalnej</t>
  </si>
  <si>
    <t>50 MG</t>
  </si>
  <si>
    <t>proszek do sporz. roztw. do inf. w  postaci liposomalnej,  fiolka 50 mg + filtr membranowy</t>
  </si>
  <si>
    <t>Oseltamivir</t>
  </si>
  <si>
    <t>75 mg</t>
  </si>
  <si>
    <t xml:space="preserve"> kapsułki twarde</t>
  </si>
  <si>
    <t>Proszek do sporządzania koncentratu roztworu do infuzji, fiolka</t>
  </si>
  <si>
    <t>Caspofungin*</t>
  </si>
  <si>
    <t>50 mg</t>
  </si>
  <si>
    <t>proszek do przyg. konc. do sporz. roztw. do inf.; fiol 10 ml</t>
  </si>
  <si>
    <t>70 mg</t>
  </si>
  <si>
    <t>Ethanolum 96% a 800 g *</t>
  </si>
  <si>
    <t>Unquentum Eucerini I a 1 kg *</t>
  </si>
  <si>
    <t>Gelatum basale hydrophobicum a 50 g *</t>
  </si>
  <si>
    <t xml:space="preserve"> Adeps solidus a 100 g *</t>
  </si>
  <si>
    <t>Progesteron a 1g *</t>
  </si>
  <si>
    <t>Aztreonamum ^</t>
  </si>
  <si>
    <t>Mitomycinum * ^ ^^</t>
  </si>
  <si>
    <t>2 mg</t>
  </si>
  <si>
    <t>proszek do sporządzania roztworu do wstrzykiwań, fiol</t>
  </si>
  <si>
    <t>10 mg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</si>
  <si>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</si>
  <si>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</si>
  <si>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</si>
  <si>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</si>
  <si>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</si>
  <si>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</si>
  <si>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</si>
  <si>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</si>
  <si>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</si>
  <si>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</si>
  <si>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^wykaz B Obwieszczenia Ministra Zdrowia aktualny na dzień składania oferty, Zamawiający będzie stosował leki w ramach programów lekowych NFZ, incydentalnie w ramach innych sposobów finansowania np. Ratunkowy dostęp do technologii lekowej</t>
  </si>
  <si>
    <t>^^wykaz C Obwieszczenia Ministra Zdrowia aktualny na dzień składania ofert</t>
  </si>
  <si>
    <t>^ wykaz B Obwieszczenia Ministra Zdrowia aktualny na dzień składania oferty; Zamawiający będzie stosował leki w ramach programów lekowych NFZ, incydentalnie w ramach innych sposobów finansowania np. Ratunkowy dostęp do technologii lekowej.</t>
  </si>
  <si>
    <t>^ opakowanie nie większe niż 60 tabl</t>
  </si>
  <si>
    <t>* Wymagany jeden podmiot odpowiedzialny</t>
  </si>
  <si>
    <t>^ możliwe czasowe dopuszczenie</t>
  </si>
  <si>
    <t xml:space="preserve">^^ możliwe czasowe dopuszczenie </t>
  </si>
  <si>
    <t xml:space="preserve">sztuk </t>
  </si>
  <si>
    <t>Nazwa handlowa</t>
  </si>
  <si>
    <t>Nazwa handlowa:</t>
  </si>
  <si>
    <t>^ wykaz B Obwieszczenia Ministra Zdrowia aktualny na dzień składania oferty; Zamawiający będzie stosował leki w ramach programów lekowych NFZ, incydentalnie w ramach 
innych sposobów finansowania np. Ratunkowy dostęp do technologii lekowej</t>
  </si>
  <si>
    <t xml:space="preserve"> 17,51 g + 
3,276 g + 
3,13 g </t>
  </si>
  <si>
    <t>1 butelka zawiera:  Natrii sulfas anhydricus
+ Magnesii sulfas heptahydricus + Kalii sulfas</t>
  </si>
  <si>
    <t>0,25 mg / 4 dawki w 
1 wstrzykiwaczu</t>
  </si>
  <si>
    <t>0,5 mg /  4 dawki w 
1 wstrzykiwaczu</t>
  </si>
  <si>
    <t>1 mg / 4 dawki w 
1 wstrzykiwaczu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</si>
  <si>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</si>
  <si>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rPr>
        <i/>
        <vertAlign val="superscript"/>
        <sz val="9"/>
        <color indexed="8"/>
        <rFont val="Times New Roman"/>
        <family val="1"/>
      </rPr>
      <t>&amp;</t>
    </r>
    <r>
      <rPr>
        <i/>
        <sz val="9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</si>
  <si>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9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</si>
  <si>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</si>
  <si>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>Oświadczamy, że oferowane przez nas substancje pro recepturowe</t>
    </r>
    <r>
      <rPr>
        <b/>
        <sz val="11"/>
        <color indexed="8"/>
        <rFont val="Times New Roman"/>
        <family val="1"/>
      </rPr>
      <t xml:space="preserve"> (część 20)</t>
    </r>
    <r>
      <rPr>
        <sz val="11"/>
        <color indexed="8"/>
        <rFont val="Times New Roman"/>
        <family val="1"/>
      </rPr>
      <t xml:space="preserve"> są dopuszczone do obrotu na zasadach określonych w ustawie prawo farmaceutyczne i spełniają wymagania określane w Farmakopei Polskiej XII. Jednocześnie oświadczamy, że na każdorazowe wezwanie Zamawiającego przedstawimy dokumenty dopuszczające do obrotu na terenie Polski (dotyczy wykonawców oferujących surowce farmaceutyczne czy substancje pro recepturowe).</t>
    </r>
  </si>
  <si>
    <r>
      <t xml:space="preserve">Oświadczamy, że zamierzamy powierzyć następujące części zamówienia podwykonawcom i jednocześnie podajemy nazwy (firmy) podwykonawców*^: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9"/>
        <color indexed="8"/>
        <rFont val="Times New Roman"/>
        <family val="1"/>
      </rPr>
      <t>*Jeżeli wykonawca nie poda tych informacji to Zamawiający przyjmie, że wykonawca nie zamierza powierzać żadnej części zamówienia podwykonawcy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</si>
  <si>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</si>
  <si>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</si>
  <si>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</si>
  <si>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Numer GTIN (jeżeli dotyczy)</t>
  </si>
  <si>
    <r>
      <t xml:space="preserve">Oświadczamy, że oferowane przez nas produkty lecznicze </t>
    </r>
    <r>
      <rPr>
        <b/>
        <sz val="11"/>
        <color indexed="8"/>
        <rFont val="Times New Roman"/>
        <family val="1"/>
      </rPr>
      <t>(część 1-19, 21, 22)</t>
    </r>
    <r>
      <rPr>
        <sz val="11"/>
        <color indexed="8"/>
        <rFont val="Times New Roman"/>
        <family val="1"/>
      </rPr>
      <t xml:space="preserve"> są dopuszczone do obrotu na terenie Polski na zasadach określonych w art. 3 lub 4 ust. 8 lub 4a ustawy prawo farmaceutyczne. Jednocześnie oświadczamy, że na każdorazowe wezwanie Zamawiającego przedstawimy dokumenty dopuszczające do obrotu na terenie Polski. (dotyczy wykonawców oferujących produkty lecznicze). </t>
    </r>
  </si>
  <si>
    <t>Farycymab (Faricimab) ^</t>
  </si>
  <si>
    <t>Cannabidiolum ^</t>
  </si>
  <si>
    <t>Avalglucosidasum alfa ^</t>
  </si>
  <si>
    <r>
      <t>koncentrat do sporządzania roztworu do infuzji,</t>
    </r>
    <r>
      <rPr>
        <sz val="11"/>
        <color indexed="8"/>
        <rFont val="Times New Roman"/>
        <family val="1"/>
      </rPr>
      <t xml:space="preserve"> fiolka 2,4 ml</t>
    </r>
  </si>
  <si>
    <r>
      <t xml:space="preserve">koncentrat do sporządzania roztworu do infuzji, </t>
    </r>
    <r>
      <rPr>
        <sz val="11"/>
        <color indexed="8"/>
        <rFont val="Times New Roman"/>
        <family val="1"/>
      </rPr>
      <t xml:space="preserve"> fiolka 10 ml </t>
    </r>
  </si>
  <si>
    <t>proszek do sporządzania koncentratu roztworu do infuzji, fiolka</t>
  </si>
  <si>
    <t>Eravacyclinum</t>
  </si>
  <si>
    <r>
      <t xml:space="preserve"> </t>
    </r>
    <r>
      <rPr>
        <sz val="11"/>
        <color indexed="8"/>
        <rFont val="Times New Roman"/>
        <family val="1"/>
      </rPr>
      <t>Hydroxyethylcellulosi mucilago a 100 g *</t>
    </r>
  </si>
  <si>
    <t>proszek do sporządzenia roztworu do wstrzykiwań domięśniowych i dożylnych,
ampułka</t>
  </si>
  <si>
    <t xml:space="preserve"> ^ Stabilność minimum : 14 dni w lodówce lub 7 dni w temperaturze pokojowej po rozpuszczeniu w jałowej wodzie do wstrzykiwań do stężenia 0,5 mg na ml, potwierdzona w charakterystyce produktu leczniczego lub ulotce 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</si>
</sst>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_-* #,##0_-;\-* #,##0_-;_-* &quot;-&quot;??_-;_-@_-"/>
    <numFmt numFmtId="188" formatCode="[$-415]General"/>
    <numFmt numFmtId="189" formatCode="&quot; &quot;#,##0.00&quot;      &quot;;&quot;-&quot;#,##0.00&quot;      &quot;;&quot; -&quot;#&quot;      &quot;;@&quot; &quot;"/>
    <numFmt numFmtId="190" formatCode="&quot; &quot;0&quot;      &quot;;&quot;-&quot;0&quot;      &quot;;&quot; -&quot;#&quot;      &quot;;@&quot; &quot;"/>
    <numFmt numFmtId="191" formatCode="[$-415]dddd\,\ d\ mmmm\ yyyy"/>
    <numFmt numFmtId="192" formatCode="#,##0.0"/>
    <numFmt numFmtId="193" formatCode="0.000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9" fontId="39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46" fillId="0" borderId="0" applyBorder="0" applyProtection="0">
      <alignment/>
    </xf>
    <xf numFmtId="0" fontId="3" fillId="0" borderId="0">
      <alignment/>
      <protection/>
    </xf>
    <xf numFmtId="0" fontId="47" fillId="0" borderId="0" applyNumberFormat="0" applyBorder="0" applyProtection="0">
      <alignment/>
    </xf>
    <xf numFmtId="0" fontId="3" fillId="0" borderId="0">
      <alignment/>
      <protection/>
    </xf>
    <xf numFmtId="0" fontId="47" fillId="0" borderId="0" applyNumberFormat="0" applyBorder="0" applyProtection="0">
      <alignment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4" fontId="54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0" fontId="54" fillId="33" borderId="11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/>
      <protection locked="0"/>
    </xf>
    <xf numFmtId="9" fontId="54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170" fontId="54" fillId="0" borderId="0" xfId="0" applyNumberFormat="1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right" vertical="top" wrapText="1"/>
      <protection locked="0"/>
    </xf>
    <xf numFmtId="3" fontId="55" fillId="0" borderId="0" xfId="0" applyNumberFormat="1" applyFont="1" applyFill="1" applyAlignment="1" applyProtection="1">
      <alignment horizontal="left" vertical="top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right" vertical="top" wrapText="1"/>
      <protection locked="0"/>
    </xf>
    <xf numFmtId="4" fontId="5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center" vertical="top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44" fontId="54" fillId="0" borderId="10" xfId="79" applyNumberFormat="1" applyFont="1" applyFill="1" applyBorder="1" applyAlignment="1" applyProtection="1">
      <alignment horizontal="left" vertical="top" wrapText="1"/>
      <protection locked="0"/>
    </xf>
    <xf numFmtId="44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4" fillId="0" borderId="0" xfId="0" applyNumberFormat="1" applyFont="1" applyFill="1" applyBorder="1" applyAlignment="1" applyProtection="1">
      <alignment horizontal="left" vertical="top" wrapText="1"/>
      <protection locked="0"/>
    </xf>
    <xf numFmtId="49" fontId="54" fillId="0" borderId="0" xfId="0" applyNumberFormat="1" applyFont="1" applyFill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Alignment="1" applyProtection="1">
      <alignment horizontal="justify" vertical="top" wrapText="1"/>
      <protection locked="0"/>
    </xf>
    <xf numFmtId="1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0" borderId="10" xfId="0" applyFont="1" applyFill="1" applyBorder="1" applyAlignment="1" applyProtection="1">
      <alignment vertical="top" wrapText="1"/>
      <protection locked="0"/>
    </xf>
    <xf numFmtId="4" fontId="54" fillId="0" borderId="10" xfId="0" applyNumberFormat="1" applyFont="1" applyFill="1" applyBorder="1" applyAlignment="1" applyProtection="1">
      <alignment vertical="top" wrapText="1" shrinkToFit="1"/>
      <protection locked="0"/>
    </xf>
    <xf numFmtId="1" fontId="54" fillId="0" borderId="10" xfId="0" applyNumberFormat="1" applyFont="1" applyFill="1" applyBorder="1" applyAlignment="1" applyProtection="1">
      <alignment vertical="top" wrapText="1" shrinkToFit="1"/>
      <protection locked="0"/>
    </xf>
    <xf numFmtId="44" fontId="54" fillId="0" borderId="10" xfId="0" applyNumberFormat="1" applyFont="1" applyFill="1" applyBorder="1" applyAlignment="1" applyProtection="1">
      <alignment vertical="top" wrapText="1"/>
      <protection locked="0"/>
    </xf>
    <xf numFmtId="3" fontId="55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4" fillId="34" borderId="12" xfId="0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4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0" borderId="0" xfId="0" applyFont="1" applyFill="1" applyBorder="1" applyAlignment="1" applyProtection="1">
      <alignment vertical="top" wrapText="1"/>
      <protection locked="0"/>
    </xf>
    <xf numFmtId="4" fontId="54" fillId="0" borderId="0" xfId="0" applyNumberFormat="1" applyFont="1" applyFill="1" applyBorder="1" applyAlignment="1" applyProtection="1">
      <alignment vertical="top" wrapText="1" shrinkToFit="1"/>
      <protection locked="0"/>
    </xf>
    <xf numFmtId="44" fontId="54" fillId="0" borderId="0" xfId="0" applyNumberFormat="1" applyFont="1" applyFill="1" applyBorder="1" applyAlignment="1" applyProtection="1">
      <alignment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49" fontId="54" fillId="0" borderId="15" xfId="0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5" fillId="0" borderId="15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3" fontId="55" fillId="33" borderId="15" xfId="50" applyNumberFormat="1" applyFont="1" applyFill="1" applyBorder="1" applyAlignment="1" applyProtection="1">
      <alignment horizontal="left" vertical="top" wrapText="1"/>
      <protection locked="0"/>
    </xf>
    <xf numFmtId="1" fontId="54" fillId="0" borderId="0" xfId="0" applyNumberFormat="1" applyFont="1" applyFill="1" applyBorder="1" applyAlignment="1" applyProtection="1">
      <alignment vertical="top" wrapText="1" shrinkToFit="1"/>
      <protection locked="0"/>
    </xf>
    <xf numFmtId="0" fontId="54" fillId="0" borderId="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4" fillId="35" borderId="10" xfId="0" applyFont="1" applyFill="1" applyBorder="1" applyAlignment="1" applyProtection="1">
      <alignment horizontal="left" vertical="center" wrapText="1"/>
      <protection locked="0"/>
    </xf>
    <xf numFmtId="0" fontId="54" fillId="0" borderId="16" xfId="0" applyFont="1" applyBorder="1" applyAlignment="1">
      <alignment horizontal="center" vertical="center" wrapText="1"/>
    </xf>
    <xf numFmtId="184" fontId="54" fillId="0" borderId="16" xfId="52" applyNumberFormat="1" applyFont="1" applyFill="1" applyBorder="1" applyAlignment="1">
      <alignment horizontal="center" vertical="center" wrapText="1"/>
    </xf>
    <xf numFmtId="0" fontId="54" fillId="0" borderId="10" xfId="63" applyFont="1" applyBorder="1" applyAlignment="1">
      <alignment horizontal="center" vertical="center" wrapText="1"/>
      <protection/>
    </xf>
    <xf numFmtId="177" fontId="54" fillId="0" borderId="10" xfId="44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 applyProtection="1">
      <alignment horizontal="center" vertical="center" wrapText="1"/>
      <protection/>
    </xf>
    <xf numFmtId="177" fontId="54" fillId="35" borderId="10" xfId="44" applyNumberFormat="1" applyFont="1" applyFill="1" applyBorder="1" applyAlignment="1">
      <alignment vertical="center" wrapText="1"/>
    </xf>
    <xf numFmtId="0" fontId="54" fillId="0" borderId="10" xfId="0" applyFont="1" applyFill="1" applyBorder="1" applyAlignment="1" applyProtection="1">
      <alignment vertical="center" wrapText="1"/>
      <protection locked="0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184" fontId="54" fillId="0" borderId="16" xfId="46" applyNumberFormat="1" applyFont="1" applyFill="1" applyBorder="1" applyAlignment="1">
      <alignment horizontal="center" vertical="center"/>
    </xf>
    <xf numFmtId="187" fontId="54" fillId="0" borderId="10" xfId="42" applyNumberFormat="1" applyFont="1" applyFill="1" applyBorder="1" applyAlignment="1">
      <alignment horizontal="center" vertical="center"/>
    </xf>
    <xf numFmtId="177" fontId="54" fillId="35" borderId="10" xfId="49" applyNumberFormat="1" applyFont="1" applyFill="1" applyBorder="1" applyAlignment="1">
      <alignment horizontal="center" vertical="center" wrapText="1"/>
    </xf>
    <xf numFmtId="0" fontId="54" fillId="0" borderId="10" xfId="64" applyFont="1" applyFill="1" applyBorder="1" applyAlignment="1">
      <alignment horizontal="center" vertical="center" wrapText="1"/>
      <protection/>
    </xf>
    <xf numFmtId="177" fontId="54" fillId="35" borderId="10" xfId="44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/>
    </xf>
    <xf numFmtId="0" fontId="54" fillId="35" borderId="10" xfId="0" applyFont="1" applyFill="1" applyBorder="1" applyAlignment="1">
      <alignment horizontal="center" vertical="center" wrapText="1"/>
    </xf>
    <xf numFmtId="177" fontId="54" fillId="35" borderId="10" xfId="51" applyNumberFormat="1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3" fontId="54" fillId="0" borderId="0" xfId="42" applyNumberFormat="1" applyFont="1" applyFill="1" applyAlignment="1">
      <alignment horizontal="center" vertical="center" wrapText="1"/>
    </xf>
    <xf numFmtId="3" fontId="54" fillId="0" borderId="16" xfId="42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177" fontId="54" fillId="0" borderId="10" xfId="42" applyNumberFormat="1" applyFont="1" applyBorder="1" applyAlignment="1">
      <alignment horizontal="center" vertical="center"/>
    </xf>
    <xf numFmtId="0" fontId="54" fillId="0" borderId="10" xfId="65" applyFont="1" applyFill="1" applyBorder="1" applyAlignment="1">
      <alignment horizontal="center" vertical="center" wrapText="1"/>
      <protection/>
    </xf>
    <xf numFmtId="177" fontId="54" fillId="0" borderId="10" xfId="51" applyNumberFormat="1" applyFont="1" applyFill="1" applyBorder="1" applyAlignment="1">
      <alignment horizontal="center" vertical="center" wrapText="1"/>
    </xf>
    <xf numFmtId="0" fontId="54" fillId="0" borderId="10" xfId="65" applyFont="1" applyBorder="1" applyAlignment="1">
      <alignment horizontal="center" vertical="center" wrapText="1"/>
      <protection/>
    </xf>
    <xf numFmtId="3" fontId="55" fillId="35" borderId="10" xfId="51" applyNumberFormat="1" applyFont="1" applyFill="1" applyBorder="1" applyAlignment="1">
      <alignment horizontal="center" vertical="center" wrapText="1"/>
    </xf>
    <xf numFmtId="1" fontId="54" fillId="35" borderId="10" xfId="0" applyNumberFormat="1" applyFont="1" applyFill="1" applyBorder="1" applyAlignment="1">
      <alignment vertical="center"/>
    </xf>
    <xf numFmtId="0" fontId="54" fillId="35" borderId="10" xfId="0" applyFont="1" applyFill="1" applyBorder="1" applyAlignment="1">
      <alignment vertical="center"/>
    </xf>
    <xf numFmtId="0" fontId="57" fillId="0" borderId="0" xfId="0" applyFont="1" applyFill="1" applyBorder="1" applyAlignment="1" applyProtection="1">
      <alignment vertical="top" wrapText="1"/>
      <protection locked="0"/>
    </xf>
    <xf numFmtId="4" fontId="57" fillId="0" borderId="0" xfId="0" applyNumberFormat="1" applyFont="1" applyFill="1" applyBorder="1" applyAlignment="1" applyProtection="1">
      <alignment vertical="top" wrapText="1" shrinkToFit="1"/>
      <protection locked="0"/>
    </xf>
    <xf numFmtId="1" fontId="57" fillId="0" borderId="0" xfId="0" applyNumberFormat="1" applyFont="1" applyFill="1" applyBorder="1" applyAlignment="1" applyProtection="1">
      <alignment vertical="top" wrapText="1" shrinkToFit="1"/>
      <protection locked="0"/>
    </xf>
    <xf numFmtId="44" fontId="57" fillId="0" borderId="0" xfId="0" applyNumberFormat="1" applyFont="1" applyFill="1" applyBorder="1" applyAlignment="1" applyProtection="1">
      <alignment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9" fontId="57" fillId="0" borderId="0" xfId="0" applyNumberFormat="1" applyFont="1" applyFill="1" applyAlignment="1" applyProtection="1">
      <alignment horizontal="left" vertical="top" wrapText="1"/>
      <protection locked="0"/>
    </xf>
    <xf numFmtId="16" fontId="54" fillId="0" borderId="10" xfId="0" applyNumberFormat="1" applyFont="1" applyFill="1" applyBorder="1" applyAlignment="1" applyProtection="1">
      <alignment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5" xfId="0" applyFont="1" applyFill="1" applyBorder="1" applyAlignment="1" applyProtection="1">
      <alignment horizontal="left" vertical="top" wrapText="1"/>
      <protection locked="0"/>
    </xf>
    <xf numFmtId="0" fontId="55" fillId="0" borderId="11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NumberFormat="1" applyFont="1" applyFill="1" applyBorder="1" applyAlignment="1" applyProtection="1">
      <alignment horizontal="left" vertical="top" wrapText="1"/>
      <protection locked="0"/>
    </xf>
    <xf numFmtId="49" fontId="54" fillId="0" borderId="15" xfId="0" applyNumberFormat="1" applyFont="1" applyFill="1" applyBorder="1" applyAlignment="1" applyProtection="1">
      <alignment horizontal="left" vertical="top" wrapText="1"/>
      <protection locked="0"/>
    </xf>
    <xf numFmtId="49" fontId="54" fillId="0" borderId="18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0" fontId="55" fillId="0" borderId="15" xfId="0" applyFont="1" applyFill="1" applyBorder="1" applyAlignment="1" applyProtection="1">
      <alignment horizontal="center" vertical="top" wrapText="1"/>
      <protection locked="0"/>
    </xf>
    <xf numFmtId="0" fontId="55" fillId="0" borderId="11" xfId="0" applyFont="1" applyFill="1" applyBorder="1" applyAlignment="1" applyProtection="1">
      <alignment horizontal="center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5" fillId="0" borderId="15" xfId="0" applyNumberFormat="1" applyFont="1" applyFill="1" applyBorder="1" applyAlignment="1" applyProtection="1">
      <alignment horizontal="left" vertical="top" wrapText="1"/>
      <protection locked="0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justify" vertical="justify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Alignment="1">
      <alignment horizontal="left" vertical="top" wrapText="1"/>
    </xf>
    <xf numFmtId="44" fontId="54" fillId="0" borderId="15" xfId="0" applyNumberFormat="1" applyFont="1" applyFill="1" applyBorder="1" applyAlignment="1" applyProtection="1">
      <alignment horizontal="left" vertical="top" wrapText="1"/>
      <protection locked="0"/>
    </xf>
    <xf numFmtId="44" fontId="54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19" xfId="0" applyFont="1" applyFill="1" applyBorder="1" applyAlignment="1" applyProtection="1">
      <alignment horizontal="left" vertical="top" wrapText="1"/>
      <protection locked="0"/>
    </xf>
    <xf numFmtId="3" fontId="55" fillId="33" borderId="15" xfId="50" applyNumberFormat="1" applyFont="1" applyFill="1" applyBorder="1" applyAlignment="1" applyProtection="1">
      <alignment horizontal="left" vertical="top" wrapText="1"/>
      <protection locked="0"/>
    </xf>
    <xf numFmtId="3" fontId="55" fillId="33" borderId="11" xfId="5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>
      <alignment horizontal="left" vertical="center" wrapText="1"/>
    </xf>
    <xf numFmtId="3" fontId="55" fillId="33" borderId="15" xfId="50" applyNumberFormat="1" applyFont="1" applyFill="1" applyBorder="1" applyAlignment="1" applyProtection="1">
      <alignment vertical="top" wrapText="1"/>
      <protection locked="0"/>
    </xf>
    <xf numFmtId="3" fontId="55" fillId="33" borderId="11" xfId="50" applyNumberFormat="1" applyFont="1" applyFill="1" applyBorder="1" applyAlignment="1" applyProtection="1">
      <alignment vertical="top" wrapText="1"/>
      <protection locked="0"/>
    </xf>
    <xf numFmtId="0" fontId="54" fillId="35" borderId="19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49" fontId="54" fillId="0" borderId="19" xfId="0" applyNumberFormat="1" applyFont="1" applyFill="1" applyBorder="1" applyAlignment="1" applyProtection="1">
      <alignment horizontal="left" vertical="center" wrapText="1"/>
      <protection/>
    </xf>
    <xf numFmtId="0" fontId="54" fillId="0" borderId="19" xfId="0" applyFont="1" applyBorder="1" applyAlignment="1">
      <alignment horizontal="left" vertical="center" wrapText="1"/>
    </xf>
    <xf numFmtId="0" fontId="54" fillId="0" borderId="19" xfId="0" applyFont="1" applyBorder="1" applyAlignment="1" applyProtection="1">
      <alignment horizontal="left" vertical="center" wrapText="1"/>
      <protection locked="0"/>
    </xf>
    <xf numFmtId="0" fontId="55" fillId="33" borderId="15" xfId="0" applyFont="1" applyFill="1" applyBorder="1" applyAlignment="1" applyProtection="1">
      <alignment horizontal="center" vertical="top" wrapText="1"/>
      <protection locked="0"/>
    </xf>
    <xf numFmtId="0" fontId="55" fillId="33" borderId="18" xfId="0" applyFont="1" applyFill="1" applyBorder="1" applyAlignment="1" applyProtection="1">
      <alignment horizontal="center" vertical="top" wrapText="1"/>
      <protection locked="0"/>
    </xf>
    <xf numFmtId="0" fontId="55" fillId="33" borderId="11" xfId="0" applyFont="1" applyFill="1" applyBorder="1" applyAlignment="1" applyProtection="1">
      <alignment horizontal="center" vertical="top" wrapText="1"/>
      <protection locked="0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left" vertical="center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2" xfId="45"/>
    <cellStyle name="Dziesiętny 2 2" xfId="46"/>
    <cellStyle name="Dziesiętny 2 3" xfId="47"/>
    <cellStyle name="Dziesiętny 2 4" xfId="48"/>
    <cellStyle name="Dziesiętny 2 8" xfId="49"/>
    <cellStyle name="Dziesiętny 3" xfId="50"/>
    <cellStyle name="Dziesiętny 4" xfId="51"/>
    <cellStyle name="Dziesiętny 7" xfId="52"/>
    <cellStyle name="Dziesiętny 9" xfId="53"/>
    <cellStyle name="Excel Built-in Comma 1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3" xfId="65"/>
    <cellStyle name="Normalny 3 2" xfId="66"/>
    <cellStyle name="Normalny 4" xfId="67"/>
    <cellStyle name="Normalny 6" xfId="68"/>
    <cellStyle name="Normalny 7" xfId="69"/>
    <cellStyle name="Normalny 8" xfId="70"/>
    <cellStyle name="Obliczenia" xfId="71"/>
    <cellStyle name="Followed Hyperlink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lutowy 2" xfId="81"/>
    <cellStyle name="Walutowy 3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1:E71"/>
  <sheetViews>
    <sheetView showGridLines="0" tabSelected="1" view="pageBreakPreview" zoomScaleNormal="110" zoomScaleSheetLayoutView="100" zoomScalePageLayoutView="115" workbookViewId="0" topLeftCell="A1">
      <selection activeCell="H54" sqref="H54"/>
    </sheetView>
  </sheetViews>
  <sheetFormatPr defaultColWidth="9.00390625" defaultRowHeight="12.75"/>
  <cols>
    <col min="1" max="1" width="9.125" style="54" customWidth="1"/>
    <col min="2" max="2" width="6.125" style="54" customWidth="1"/>
    <col min="3" max="4" width="30.00390625" style="54" customWidth="1"/>
    <col min="5" max="5" width="48.625" style="10" customWidth="1"/>
    <col min="6" max="7" width="9.125" style="54" customWidth="1"/>
    <col min="8" max="8" width="31.00390625" style="54" customWidth="1"/>
    <col min="9" max="9" width="9.125" style="54" customWidth="1"/>
    <col min="10" max="10" width="26.75390625" style="54" customWidth="1"/>
    <col min="11" max="12" width="16.125" style="54" customWidth="1"/>
    <col min="13" max="16384" width="9.125" style="54" customWidth="1"/>
  </cols>
  <sheetData>
    <row r="1" ht="15">
      <c r="E1" s="13" t="s">
        <v>65</v>
      </c>
    </row>
    <row r="2" spans="3:5" ht="15">
      <c r="C2" s="21"/>
      <c r="D2" s="21" t="s">
        <v>43</v>
      </c>
      <c r="E2" s="21"/>
    </row>
    <row r="4" spans="3:4" ht="15">
      <c r="C4" s="54" t="s">
        <v>35</v>
      </c>
      <c r="D4" s="54" t="s">
        <v>88</v>
      </c>
    </row>
    <row r="6" spans="3:5" ht="26.25" customHeight="1">
      <c r="C6" s="54" t="s">
        <v>34</v>
      </c>
      <c r="D6" s="110" t="s">
        <v>89</v>
      </c>
      <c r="E6" s="110"/>
    </row>
    <row r="8" spans="3:5" ht="15">
      <c r="C8" s="20" t="s">
        <v>31</v>
      </c>
      <c r="D8" s="112"/>
      <c r="E8" s="113"/>
    </row>
    <row r="9" spans="3:5" ht="15">
      <c r="C9" s="20" t="s">
        <v>36</v>
      </c>
      <c r="D9" s="118"/>
      <c r="E9" s="119"/>
    </row>
    <row r="10" spans="3:5" ht="15">
      <c r="C10" s="20" t="s">
        <v>30</v>
      </c>
      <c r="D10" s="108"/>
      <c r="E10" s="109"/>
    </row>
    <row r="11" spans="3:5" ht="15">
      <c r="C11" s="20" t="s">
        <v>37</v>
      </c>
      <c r="D11" s="108"/>
      <c r="E11" s="109"/>
    </row>
    <row r="12" spans="3:5" ht="15">
      <c r="C12" s="20" t="s">
        <v>38</v>
      </c>
      <c r="D12" s="108"/>
      <c r="E12" s="109"/>
    </row>
    <row r="13" spans="3:5" ht="15">
      <c r="C13" s="20" t="s">
        <v>39</v>
      </c>
      <c r="D13" s="108"/>
      <c r="E13" s="109"/>
    </row>
    <row r="14" spans="3:5" ht="15">
      <c r="C14" s="20" t="s">
        <v>40</v>
      </c>
      <c r="D14" s="108"/>
      <c r="E14" s="109"/>
    </row>
    <row r="15" spans="3:5" ht="15">
      <c r="C15" s="20" t="s">
        <v>41</v>
      </c>
      <c r="D15" s="108"/>
      <c r="E15" s="109"/>
    </row>
    <row r="16" spans="3:5" ht="15">
      <c r="C16" s="20" t="s">
        <v>42</v>
      </c>
      <c r="D16" s="108"/>
      <c r="E16" s="109"/>
    </row>
    <row r="17" spans="4:5" ht="15">
      <c r="D17" s="9"/>
      <c r="E17" s="22"/>
    </row>
    <row r="18" spans="2:5" ht="15" customHeight="1">
      <c r="B18" s="54" t="s">
        <v>1</v>
      </c>
      <c r="C18" s="111" t="s">
        <v>55</v>
      </c>
      <c r="D18" s="111"/>
      <c r="E18" s="111"/>
    </row>
    <row r="19" spans="3:5" ht="21" customHeight="1">
      <c r="C19" s="5" t="s">
        <v>16</v>
      </c>
      <c r="D19" s="40" t="s">
        <v>170</v>
      </c>
      <c r="E19" s="9"/>
    </row>
    <row r="20" spans="3:5" ht="15">
      <c r="C20" s="53" t="s">
        <v>21</v>
      </c>
      <c r="D20" s="23">
        <f>'część (1)'!H$6</f>
        <v>0</v>
      </c>
      <c r="E20" s="24"/>
    </row>
    <row r="21" spans="3:5" ht="15">
      <c r="C21" s="53" t="s">
        <v>22</v>
      </c>
      <c r="D21" s="23">
        <f>'część (2)'!H$6</f>
        <v>0</v>
      </c>
      <c r="E21" s="24"/>
    </row>
    <row r="22" spans="3:5" ht="15">
      <c r="C22" s="53" t="s">
        <v>23</v>
      </c>
      <c r="D22" s="23">
        <f>'część (3)'!H$6</f>
        <v>0</v>
      </c>
      <c r="E22" s="24"/>
    </row>
    <row r="23" spans="3:5" ht="15">
      <c r="C23" s="53" t="s">
        <v>24</v>
      </c>
      <c r="D23" s="23">
        <f>'część (4)'!H$6</f>
        <v>0</v>
      </c>
      <c r="E23" s="24"/>
    </row>
    <row r="24" spans="3:5" ht="15">
      <c r="C24" s="53" t="s">
        <v>25</v>
      </c>
      <c r="D24" s="23">
        <f>'część (5)'!H$6</f>
        <v>0</v>
      </c>
      <c r="E24" s="24"/>
    </row>
    <row r="25" spans="3:5" ht="15">
      <c r="C25" s="53" t="s">
        <v>26</v>
      </c>
      <c r="D25" s="23">
        <f>'część (6)'!H$6</f>
        <v>0</v>
      </c>
      <c r="E25" s="24"/>
    </row>
    <row r="26" spans="3:5" ht="15">
      <c r="C26" s="53" t="s">
        <v>71</v>
      </c>
      <c r="D26" s="23">
        <f>'część (7)'!H$6</f>
        <v>0</v>
      </c>
      <c r="E26" s="24"/>
    </row>
    <row r="27" spans="3:5" ht="15">
      <c r="C27" s="53" t="s">
        <v>72</v>
      </c>
      <c r="D27" s="23">
        <f>'część (8)'!H$6</f>
        <v>0</v>
      </c>
      <c r="E27" s="24"/>
    </row>
    <row r="28" spans="3:5" ht="15">
      <c r="C28" s="53" t="s">
        <v>73</v>
      </c>
      <c r="D28" s="23">
        <f>'część (9)'!H$6</f>
        <v>0</v>
      </c>
      <c r="E28" s="24"/>
    </row>
    <row r="29" spans="3:5" ht="15">
      <c r="C29" s="53" t="s">
        <v>74</v>
      </c>
      <c r="D29" s="23">
        <f>'część (10)'!H$6</f>
        <v>0</v>
      </c>
      <c r="E29" s="24"/>
    </row>
    <row r="30" spans="3:5" ht="15">
      <c r="C30" s="53" t="s">
        <v>75</v>
      </c>
      <c r="D30" s="23">
        <f>'część (11)'!H$6</f>
        <v>0</v>
      </c>
      <c r="E30" s="24"/>
    </row>
    <row r="31" spans="3:5" ht="15">
      <c r="C31" s="53" t="s">
        <v>76</v>
      </c>
      <c r="D31" s="23">
        <f>'część (12)'!H$6</f>
        <v>0</v>
      </c>
      <c r="E31" s="24"/>
    </row>
    <row r="32" spans="3:5" ht="15">
      <c r="C32" s="53" t="s">
        <v>144</v>
      </c>
      <c r="D32" s="23">
        <f>'część (13)'!H$6</f>
        <v>0</v>
      </c>
      <c r="E32" s="24"/>
    </row>
    <row r="33" spans="3:5" ht="15">
      <c r="C33" s="53" t="s">
        <v>145</v>
      </c>
      <c r="D33" s="23">
        <f>'część (14)'!H$6</f>
        <v>0</v>
      </c>
      <c r="E33" s="24"/>
    </row>
    <row r="34" spans="3:5" ht="15">
      <c r="C34" s="53" t="s">
        <v>146</v>
      </c>
      <c r="D34" s="23">
        <f>'część (15)'!H$6</f>
        <v>0</v>
      </c>
      <c r="E34" s="24"/>
    </row>
    <row r="35" spans="3:5" ht="15">
      <c r="C35" s="53" t="s">
        <v>147</v>
      </c>
      <c r="D35" s="23">
        <f>'część (16)'!H$6</f>
        <v>0</v>
      </c>
      <c r="E35" s="24"/>
    </row>
    <row r="36" spans="3:5" ht="15">
      <c r="C36" s="53" t="s">
        <v>148</v>
      </c>
      <c r="D36" s="23">
        <f>'część (17)'!H$6</f>
        <v>0</v>
      </c>
      <c r="E36" s="24"/>
    </row>
    <row r="37" spans="3:5" ht="15">
      <c r="C37" s="53" t="s">
        <v>149</v>
      </c>
      <c r="D37" s="23">
        <f>'część (18)'!H$6</f>
        <v>0</v>
      </c>
      <c r="E37" s="24"/>
    </row>
    <row r="38" spans="3:5" ht="15">
      <c r="C38" s="53" t="s">
        <v>150</v>
      </c>
      <c r="D38" s="23">
        <f>'część (19)'!H$6</f>
        <v>0</v>
      </c>
      <c r="E38" s="24"/>
    </row>
    <row r="39" spans="3:5" ht="15">
      <c r="C39" s="53" t="s">
        <v>151</v>
      </c>
      <c r="D39" s="23">
        <f>'część (20)'!H$6</f>
        <v>0</v>
      </c>
      <c r="E39" s="24"/>
    </row>
    <row r="40" spans="3:5" ht="15">
      <c r="C40" s="53" t="s">
        <v>152</v>
      </c>
      <c r="D40" s="23">
        <f>'część (21)'!H$6</f>
        <v>0</v>
      </c>
      <c r="E40" s="24"/>
    </row>
    <row r="41" spans="3:5" ht="15">
      <c r="C41" s="53" t="s">
        <v>153</v>
      </c>
      <c r="D41" s="23">
        <f>'część (22)'!H$6</f>
        <v>0</v>
      </c>
      <c r="E41" s="24"/>
    </row>
    <row r="42" spans="3:5" ht="36" customHeight="1">
      <c r="C42" s="120" t="s">
        <v>171</v>
      </c>
      <c r="D42" s="120"/>
      <c r="E42" s="120"/>
    </row>
    <row r="43" spans="2:5" ht="72.75" customHeight="1">
      <c r="B43" s="54" t="s">
        <v>2</v>
      </c>
      <c r="C43" s="111" t="s">
        <v>172</v>
      </c>
      <c r="D43" s="111"/>
      <c r="E43" s="111"/>
    </row>
    <row r="44" spans="2:5" ht="21" customHeight="1">
      <c r="B44" s="54" t="s">
        <v>3</v>
      </c>
      <c r="C44" s="121" t="s">
        <v>56</v>
      </c>
      <c r="D44" s="111"/>
      <c r="E44" s="122"/>
    </row>
    <row r="45" spans="2:5" ht="33" customHeight="1">
      <c r="B45" s="54" t="s">
        <v>4</v>
      </c>
      <c r="C45" s="123" t="s">
        <v>79</v>
      </c>
      <c r="D45" s="123"/>
      <c r="E45" s="123"/>
    </row>
    <row r="46" spans="2:5" ht="17.25" customHeight="1">
      <c r="B46" s="54" t="s">
        <v>29</v>
      </c>
      <c r="C46" s="25" t="s">
        <v>62</v>
      </c>
      <c r="D46" s="25"/>
      <c r="E46" s="25"/>
    </row>
    <row r="47" spans="3:5" ht="93.75" customHeight="1">
      <c r="C47" s="26" t="s">
        <v>61</v>
      </c>
      <c r="D47" s="114" t="s">
        <v>173</v>
      </c>
      <c r="E47" s="114"/>
    </row>
    <row r="48" spans="3:5" ht="20.25" customHeight="1">
      <c r="C48" s="27"/>
      <c r="D48" s="27" t="s">
        <v>60</v>
      </c>
      <c r="E48" s="25"/>
    </row>
    <row r="49" spans="2:5" s="49" customFormat="1" ht="78" customHeight="1">
      <c r="B49" s="49" t="s">
        <v>33</v>
      </c>
      <c r="C49" s="110" t="s">
        <v>180</v>
      </c>
      <c r="D49" s="110"/>
      <c r="E49" s="110"/>
    </row>
    <row r="50" spans="2:5" s="49" customFormat="1" ht="75" customHeight="1">
      <c r="B50" s="49" t="s">
        <v>5</v>
      </c>
      <c r="C50" s="110" t="s">
        <v>174</v>
      </c>
      <c r="D50" s="110"/>
      <c r="E50" s="110"/>
    </row>
    <row r="51" spans="2:5" ht="36" customHeight="1">
      <c r="B51" s="49" t="s">
        <v>6</v>
      </c>
      <c r="C51" s="110" t="s">
        <v>57</v>
      </c>
      <c r="D51" s="110"/>
      <c r="E51" s="110"/>
    </row>
    <row r="52" spans="2:5" ht="21" customHeight="1">
      <c r="B52" s="49" t="s">
        <v>53</v>
      </c>
      <c r="C52" s="126" t="s">
        <v>58</v>
      </c>
      <c r="D52" s="126"/>
      <c r="E52" s="126"/>
    </row>
    <row r="53" spans="2:5" ht="39" customHeight="1">
      <c r="B53" s="49" t="s">
        <v>63</v>
      </c>
      <c r="C53" s="110" t="s">
        <v>59</v>
      </c>
      <c r="D53" s="110"/>
      <c r="E53" s="110"/>
    </row>
    <row r="54" spans="2:5" ht="158.25" customHeight="1">
      <c r="B54" s="49" t="s">
        <v>64</v>
      </c>
      <c r="C54" s="111" t="s">
        <v>175</v>
      </c>
      <c r="D54" s="111"/>
      <c r="E54" s="111"/>
    </row>
    <row r="55" spans="2:5" ht="18" customHeight="1">
      <c r="B55" s="54" t="s">
        <v>84</v>
      </c>
      <c r="C55" s="50" t="s">
        <v>7</v>
      </c>
      <c r="D55" s="56"/>
      <c r="E55" s="54"/>
    </row>
    <row r="56" spans="2:5" ht="18" customHeight="1">
      <c r="B56" s="28"/>
      <c r="C56" s="115" t="s">
        <v>18</v>
      </c>
      <c r="D56" s="116"/>
      <c r="E56" s="117"/>
    </row>
    <row r="57" spans="3:5" ht="18" customHeight="1">
      <c r="C57" s="115" t="s">
        <v>8</v>
      </c>
      <c r="D57" s="117"/>
      <c r="E57" s="53"/>
    </row>
    <row r="58" spans="3:5" ht="18" customHeight="1">
      <c r="C58" s="124"/>
      <c r="D58" s="125"/>
      <c r="E58" s="53"/>
    </row>
    <row r="59" spans="3:5" ht="18" customHeight="1">
      <c r="C59" s="124"/>
      <c r="D59" s="125"/>
      <c r="E59" s="53"/>
    </row>
    <row r="60" spans="3:5" ht="18" customHeight="1">
      <c r="C60" s="124"/>
      <c r="D60" s="125"/>
      <c r="E60" s="53"/>
    </row>
    <row r="61" spans="3:5" ht="18" customHeight="1">
      <c r="C61" s="29" t="s">
        <v>10</v>
      </c>
      <c r="D61" s="29"/>
      <c r="E61" s="13"/>
    </row>
    <row r="62" spans="3:5" ht="18" customHeight="1">
      <c r="C62" s="115" t="s">
        <v>19</v>
      </c>
      <c r="D62" s="116"/>
      <c r="E62" s="117"/>
    </row>
    <row r="63" spans="3:5" ht="18" customHeight="1">
      <c r="C63" s="30" t="s">
        <v>8</v>
      </c>
      <c r="D63" s="52" t="s">
        <v>9</v>
      </c>
      <c r="E63" s="31" t="s">
        <v>11</v>
      </c>
    </row>
    <row r="64" spans="3:5" ht="18" customHeight="1">
      <c r="C64" s="32"/>
      <c r="D64" s="52"/>
      <c r="E64" s="33"/>
    </row>
    <row r="65" spans="3:5" ht="18" customHeight="1">
      <c r="C65" s="32"/>
      <c r="D65" s="52"/>
      <c r="E65" s="33"/>
    </row>
    <row r="66" spans="3:5" ht="18" customHeight="1">
      <c r="C66" s="29"/>
      <c r="D66" s="29"/>
      <c r="E66" s="13"/>
    </row>
    <row r="67" spans="3:5" ht="18" customHeight="1">
      <c r="C67" s="115" t="s">
        <v>20</v>
      </c>
      <c r="D67" s="116"/>
      <c r="E67" s="117"/>
    </row>
    <row r="68" spans="3:5" ht="18" customHeight="1">
      <c r="C68" s="115" t="s">
        <v>12</v>
      </c>
      <c r="D68" s="117"/>
      <c r="E68" s="53"/>
    </row>
    <row r="69" spans="3:5" ht="18" customHeight="1">
      <c r="C69" s="113"/>
      <c r="D69" s="113"/>
      <c r="E69" s="53"/>
    </row>
    <row r="70" spans="3:5" ht="34.5" customHeight="1">
      <c r="C70" s="51"/>
      <c r="D70" s="34"/>
      <c r="E70" s="34"/>
    </row>
    <row r="71" spans="3:5" ht="21" customHeight="1">
      <c r="C71" s="127"/>
      <c r="D71" s="128"/>
      <c r="E71" s="128"/>
    </row>
  </sheetData>
  <sheetProtection/>
  <mergeCells count="32">
    <mergeCell ref="C71:E71"/>
    <mergeCell ref="C53:E53"/>
    <mergeCell ref="C56:E56"/>
    <mergeCell ref="C59:D59"/>
    <mergeCell ref="C60:D60"/>
    <mergeCell ref="C50:E50"/>
    <mergeCell ref="C45:E45"/>
    <mergeCell ref="C69:D69"/>
    <mergeCell ref="C62:E62"/>
    <mergeCell ref="C58:D58"/>
    <mergeCell ref="C52:E52"/>
    <mergeCell ref="C57:D57"/>
    <mergeCell ref="C43:E43"/>
    <mergeCell ref="D10:E10"/>
    <mergeCell ref="C67:E67"/>
    <mergeCell ref="C68:D68"/>
    <mergeCell ref="D9:E9"/>
    <mergeCell ref="D16:E16"/>
    <mergeCell ref="C42:E42"/>
    <mergeCell ref="C54:E54"/>
    <mergeCell ref="C44:E44"/>
    <mergeCell ref="C51:E51"/>
    <mergeCell ref="D12:E12"/>
    <mergeCell ref="D15:E15"/>
    <mergeCell ref="C49:E49"/>
    <mergeCell ref="C18:E18"/>
    <mergeCell ref="D6:E6"/>
    <mergeCell ref="D13:E13"/>
    <mergeCell ref="D11:E11"/>
    <mergeCell ref="D14:E14"/>
    <mergeCell ref="D8:E8"/>
    <mergeCell ref="D47:E4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46" max="4" man="1"/>
    <brk id="5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3"/>
  <sheetViews>
    <sheetView showGridLines="0" view="pageBreakPreview" zoomScaleNormal="80" zoomScaleSheetLayoutView="100" zoomScalePageLayoutView="85" workbookViewId="0" topLeftCell="A1">
      <selection activeCell="G28" sqref="G28"/>
    </sheetView>
  </sheetViews>
  <sheetFormatPr defaultColWidth="9.00390625" defaultRowHeight="12.75"/>
  <cols>
    <col min="1" max="1" width="5.375" style="56" customWidth="1"/>
    <col min="2" max="2" width="22.75390625" style="56" customWidth="1"/>
    <col min="3" max="3" width="12.00390625" style="56" customWidth="1"/>
    <col min="4" max="4" width="28.875" style="56" customWidth="1"/>
    <col min="5" max="5" width="9.75390625" style="4" customWidth="1"/>
    <col min="6" max="6" width="7.875" style="56" customWidth="1"/>
    <col min="7" max="7" width="36.125" style="56" customWidth="1"/>
    <col min="8" max="8" width="31.00390625" style="56" customWidth="1"/>
    <col min="9" max="9" width="12.75390625" style="56" customWidth="1"/>
    <col min="10" max="12" width="16.125" style="56" customWidth="1"/>
    <col min="13" max="13" width="20.87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8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SUM(N11:N11)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2" t="s">
        <v>49</v>
      </c>
      <c r="F10" s="133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77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45">
      <c r="A11" s="36" t="s">
        <v>1</v>
      </c>
      <c r="B11" s="79" t="s">
        <v>105</v>
      </c>
      <c r="C11" s="80" t="s">
        <v>106</v>
      </c>
      <c r="D11" s="80" t="s">
        <v>99</v>
      </c>
      <c r="E11" s="81">
        <v>60</v>
      </c>
      <c r="F11" s="76" t="s">
        <v>52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22.5" customHeight="1">
      <c r="A12" s="46"/>
      <c r="B12" s="141" t="s">
        <v>155</v>
      </c>
      <c r="C12" s="141"/>
      <c r="D12" s="141"/>
      <c r="E12" s="141"/>
      <c r="F12" s="141"/>
      <c r="G12" s="47"/>
      <c r="H12" s="47"/>
      <c r="I12" s="47"/>
      <c r="J12" s="59"/>
      <c r="K12" s="47"/>
      <c r="L12" s="47"/>
      <c r="M12" s="47"/>
      <c r="N12" s="48"/>
    </row>
    <row r="13" spans="2:11" ht="21" customHeight="1">
      <c r="B13" s="111" t="s">
        <v>178</v>
      </c>
      <c r="C13" s="111"/>
      <c r="D13" s="111"/>
      <c r="E13" s="111"/>
      <c r="F13" s="111"/>
      <c r="G13" s="111"/>
      <c r="H13" s="111"/>
      <c r="I13" s="111"/>
      <c r="J13" s="111"/>
      <c r="K13" s="111"/>
    </row>
    <row r="14" ht="23.25" customHeight="1"/>
  </sheetData>
  <sheetProtection/>
  <mergeCells count="5">
    <mergeCell ref="G2:I2"/>
    <mergeCell ref="H6:I6"/>
    <mergeCell ref="B13:K13"/>
    <mergeCell ref="E10:F10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2"/>
  <sheetViews>
    <sheetView showGridLines="0" view="pageBreakPreview" zoomScaleNormal="80" zoomScaleSheetLayoutView="100" zoomScalePageLayoutView="85" workbookViewId="0" topLeftCell="A1">
      <selection activeCell="H28" sqref="H28"/>
    </sheetView>
  </sheetViews>
  <sheetFormatPr defaultColWidth="9.00390625" defaultRowHeight="12.75"/>
  <cols>
    <col min="1" max="1" width="5.375" style="56" customWidth="1"/>
    <col min="2" max="2" width="17.875" style="56" customWidth="1"/>
    <col min="3" max="3" width="10.00390625" style="56" customWidth="1"/>
    <col min="4" max="4" width="36.75390625" style="56" customWidth="1"/>
    <col min="5" max="5" width="6.875" style="4" customWidth="1"/>
    <col min="6" max="6" width="8.375" style="56" customWidth="1"/>
    <col min="7" max="7" width="36.125" style="56" customWidth="1"/>
    <col min="8" max="8" width="31.00390625" style="56" customWidth="1"/>
    <col min="9" max="9" width="11.25390625" style="56" customWidth="1"/>
    <col min="10" max="10" width="17.125" style="56" customWidth="1"/>
    <col min="11" max="12" width="16.125" style="56" customWidth="1"/>
    <col min="13" max="13" width="20.87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9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SUM(N11:N11)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2" t="s">
        <v>49</v>
      </c>
      <c r="F10" s="133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77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45">
      <c r="A11" s="36" t="s">
        <v>1</v>
      </c>
      <c r="B11" s="64" t="s">
        <v>107</v>
      </c>
      <c r="C11" s="64" t="s">
        <v>108</v>
      </c>
      <c r="D11" s="61" t="s">
        <v>109</v>
      </c>
      <c r="E11" s="82">
        <v>40</v>
      </c>
      <c r="F11" s="76" t="s">
        <v>52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1" ht="24" customHeight="1">
      <c r="B12" s="111" t="s">
        <v>178</v>
      </c>
      <c r="C12" s="111"/>
      <c r="D12" s="111"/>
      <c r="E12" s="111"/>
      <c r="F12" s="111"/>
      <c r="G12" s="111"/>
      <c r="H12" s="111"/>
      <c r="I12" s="111"/>
      <c r="J12" s="111"/>
      <c r="K12" s="111"/>
    </row>
  </sheetData>
  <sheetProtection/>
  <mergeCells count="4">
    <mergeCell ref="G2:I2"/>
    <mergeCell ref="H6:I6"/>
    <mergeCell ref="B12:K12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2"/>
  <sheetViews>
    <sheetView showGridLines="0" view="pageBreakPreview" zoomScaleNormal="80" zoomScaleSheetLayoutView="100" zoomScalePageLayoutView="85" workbookViewId="0" topLeftCell="A1">
      <selection activeCell="G27" sqref="G27"/>
    </sheetView>
  </sheetViews>
  <sheetFormatPr defaultColWidth="9.00390625" defaultRowHeight="12.75"/>
  <cols>
    <col min="1" max="1" width="5.375" style="56" customWidth="1"/>
    <col min="2" max="2" width="18.625" style="56" customWidth="1"/>
    <col min="3" max="3" width="11.00390625" style="56" customWidth="1"/>
    <col min="4" max="4" width="35.375" style="56" customWidth="1"/>
    <col min="5" max="5" width="7.75390625" style="4" customWidth="1"/>
    <col min="6" max="6" width="8.125" style="56" customWidth="1"/>
    <col min="7" max="7" width="29.00390625" style="56" customWidth="1"/>
    <col min="8" max="8" width="31.00390625" style="56" customWidth="1"/>
    <col min="9" max="9" width="14.875" style="56" customWidth="1"/>
    <col min="10" max="10" width="21.375" style="56" customWidth="1"/>
    <col min="11" max="12" width="16.125" style="56" customWidth="1"/>
    <col min="13" max="13" width="20.87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10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SUM(N11:N11)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2" t="s">
        <v>49</v>
      </c>
      <c r="F10" s="133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77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45">
      <c r="A11" s="36" t="s">
        <v>1</v>
      </c>
      <c r="B11" s="61" t="s">
        <v>110</v>
      </c>
      <c r="C11" s="61" t="s">
        <v>78</v>
      </c>
      <c r="D11" s="61" t="s">
        <v>186</v>
      </c>
      <c r="E11" s="83">
        <v>720</v>
      </c>
      <c r="F11" s="76" t="s">
        <v>52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1" ht="23.25" customHeight="1">
      <c r="B12" s="111" t="s">
        <v>178</v>
      </c>
      <c r="C12" s="111"/>
      <c r="D12" s="111"/>
      <c r="E12" s="111"/>
      <c r="F12" s="111"/>
      <c r="G12" s="111"/>
      <c r="H12" s="111"/>
      <c r="I12" s="111"/>
      <c r="J12" s="111"/>
      <c r="K12" s="111"/>
    </row>
  </sheetData>
  <sheetProtection/>
  <mergeCells count="4">
    <mergeCell ref="G2:I2"/>
    <mergeCell ref="H6:I6"/>
    <mergeCell ref="B12:K12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2"/>
  <sheetViews>
    <sheetView showGridLines="0" view="pageBreakPreview" zoomScaleNormal="80" zoomScaleSheetLayoutView="100" zoomScalePageLayoutView="85" workbookViewId="0" topLeftCell="A1">
      <selection activeCell="H19" sqref="H19"/>
    </sheetView>
  </sheetViews>
  <sheetFormatPr defaultColWidth="9.00390625" defaultRowHeight="12.75"/>
  <cols>
    <col min="1" max="1" width="5.375" style="56" customWidth="1"/>
    <col min="2" max="2" width="41.125" style="56" customWidth="1"/>
    <col min="3" max="3" width="11.875" style="56" customWidth="1"/>
    <col min="4" max="4" width="20.25390625" style="56" customWidth="1"/>
    <col min="5" max="5" width="8.625" style="4" customWidth="1"/>
    <col min="6" max="6" width="7.625" style="56" customWidth="1"/>
    <col min="7" max="7" width="36.125" style="56" customWidth="1"/>
    <col min="8" max="8" width="26.125" style="56" customWidth="1"/>
    <col min="9" max="9" width="10.875" style="56" customWidth="1"/>
    <col min="10" max="10" width="16.375" style="56" customWidth="1"/>
    <col min="11" max="12" width="16.125" style="56" customWidth="1"/>
    <col min="13" max="13" width="20.87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11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SUM(N11:N11)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2" t="s">
        <v>49</v>
      </c>
      <c r="F10" s="133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77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45">
      <c r="A11" s="36" t="s">
        <v>1</v>
      </c>
      <c r="B11" s="84" t="s">
        <v>166</v>
      </c>
      <c r="C11" s="84" t="s">
        <v>165</v>
      </c>
      <c r="D11" s="78" t="s">
        <v>111</v>
      </c>
      <c r="E11" s="85">
        <v>720</v>
      </c>
      <c r="F11" s="76" t="s">
        <v>52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9" ht="26.25" customHeight="1">
      <c r="B12" s="131" t="s">
        <v>178</v>
      </c>
      <c r="C12" s="131"/>
      <c r="D12" s="131"/>
      <c r="E12" s="131"/>
      <c r="F12" s="131"/>
      <c r="G12" s="131"/>
      <c r="H12" s="131"/>
      <c r="I12" s="131"/>
    </row>
  </sheetData>
  <sheetProtection/>
  <mergeCells count="4">
    <mergeCell ref="G2:I2"/>
    <mergeCell ref="H6:I6"/>
    <mergeCell ref="E10:F10"/>
    <mergeCell ref="B12:I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2"/>
  <sheetViews>
    <sheetView showGridLines="0" view="pageBreakPreview" zoomScaleNormal="80" zoomScaleSheetLayoutView="100" zoomScalePageLayoutView="85" workbookViewId="0" topLeftCell="A1">
      <selection activeCell="I24" sqref="I24"/>
    </sheetView>
  </sheetViews>
  <sheetFormatPr defaultColWidth="9.00390625" defaultRowHeight="12.75"/>
  <cols>
    <col min="1" max="1" width="5.375" style="56" customWidth="1"/>
    <col min="2" max="2" width="17.375" style="56" customWidth="1"/>
    <col min="3" max="3" width="10.625" style="56" customWidth="1"/>
    <col min="4" max="4" width="21.125" style="56" customWidth="1"/>
    <col min="5" max="5" width="8.25390625" style="4" customWidth="1"/>
    <col min="6" max="6" width="11.25390625" style="56" customWidth="1"/>
    <col min="7" max="7" width="36.125" style="56" customWidth="1"/>
    <col min="8" max="8" width="31.00390625" style="56" customWidth="1"/>
    <col min="9" max="9" width="15.375" style="56" customWidth="1"/>
    <col min="10" max="10" width="23.25390625" style="56" customWidth="1"/>
    <col min="11" max="12" width="16.125" style="56" customWidth="1"/>
    <col min="13" max="13" width="20.87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12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SUM(N11:N11)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2" t="s">
        <v>49</v>
      </c>
      <c r="F10" s="133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77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45">
      <c r="A11" s="36" t="s">
        <v>1</v>
      </c>
      <c r="B11" s="67" t="s">
        <v>112</v>
      </c>
      <c r="C11" s="67" t="s">
        <v>113</v>
      </c>
      <c r="D11" s="67" t="s">
        <v>114</v>
      </c>
      <c r="E11" s="86">
        <v>150</v>
      </c>
      <c r="F11" s="76" t="s">
        <v>69</v>
      </c>
      <c r="G11" s="37" t="s">
        <v>51</v>
      </c>
      <c r="H11" s="37"/>
      <c r="I11" s="37"/>
      <c r="J11" s="38"/>
      <c r="K11" s="37"/>
      <c r="L11" s="37"/>
      <c r="M11" s="37"/>
      <c r="N11" s="39">
        <f>ROUND(L11*ROUND(M11,2),2)</f>
        <v>0</v>
      </c>
    </row>
    <row r="12" spans="2:11" ht="33.75" customHeight="1">
      <c r="B12" s="111" t="s">
        <v>178</v>
      </c>
      <c r="C12" s="111"/>
      <c r="D12" s="111"/>
      <c r="E12" s="111"/>
      <c r="F12" s="111"/>
      <c r="G12" s="111"/>
      <c r="H12" s="111"/>
      <c r="I12" s="111"/>
      <c r="J12" s="111"/>
      <c r="K12" s="111"/>
    </row>
  </sheetData>
  <sheetProtection/>
  <mergeCells count="4">
    <mergeCell ref="G2:I2"/>
    <mergeCell ref="H6:I6"/>
    <mergeCell ref="B12:K12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3"/>
  <sheetViews>
    <sheetView showGridLines="0" view="pageBreakPreview" zoomScaleNormal="80" zoomScaleSheetLayoutView="100" zoomScalePageLayoutView="85" workbookViewId="0" topLeftCell="A1">
      <selection activeCell="J25" sqref="J25"/>
    </sheetView>
  </sheetViews>
  <sheetFormatPr defaultColWidth="9.00390625" defaultRowHeight="12.75"/>
  <cols>
    <col min="1" max="1" width="5.375" style="56" customWidth="1"/>
    <col min="2" max="2" width="22.625" style="56" customWidth="1"/>
    <col min="3" max="3" width="12.00390625" style="56" customWidth="1"/>
    <col min="4" max="4" width="17.75390625" style="56" customWidth="1"/>
    <col min="5" max="5" width="9.00390625" style="4" customWidth="1"/>
    <col min="6" max="6" width="8.375" style="56" customWidth="1"/>
    <col min="7" max="7" width="36.125" style="56" customWidth="1"/>
    <col min="8" max="8" width="31.00390625" style="56" customWidth="1"/>
    <col min="9" max="9" width="17.875" style="56" customWidth="1"/>
    <col min="10" max="10" width="18.75390625" style="56" customWidth="1"/>
    <col min="11" max="12" width="16.125" style="56" customWidth="1"/>
    <col min="13" max="13" width="20.87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13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SUM(N11:N11)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2" t="s">
        <v>49</v>
      </c>
      <c r="F10" s="133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77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45">
      <c r="A11" s="36" t="s">
        <v>1</v>
      </c>
      <c r="B11" s="87" t="s">
        <v>115</v>
      </c>
      <c r="C11" s="78" t="s">
        <v>116</v>
      </c>
      <c r="D11" s="61" t="s">
        <v>117</v>
      </c>
      <c r="E11" s="85">
        <v>480</v>
      </c>
      <c r="F11" s="76" t="s">
        <v>52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24.75" customHeight="1">
      <c r="A12" s="46"/>
      <c r="B12" s="137" t="s">
        <v>157</v>
      </c>
      <c r="C12" s="137"/>
      <c r="D12" s="137"/>
      <c r="E12" s="137"/>
      <c r="F12" s="137"/>
      <c r="G12" s="47"/>
      <c r="H12" s="47"/>
      <c r="I12" s="47"/>
      <c r="J12" s="59"/>
      <c r="K12" s="47"/>
      <c r="L12" s="47"/>
      <c r="M12" s="47"/>
      <c r="N12" s="48"/>
    </row>
    <row r="13" spans="2:11" ht="27.75" customHeight="1">
      <c r="B13" s="111" t="s">
        <v>178</v>
      </c>
      <c r="C13" s="111"/>
      <c r="D13" s="111"/>
      <c r="E13" s="111"/>
      <c r="F13" s="111"/>
      <c r="G13" s="111"/>
      <c r="H13" s="111"/>
      <c r="I13" s="111"/>
      <c r="J13" s="111"/>
      <c r="K13" s="111"/>
    </row>
  </sheetData>
  <sheetProtection/>
  <mergeCells count="5">
    <mergeCell ref="G2:I2"/>
    <mergeCell ref="H6:I6"/>
    <mergeCell ref="E10:F10"/>
    <mergeCell ref="B13:K13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5"/>
  <sheetViews>
    <sheetView showGridLines="0" view="pageBreakPreview" zoomScaleNormal="80" zoomScaleSheetLayoutView="100" zoomScalePageLayoutView="85" workbookViewId="0" topLeftCell="A1">
      <selection activeCell="J13" sqref="J13"/>
    </sheetView>
  </sheetViews>
  <sheetFormatPr defaultColWidth="9.00390625" defaultRowHeight="12.75"/>
  <cols>
    <col min="1" max="1" width="5.375" style="56" customWidth="1"/>
    <col min="2" max="2" width="17.875" style="56" customWidth="1"/>
    <col min="3" max="3" width="20.75390625" style="56" customWidth="1"/>
    <col min="4" max="4" width="26.125" style="56" customWidth="1"/>
    <col min="5" max="5" width="7.875" style="4" customWidth="1"/>
    <col min="6" max="6" width="8.00390625" style="56" customWidth="1"/>
    <col min="7" max="7" width="36.125" style="56" customWidth="1"/>
    <col min="8" max="8" width="31.00390625" style="56" customWidth="1"/>
    <col min="9" max="9" width="13.375" style="56" customWidth="1"/>
    <col min="10" max="10" width="15.875" style="56" customWidth="1"/>
    <col min="11" max="12" width="16.125" style="56" customWidth="1"/>
    <col min="13" max="13" width="20.87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14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SUM(N11:N13)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2" t="s">
        <v>49</v>
      </c>
      <c r="F10" s="133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77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45">
      <c r="A11" s="36" t="s">
        <v>1</v>
      </c>
      <c r="B11" s="61" t="s">
        <v>118</v>
      </c>
      <c r="C11" s="61" t="s">
        <v>167</v>
      </c>
      <c r="D11" s="87" t="s">
        <v>119</v>
      </c>
      <c r="E11" s="88">
        <v>180</v>
      </c>
      <c r="F11" s="76" t="s">
        <v>52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5">
      <c r="A12" s="36" t="s">
        <v>2</v>
      </c>
      <c r="B12" s="61" t="s">
        <v>118</v>
      </c>
      <c r="C12" s="61" t="s">
        <v>168</v>
      </c>
      <c r="D12" s="87" t="s">
        <v>119</v>
      </c>
      <c r="E12" s="88">
        <v>20</v>
      </c>
      <c r="F12" s="76" t="s">
        <v>52</v>
      </c>
      <c r="G12" s="37" t="s">
        <v>51</v>
      </c>
      <c r="H12" s="53"/>
      <c r="I12" s="53"/>
      <c r="J12" s="53"/>
      <c r="K12" s="53"/>
      <c r="L12" s="37" t="str">
        <f>IF(K12=0,"0,00",IF(K12&gt;0,ROUND(E12/K12,2)))</f>
        <v>0,00</v>
      </c>
      <c r="M12" s="53"/>
      <c r="N12" s="39">
        <f>ROUND(L12*ROUND(M12,2),2)</f>
        <v>0</v>
      </c>
    </row>
    <row r="13" spans="1:14" ht="45">
      <c r="A13" s="36" t="s">
        <v>3</v>
      </c>
      <c r="B13" s="61" t="s">
        <v>118</v>
      </c>
      <c r="C13" s="61" t="s">
        <v>169</v>
      </c>
      <c r="D13" s="87" t="s">
        <v>119</v>
      </c>
      <c r="E13" s="88">
        <v>60</v>
      </c>
      <c r="F13" s="76" t="s">
        <v>52</v>
      </c>
      <c r="G13" s="37" t="s">
        <v>51</v>
      </c>
      <c r="H13" s="53"/>
      <c r="I13" s="53"/>
      <c r="J13" s="53"/>
      <c r="K13" s="53"/>
      <c r="L13" s="37" t="str">
        <f>IF(K13=0,"0,00",IF(K13&gt;0,ROUND(E13/K13,2)))</f>
        <v>0,00</v>
      </c>
      <c r="M13" s="53"/>
      <c r="N13" s="39">
        <f>ROUND(L13*ROUND(M13,2),2)</f>
        <v>0</v>
      </c>
    </row>
    <row r="14" spans="1:14" ht="20.25" customHeight="1">
      <c r="A14" s="46"/>
      <c r="B14" s="140" t="s">
        <v>158</v>
      </c>
      <c r="C14" s="140"/>
      <c r="D14" s="140"/>
      <c r="E14" s="140"/>
      <c r="F14" s="140"/>
      <c r="G14" s="140"/>
      <c r="H14" s="54"/>
      <c r="I14" s="54"/>
      <c r="J14" s="54"/>
      <c r="K14" s="54"/>
      <c r="L14" s="47"/>
      <c r="M14" s="54"/>
      <c r="N14" s="48"/>
    </row>
    <row r="15" spans="2:11" ht="27.75" customHeight="1">
      <c r="B15" s="111" t="s">
        <v>178</v>
      </c>
      <c r="C15" s="111"/>
      <c r="D15" s="111"/>
      <c r="E15" s="111"/>
      <c r="F15" s="111"/>
      <c r="G15" s="111"/>
      <c r="H15" s="111"/>
      <c r="I15" s="111"/>
      <c r="J15" s="111"/>
      <c r="K15" s="111"/>
    </row>
  </sheetData>
  <sheetProtection/>
  <mergeCells count="5">
    <mergeCell ref="G2:I2"/>
    <mergeCell ref="H6:I6"/>
    <mergeCell ref="E10:F10"/>
    <mergeCell ref="B14:G14"/>
    <mergeCell ref="B15:K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4"/>
  <sheetViews>
    <sheetView showGridLines="0" view="pageBreakPreview" zoomScaleNormal="80" zoomScaleSheetLayoutView="100" zoomScalePageLayoutView="85" workbookViewId="0" topLeftCell="A1">
      <selection activeCell="D12" sqref="D12"/>
    </sheetView>
  </sheetViews>
  <sheetFormatPr defaultColWidth="9.00390625" defaultRowHeight="12.75"/>
  <cols>
    <col min="1" max="1" width="5.375" style="56" customWidth="1"/>
    <col min="2" max="2" width="13.375" style="56" customWidth="1"/>
    <col min="3" max="3" width="8.125" style="56" customWidth="1"/>
    <col min="4" max="4" width="31.00390625" style="56" customWidth="1"/>
    <col min="5" max="5" width="9.00390625" style="4" customWidth="1"/>
    <col min="6" max="6" width="8.25390625" style="56" customWidth="1"/>
    <col min="7" max="7" width="36.125" style="56" customWidth="1"/>
    <col min="8" max="8" width="31.00390625" style="56" customWidth="1"/>
    <col min="9" max="9" width="19.25390625" style="56" customWidth="1"/>
    <col min="10" max="10" width="23.25390625" style="56" customWidth="1"/>
    <col min="11" max="12" width="16.125" style="56" customWidth="1"/>
    <col min="13" max="13" width="20.87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15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SUM(N11:N12)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2" t="s">
        <v>49</v>
      </c>
      <c r="F10" s="133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77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60">
      <c r="A11" s="36" t="s">
        <v>1</v>
      </c>
      <c r="B11" s="89" t="s">
        <v>120</v>
      </c>
      <c r="C11" s="89" t="s">
        <v>121</v>
      </c>
      <c r="D11" s="89" t="s">
        <v>122</v>
      </c>
      <c r="E11" s="90">
        <v>3600</v>
      </c>
      <c r="F11" s="76" t="s">
        <v>52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60">
      <c r="A12" s="36" t="s">
        <v>2</v>
      </c>
      <c r="B12" s="80" t="s">
        <v>120</v>
      </c>
      <c r="C12" s="80" t="s">
        <v>85</v>
      </c>
      <c r="D12" s="80" t="s">
        <v>122</v>
      </c>
      <c r="E12" s="91">
        <v>16000</v>
      </c>
      <c r="F12" s="76" t="s">
        <v>52</v>
      </c>
      <c r="G12" s="37" t="s">
        <v>51</v>
      </c>
      <c r="H12" s="53"/>
      <c r="I12" s="53"/>
      <c r="J12" s="53"/>
      <c r="K12" s="53"/>
      <c r="L12" s="37" t="str">
        <f>IF(K12=0,"0,00",IF(K12&gt;0,ROUND(E12/K12,2)))</f>
        <v>0,00</v>
      </c>
      <c r="M12" s="53"/>
      <c r="N12" s="39">
        <f>ROUND(L12*ROUND(M12,2),2)</f>
        <v>0</v>
      </c>
    </row>
    <row r="13" spans="1:14" ht="21" customHeight="1">
      <c r="A13" s="46"/>
      <c r="B13" s="140" t="s">
        <v>70</v>
      </c>
      <c r="C13" s="140"/>
      <c r="D13" s="140"/>
      <c r="E13" s="140"/>
      <c r="F13" s="140"/>
      <c r="G13" s="140"/>
      <c r="H13" s="54"/>
      <c r="I13" s="54"/>
      <c r="J13" s="54"/>
      <c r="K13" s="54"/>
      <c r="L13" s="47"/>
      <c r="M13" s="54"/>
      <c r="N13" s="48"/>
    </row>
    <row r="14" spans="2:11" ht="23.25" customHeight="1">
      <c r="B14" s="111" t="s">
        <v>178</v>
      </c>
      <c r="C14" s="111"/>
      <c r="D14" s="111"/>
      <c r="E14" s="111"/>
      <c r="F14" s="111"/>
      <c r="G14" s="111"/>
      <c r="H14" s="111"/>
      <c r="I14" s="111"/>
      <c r="J14" s="111"/>
      <c r="K14" s="111"/>
    </row>
  </sheetData>
  <sheetProtection/>
  <mergeCells count="5">
    <mergeCell ref="G2:I2"/>
    <mergeCell ref="H6:I6"/>
    <mergeCell ref="E10:F10"/>
    <mergeCell ref="B13:G13"/>
    <mergeCell ref="B14:K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2"/>
  <sheetViews>
    <sheetView showGridLines="0" view="pageBreakPreview" zoomScaleNormal="80" zoomScaleSheetLayoutView="100" zoomScalePageLayoutView="85" workbookViewId="0" topLeftCell="A1">
      <selection activeCell="H20" sqref="H20"/>
    </sheetView>
  </sheetViews>
  <sheetFormatPr defaultColWidth="9.00390625" defaultRowHeight="12.75"/>
  <cols>
    <col min="1" max="1" width="5.375" style="56" customWidth="1"/>
    <col min="2" max="2" width="20.75390625" style="56" customWidth="1"/>
    <col min="3" max="3" width="9.875" style="56" customWidth="1"/>
    <col min="4" max="4" width="22.375" style="56" customWidth="1"/>
    <col min="5" max="5" width="11.00390625" style="4" customWidth="1"/>
    <col min="6" max="6" width="7.875" style="56" customWidth="1"/>
    <col min="7" max="7" width="36.125" style="56" customWidth="1"/>
    <col min="8" max="8" width="31.00390625" style="56" customWidth="1"/>
    <col min="9" max="9" width="16.25390625" style="56" customWidth="1"/>
    <col min="10" max="10" width="18.875" style="56" customWidth="1"/>
    <col min="11" max="12" width="16.125" style="56" customWidth="1"/>
    <col min="13" max="13" width="20.87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16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SUM(N11:N11)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2" t="s">
        <v>49</v>
      </c>
      <c r="F10" s="133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77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60">
      <c r="A11" s="36" t="s">
        <v>1</v>
      </c>
      <c r="B11" s="92" t="s">
        <v>123</v>
      </c>
      <c r="C11" s="64" t="s">
        <v>124</v>
      </c>
      <c r="D11" s="92" t="s">
        <v>125</v>
      </c>
      <c r="E11" s="93">
        <v>5500</v>
      </c>
      <c r="F11" s="76" t="s">
        <v>52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1" ht="30" customHeight="1">
      <c r="B12" s="111" t="s">
        <v>178</v>
      </c>
      <c r="C12" s="111"/>
      <c r="D12" s="111"/>
      <c r="E12" s="111"/>
      <c r="F12" s="111"/>
      <c r="G12" s="111"/>
      <c r="H12" s="111"/>
      <c r="I12" s="111"/>
      <c r="J12" s="111"/>
      <c r="K12" s="111"/>
    </row>
  </sheetData>
  <sheetProtection/>
  <mergeCells count="4">
    <mergeCell ref="G2:I2"/>
    <mergeCell ref="H6:I6"/>
    <mergeCell ref="E10:F10"/>
    <mergeCell ref="B12:K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2"/>
  <sheetViews>
    <sheetView showGridLines="0" view="pageBreakPreview" zoomScaleNormal="80" zoomScaleSheetLayoutView="100" zoomScalePageLayoutView="85" workbookViewId="0" topLeftCell="A1">
      <selection activeCell="L10" sqref="L10"/>
    </sheetView>
  </sheetViews>
  <sheetFormatPr defaultColWidth="9.00390625" defaultRowHeight="12.75"/>
  <cols>
    <col min="1" max="1" width="5.375" style="56" customWidth="1"/>
    <col min="2" max="2" width="22.75390625" style="56" customWidth="1"/>
    <col min="3" max="3" width="13.125" style="56" customWidth="1"/>
    <col min="4" max="4" width="15.25390625" style="56" customWidth="1"/>
    <col min="5" max="5" width="10.875" style="4" customWidth="1"/>
    <col min="6" max="6" width="7.75390625" style="56" customWidth="1"/>
    <col min="7" max="7" width="36.125" style="56" customWidth="1"/>
    <col min="8" max="8" width="31.00390625" style="56" customWidth="1"/>
    <col min="9" max="9" width="19.25390625" style="56" customWidth="1"/>
    <col min="10" max="10" width="23.25390625" style="56" customWidth="1"/>
    <col min="11" max="12" width="16.125" style="56" customWidth="1"/>
    <col min="13" max="13" width="20.87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17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SUM(N11:N11)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2" t="s">
        <v>49</v>
      </c>
      <c r="F10" s="133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77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45">
      <c r="A11" s="36" t="s">
        <v>1</v>
      </c>
      <c r="B11" s="94" t="s">
        <v>126</v>
      </c>
      <c r="C11" s="94" t="s">
        <v>127</v>
      </c>
      <c r="D11" s="94" t="s">
        <v>128</v>
      </c>
      <c r="E11" s="95">
        <v>10000</v>
      </c>
      <c r="F11" s="76" t="s">
        <v>52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1" ht="30" customHeight="1">
      <c r="B12" s="111" t="s">
        <v>178</v>
      </c>
      <c r="C12" s="111"/>
      <c r="D12" s="111"/>
      <c r="E12" s="111"/>
      <c r="F12" s="111"/>
      <c r="G12" s="111"/>
      <c r="H12" s="111"/>
      <c r="I12" s="111"/>
      <c r="J12" s="111"/>
      <c r="K12" s="111"/>
    </row>
  </sheetData>
  <sheetProtection/>
  <mergeCells count="4">
    <mergeCell ref="G2:I2"/>
    <mergeCell ref="H6:I6"/>
    <mergeCell ref="E10:F10"/>
    <mergeCell ref="B12:K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5"/>
  <sheetViews>
    <sheetView view="pageBreakPreview" zoomScale="90" zoomScaleSheetLayoutView="90" zoomScalePageLayoutView="0" workbookViewId="0" topLeftCell="A1">
      <selection activeCell="A26" sqref="A26"/>
    </sheetView>
  </sheetViews>
  <sheetFormatPr defaultColWidth="9.00390625" defaultRowHeight="12.75"/>
  <cols>
    <col min="1" max="1" width="89.875" style="0" customWidth="1"/>
  </cols>
  <sheetData>
    <row r="1" ht="18.75">
      <c r="A1" s="41" t="s">
        <v>80</v>
      </c>
    </row>
    <row r="2" ht="13.5" thickBot="1"/>
    <row r="3" ht="143.25" customHeight="1">
      <c r="A3" s="42" t="s">
        <v>81</v>
      </c>
    </row>
    <row r="4" ht="108.75" customHeight="1">
      <c r="A4" s="43" t="s">
        <v>82</v>
      </c>
    </row>
    <row r="5" ht="103.5" customHeight="1" thickBot="1">
      <c r="A5" s="44" t="s">
        <v>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2"/>
  <sheetViews>
    <sheetView showGridLines="0" view="pageBreakPreview" zoomScaleNormal="80" zoomScaleSheetLayoutView="100" zoomScalePageLayoutView="85" workbookViewId="0" topLeftCell="A1">
      <selection activeCell="D16" sqref="D16"/>
    </sheetView>
  </sheetViews>
  <sheetFormatPr defaultColWidth="9.00390625" defaultRowHeight="12.75"/>
  <cols>
    <col min="1" max="1" width="5.375" style="56" customWidth="1"/>
    <col min="2" max="2" width="15.25390625" style="56" customWidth="1"/>
    <col min="3" max="3" width="11.00390625" style="56" customWidth="1"/>
    <col min="4" max="4" width="26.125" style="56" customWidth="1"/>
    <col min="5" max="5" width="8.625" style="4" customWidth="1"/>
    <col min="6" max="6" width="9.125" style="56" customWidth="1"/>
    <col min="7" max="7" width="36.125" style="56" customWidth="1"/>
    <col min="8" max="8" width="31.00390625" style="56" customWidth="1"/>
    <col min="9" max="9" width="15.125" style="56" customWidth="1"/>
    <col min="10" max="10" width="18.375" style="56" customWidth="1"/>
    <col min="11" max="12" width="16.125" style="56" customWidth="1"/>
    <col min="13" max="13" width="20.87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18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SUM(N11:N11)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2" t="s">
        <v>49</v>
      </c>
      <c r="F10" s="133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77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69" customHeight="1">
      <c r="A11" s="36" t="s">
        <v>1</v>
      </c>
      <c r="B11" s="61" t="s">
        <v>187</v>
      </c>
      <c r="C11" s="64" t="s">
        <v>78</v>
      </c>
      <c r="D11" s="61" t="s">
        <v>129</v>
      </c>
      <c r="E11" s="64">
        <v>400</v>
      </c>
      <c r="F11" s="76" t="s">
        <v>52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1" ht="24.75" customHeight="1">
      <c r="B12" s="111" t="s">
        <v>178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ht="21" customHeight="1"/>
  </sheetData>
  <sheetProtection/>
  <mergeCells count="4">
    <mergeCell ref="G2:I2"/>
    <mergeCell ref="H6:I6"/>
    <mergeCell ref="E10:F10"/>
    <mergeCell ref="B12:K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4"/>
  <sheetViews>
    <sheetView showGridLines="0" view="pageBreakPreview" zoomScaleNormal="80" zoomScaleSheetLayoutView="100" zoomScalePageLayoutView="85" workbookViewId="0" topLeftCell="A1">
      <selection activeCell="D12" sqref="D12"/>
    </sheetView>
  </sheetViews>
  <sheetFormatPr defaultColWidth="9.00390625" defaultRowHeight="12.75"/>
  <cols>
    <col min="1" max="1" width="5.375" style="56" customWidth="1"/>
    <col min="2" max="2" width="17.875" style="56" customWidth="1"/>
    <col min="3" max="3" width="11.75390625" style="56" customWidth="1"/>
    <col min="4" max="4" width="27.875" style="56" customWidth="1"/>
    <col min="5" max="5" width="9.625" style="4" customWidth="1"/>
    <col min="6" max="6" width="10.25390625" style="56" customWidth="1"/>
    <col min="7" max="7" width="36.125" style="56" customWidth="1"/>
    <col min="8" max="8" width="31.00390625" style="56" customWidth="1"/>
    <col min="9" max="9" width="19.25390625" style="56" customWidth="1"/>
    <col min="10" max="10" width="23.25390625" style="56" customWidth="1"/>
    <col min="11" max="12" width="16.125" style="56" customWidth="1"/>
    <col min="13" max="13" width="20.87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19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SUM(N11:N12)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2" t="s">
        <v>49</v>
      </c>
      <c r="F10" s="133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77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45">
      <c r="A11" s="36" t="s">
        <v>1</v>
      </c>
      <c r="B11" s="96" t="s">
        <v>130</v>
      </c>
      <c r="C11" s="96" t="s">
        <v>131</v>
      </c>
      <c r="D11" s="96" t="s">
        <v>132</v>
      </c>
      <c r="E11" s="97">
        <v>4000</v>
      </c>
      <c r="F11" s="76" t="s">
        <v>52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5">
      <c r="A12" s="36" t="s">
        <v>2</v>
      </c>
      <c r="B12" s="96" t="s">
        <v>130</v>
      </c>
      <c r="C12" s="96" t="s">
        <v>133</v>
      </c>
      <c r="D12" s="96" t="s">
        <v>132</v>
      </c>
      <c r="E12" s="97">
        <v>1100</v>
      </c>
      <c r="F12" s="76" t="s">
        <v>52</v>
      </c>
      <c r="G12" s="37" t="s">
        <v>51</v>
      </c>
      <c r="H12" s="53"/>
      <c r="I12" s="53"/>
      <c r="J12" s="53"/>
      <c r="K12" s="53"/>
      <c r="L12" s="37" t="str">
        <f>IF(K12=0,"0,00",IF(K12&gt;0,ROUND(E12/K12,2)))</f>
        <v>0,00</v>
      </c>
      <c r="M12" s="53"/>
      <c r="N12" s="39">
        <f>ROUND(L12*ROUND(M12,2),2)</f>
        <v>0</v>
      </c>
    </row>
    <row r="13" spans="1:14" ht="21" customHeight="1">
      <c r="A13" s="46"/>
      <c r="B13" s="140" t="s">
        <v>70</v>
      </c>
      <c r="C13" s="140"/>
      <c r="D13" s="140"/>
      <c r="E13" s="140"/>
      <c r="F13" s="140"/>
      <c r="G13" s="140"/>
      <c r="H13" s="54"/>
      <c r="I13" s="54"/>
      <c r="J13" s="54"/>
      <c r="K13" s="54"/>
      <c r="L13" s="47"/>
      <c r="M13" s="54"/>
      <c r="N13" s="48"/>
    </row>
    <row r="14" spans="2:11" ht="23.25" customHeight="1">
      <c r="B14" s="111" t="s">
        <v>178</v>
      </c>
      <c r="C14" s="111"/>
      <c r="D14" s="111"/>
      <c r="E14" s="111"/>
      <c r="F14" s="111"/>
      <c r="G14" s="111"/>
      <c r="H14" s="111"/>
      <c r="I14" s="111"/>
      <c r="J14" s="111"/>
      <c r="K14" s="111"/>
    </row>
  </sheetData>
  <sheetProtection/>
  <mergeCells count="5">
    <mergeCell ref="G2:I2"/>
    <mergeCell ref="H6:I6"/>
    <mergeCell ref="E10:F10"/>
    <mergeCell ref="B13:G13"/>
    <mergeCell ref="B14:K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8"/>
  <sheetViews>
    <sheetView showGridLines="0" view="pageBreakPreview" zoomScaleNormal="80" zoomScaleSheetLayoutView="100" zoomScalePageLayoutView="85" workbookViewId="0" topLeftCell="A1">
      <selection activeCell="K27" sqref="K27"/>
    </sheetView>
  </sheetViews>
  <sheetFormatPr defaultColWidth="9.00390625" defaultRowHeight="12.75"/>
  <cols>
    <col min="1" max="1" width="10.125" style="56" customWidth="1"/>
    <col min="2" max="2" width="16.125" style="56" customWidth="1"/>
    <col min="3" max="3" width="10.75390625" style="56" customWidth="1"/>
    <col min="4" max="4" width="22.625" style="56" customWidth="1"/>
    <col min="5" max="5" width="9.625" style="4" customWidth="1"/>
    <col min="6" max="6" width="10.25390625" style="56" customWidth="1"/>
    <col min="7" max="7" width="36.125" style="56" customWidth="1"/>
    <col min="8" max="8" width="31.00390625" style="56" customWidth="1"/>
    <col min="9" max="9" width="19.25390625" style="56" customWidth="1"/>
    <col min="10" max="10" width="23.25390625" style="56" customWidth="1"/>
    <col min="11" max="12" width="16.125" style="56" customWidth="1"/>
    <col min="13" max="13" width="20.87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20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SUM(N11:N16)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45">
      <c r="A10" s="5" t="s">
        <v>32</v>
      </c>
      <c r="B10" s="142" t="s">
        <v>14</v>
      </c>
      <c r="C10" s="143"/>
      <c r="D10" s="144"/>
      <c r="E10" s="132" t="s">
        <v>49</v>
      </c>
      <c r="F10" s="133"/>
      <c r="G10" s="5" t="s">
        <v>162</v>
      </c>
      <c r="H10" s="5" t="s">
        <v>44</v>
      </c>
      <c r="I10" s="5" t="str">
        <f>B10</f>
        <v>Skład</v>
      </c>
      <c r="J10" s="5" t="s">
        <v>179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33.75" customHeight="1">
      <c r="A11" s="36" t="s">
        <v>1</v>
      </c>
      <c r="B11" s="145" t="s">
        <v>134</v>
      </c>
      <c r="C11" s="146"/>
      <c r="D11" s="147"/>
      <c r="E11" s="98">
        <v>20</v>
      </c>
      <c r="F11" s="76" t="s">
        <v>52</v>
      </c>
      <c r="G11" s="37" t="s">
        <v>163</v>
      </c>
      <c r="H11" s="37"/>
      <c r="I11" s="37"/>
      <c r="J11" s="38"/>
      <c r="K11" s="37"/>
      <c r="L11" s="37" t="str">
        <f aca="true" t="shared" si="0" ref="L11:L16">IF(K11=0,"0,00",IF(K11&gt;0,ROUND(E11/K11,2)))</f>
        <v>0,00</v>
      </c>
      <c r="M11" s="37"/>
      <c r="N11" s="39">
        <f aca="true" t="shared" si="1" ref="N11:N16">ROUND(L11*ROUND(M11,2),2)</f>
        <v>0</v>
      </c>
    </row>
    <row r="12" spans="1:14" ht="29.25" customHeight="1">
      <c r="A12" s="36" t="s">
        <v>2</v>
      </c>
      <c r="B12" s="145" t="s">
        <v>135</v>
      </c>
      <c r="C12" s="146"/>
      <c r="D12" s="147"/>
      <c r="E12" s="98">
        <v>15</v>
      </c>
      <c r="F12" s="76" t="s">
        <v>52</v>
      </c>
      <c r="G12" s="37" t="s">
        <v>163</v>
      </c>
      <c r="H12" s="53"/>
      <c r="I12" s="53"/>
      <c r="J12" s="53"/>
      <c r="K12" s="53"/>
      <c r="L12" s="37" t="str">
        <f t="shared" si="0"/>
        <v>0,00</v>
      </c>
      <c r="M12" s="53"/>
      <c r="N12" s="39">
        <f t="shared" si="1"/>
        <v>0</v>
      </c>
    </row>
    <row r="13" spans="1:14" ht="35.25" customHeight="1">
      <c r="A13" s="36" t="s">
        <v>3</v>
      </c>
      <c r="B13" s="145" t="s">
        <v>188</v>
      </c>
      <c r="C13" s="146"/>
      <c r="D13" s="147"/>
      <c r="E13" s="99">
        <v>150</v>
      </c>
      <c r="F13" s="76" t="s">
        <v>52</v>
      </c>
      <c r="G13" s="37" t="s">
        <v>163</v>
      </c>
      <c r="H13" s="53"/>
      <c r="I13" s="53"/>
      <c r="J13" s="53"/>
      <c r="K13" s="53"/>
      <c r="L13" s="37" t="str">
        <f t="shared" si="0"/>
        <v>0,00</v>
      </c>
      <c r="M13" s="53"/>
      <c r="N13" s="39">
        <f t="shared" si="1"/>
        <v>0</v>
      </c>
    </row>
    <row r="14" spans="1:14" ht="39.75" customHeight="1">
      <c r="A14" s="36" t="s">
        <v>4</v>
      </c>
      <c r="B14" s="145" t="s">
        <v>136</v>
      </c>
      <c r="C14" s="146"/>
      <c r="D14" s="147"/>
      <c r="E14" s="99">
        <v>600</v>
      </c>
      <c r="F14" s="76" t="s">
        <v>52</v>
      </c>
      <c r="G14" s="37" t="s">
        <v>163</v>
      </c>
      <c r="H14" s="53"/>
      <c r="I14" s="53"/>
      <c r="J14" s="53"/>
      <c r="K14" s="53"/>
      <c r="L14" s="37" t="str">
        <f t="shared" si="0"/>
        <v>0,00</v>
      </c>
      <c r="M14" s="53"/>
      <c r="N14" s="39">
        <f t="shared" si="1"/>
        <v>0</v>
      </c>
    </row>
    <row r="15" spans="1:14" ht="28.5" customHeight="1">
      <c r="A15" s="107" t="s">
        <v>29</v>
      </c>
      <c r="B15" s="145" t="s">
        <v>137</v>
      </c>
      <c r="C15" s="146"/>
      <c r="D15" s="147"/>
      <c r="E15" s="99">
        <v>30</v>
      </c>
      <c r="F15" s="76" t="s">
        <v>52</v>
      </c>
      <c r="G15" s="37" t="s">
        <v>163</v>
      </c>
      <c r="H15" s="53"/>
      <c r="I15" s="53"/>
      <c r="J15" s="53"/>
      <c r="K15" s="53"/>
      <c r="L15" s="37" t="str">
        <f t="shared" si="0"/>
        <v>0,00</v>
      </c>
      <c r="M15" s="53"/>
      <c r="N15" s="39">
        <f t="shared" si="1"/>
        <v>0</v>
      </c>
    </row>
    <row r="16" spans="1:14" ht="38.25" customHeight="1">
      <c r="A16" s="106" t="s">
        <v>33</v>
      </c>
      <c r="B16" s="145" t="s">
        <v>138</v>
      </c>
      <c r="C16" s="146"/>
      <c r="D16" s="147"/>
      <c r="E16" s="99">
        <v>5</v>
      </c>
      <c r="F16" s="76" t="s">
        <v>52</v>
      </c>
      <c r="G16" s="37" t="s">
        <v>163</v>
      </c>
      <c r="H16" s="53"/>
      <c r="I16" s="53"/>
      <c r="J16" s="53"/>
      <c r="K16" s="53"/>
      <c r="L16" s="37" t="str">
        <f t="shared" si="0"/>
        <v>0,00</v>
      </c>
      <c r="M16" s="53"/>
      <c r="N16" s="39">
        <f t="shared" si="1"/>
        <v>0</v>
      </c>
    </row>
    <row r="17" spans="1:14" ht="19.5" customHeight="1">
      <c r="A17" s="46"/>
      <c r="B17" s="140" t="s">
        <v>70</v>
      </c>
      <c r="C17" s="140"/>
      <c r="D17" s="140"/>
      <c r="E17" s="140"/>
      <c r="F17" s="140"/>
      <c r="G17" s="140"/>
      <c r="H17" s="54"/>
      <c r="I17" s="54"/>
      <c r="J17" s="54"/>
      <c r="K17" s="54"/>
      <c r="L17" s="47"/>
      <c r="M17" s="54"/>
      <c r="N17" s="48"/>
    </row>
    <row r="18" spans="2:11" ht="24" customHeight="1">
      <c r="B18" s="111" t="s">
        <v>178</v>
      </c>
      <c r="C18" s="111"/>
      <c r="D18" s="111"/>
      <c r="E18" s="111"/>
      <c r="F18" s="111"/>
      <c r="G18" s="111"/>
      <c r="H18" s="111"/>
      <c r="I18" s="111"/>
      <c r="J18" s="111"/>
      <c r="K18" s="111"/>
    </row>
  </sheetData>
  <sheetProtection/>
  <mergeCells count="12">
    <mergeCell ref="G2:I2"/>
    <mergeCell ref="H6:I6"/>
    <mergeCell ref="E10:F10"/>
    <mergeCell ref="B17:G17"/>
    <mergeCell ref="B18:K18"/>
    <mergeCell ref="B10:D10"/>
    <mergeCell ref="B11:D11"/>
    <mergeCell ref="B12:D12"/>
    <mergeCell ref="B13:D13"/>
    <mergeCell ref="B14:D14"/>
    <mergeCell ref="B15:D15"/>
    <mergeCell ref="B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3"/>
  <sheetViews>
    <sheetView showGridLines="0" view="pageBreakPreview" zoomScaleNormal="80" zoomScaleSheetLayoutView="100" zoomScalePageLayoutView="85" workbookViewId="0" topLeftCell="A1">
      <selection activeCell="J10" sqref="J10"/>
    </sheetView>
  </sheetViews>
  <sheetFormatPr defaultColWidth="9.00390625" defaultRowHeight="12.75"/>
  <cols>
    <col min="1" max="1" width="5.375" style="56" customWidth="1"/>
    <col min="2" max="2" width="14.75390625" style="56" customWidth="1"/>
    <col min="3" max="3" width="8.375" style="56" customWidth="1"/>
    <col min="4" max="4" width="28.125" style="56" customWidth="1"/>
    <col min="5" max="5" width="11.00390625" style="4" customWidth="1"/>
    <col min="6" max="6" width="8.875" style="56" customWidth="1"/>
    <col min="7" max="7" width="36.125" style="56" customWidth="1"/>
    <col min="8" max="8" width="31.00390625" style="56" customWidth="1"/>
    <col min="9" max="9" width="19.25390625" style="56" customWidth="1"/>
    <col min="10" max="10" width="23.25390625" style="56" customWidth="1"/>
    <col min="11" max="12" width="16.125" style="56" customWidth="1"/>
    <col min="13" max="13" width="20.87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21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SUM(N11:N11)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2" t="s">
        <v>49</v>
      </c>
      <c r="F10" s="133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179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61.5" customHeight="1">
      <c r="A11" s="36" t="s">
        <v>1</v>
      </c>
      <c r="B11" s="64" t="s">
        <v>139</v>
      </c>
      <c r="C11" s="61" t="s">
        <v>121</v>
      </c>
      <c r="D11" s="61" t="s">
        <v>189</v>
      </c>
      <c r="E11" s="95">
        <v>7000</v>
      </c>
      <c r="F11" s="76" t="s">
        <v>52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26.25" customHeight="1">
      <c r="A12" s="46"/>
      <c r="B12" s="148" t="s">
        <v>159</v>
      </c>
      <c r="C12" s="148"/>
      <c r="D12" s="148"/>
      <c r="E12" s="148"/>
      <c r="F12" s="148"/>
      <c r="G12" s="47"/>
      <c r="H12" s="47"/>
      <c r="I12" s="47"/>
      <c r="J12" s="59"/>
      <c r="K12" s="47"/>
      <c r="L12" s="47"/>
      <c r="M12" s="47"/>
      <c r="N12" s="48"/>
    </row>
    <row r="13" spans="2:11" ht="27.75" customHeight="1">
      <c r="B13" s="111" t="s">
        <v>178</v>
      </c>
      <c r="C13" s="111"/>
      <c r="D13" s="111"/>
      <c r="E13" s="111"/>
      <c r="F13" s="111"/>
      <c r="G13" s="111"/>
      <c r="H13" s="111"/>
      <c r="I13" s="111"/>
      <c r="J13" s="111"/>
      <c r="K13" s="111"/>
    </row>
  </sheetData>
  <sheetProtection/>
  <mergeCells count="5">
    <mergeCell ref="G2:I2"/>
    <mergeCell ref="H6:I6"/>
    <mergeCell ref="E10:F10"/>
    <mergeCell ref="B13:K13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6"/>
  <sheetViews>
    <sheetView showGridLines="0" view="pageBreakPreview" zoomScaleNormal="80" zoomScaleSheetLayoutView="100" zoomScalePageLayoutView="85" workbookViewId="0" topLeftCell="A1">
      <selection activeCell="I25" sqref="I25"/>
    </sheetView>
  </sheetViews>
  <sheetFormatPr defaultColWidth="9.00390625" defaultRowHeight="12.75"/>
  <cols>
    <col min="1" max="1" width="5.375" style="56" customWidth="1"/>
    <col min="2" max="2" width="17.875" style="56" customWidth="1"/>
    <col min="3" max="3" width="14.875" style="56" customWidth="1"/>
    <col min="4" max="4" width="34.25390625" style="56" customWidth="1"/>
    <col min="5" max="5" width="9.625" style="4" customWidth="1"/>
    <col min="6" max="6" width="10.25390625" style="56" customWidth="1"/>
    <col min="7" max="7" width="36.125" style="56" customWidth="1"/>
    <col min="8" max="8" width="31.00390625" style="56" customWidth="1"/>
    <col min="9" max="9" width="19.25390625" style="56" customWidth="1"/>
    <col min="10" max="10" width="23.25390625" style="56" customWidth="1"/>
    <col min="11" max="12" width="16.125" style="56" customWidth="1"/>
    <col min="13" max="13" width="20.87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22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SUM(N11:N12)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2" t="s">
        <v>49</v>
      </c>
      <c r="F10" s="133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179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45">
      <c r="A11" s="36" t="s">
        <v>1</v>
      </c>
      <c r="B11" s="62" t="s">
        <v>140</v>
      </c>
      <c r="C11" s="64" t="s">
        <v>141</v>
      </c>
      <c r="D11" s="61" t="s">
        <v>142</v>
      </c>
      <c r="E11" s="64">
        <v>150</v>
      </c>
      <c r="F11" s="76" t="s">
        <v>52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5">
      <c r="A12" s="36" t="s">
        <v>2</v>
      </c>
      <c r="B12" s="62" t="s">
        <v>140</v>
      </c>
      <c r="C12" s="64" t="s">
        <v>143</v>
      </c>
      <c r="D12" s="61" t="s">
        <v>142</v>
      </c>
      <c r="E12" s="64">
        <v>50</v>
      </c>
      <c r="F12" s="76" t="s">
        <v>52</v>
      </c>
      <c r="G12" s="37" t="s">
        <v>51</v>
      </c>
      <c r="H12" s="53"/>
      <c r="I12" s="53"/>
      <c r="J12" s="53"/>
      <c r="K12" s="53"/>
      <c r="L12" s="37" t="str">
        <f>IF(K12=0,"0,00",IF(K12&gt;0,ROUND(E12/K12,2)))</f>
        <v>0,00</v>
      </c>
      <c r="M12" s="53"/>
      <c r="N12" s="39">
        <f>ROUND(L12*ROUND(M12,2),2)</f>
        <v>0</v>
      </c>
    </row>
    <row r="13" spans="1:14" ht="27" customHeight="1">
      <c r="A13" s="46"/>
      <c r="B13" s="140" t="s">
        <v>70</v>
      </c>
      <c r="C13" s="140"/>
      <c r="D13" s="140"/>
      <c r="E13" s="140"/>
      <c r="F13" s="140"/>
      <c r="G13" s="140"/>
      <c r="H13" s="54"/>
      <c r="I13" s="54"/>
      <c r="J13" s="54"/>
      <c r="K13" s="54"/>
      <c r="L13" s="47"/>
      <c r="M13" s="54"/>
      <c r="N13" s="48"/>
    </row>
    <row r="14" spans="1:14" ht="54.75" customHeight="1">
      <c r="A14" s="46"/>
      <c r="B14" s="138" t="s">
        <v>190</v>
      </c>
      <c r="C14" s="138"/>
      <c r="D14" s="138"/>
      <c r="E14" s="138"/>
      <c r="F14" s="138"/>
      <c r="G14" s="138"/>
      <c r="H14" s="138"/>
      <c r="I14" s="54"/>
      <c r="J14" s="54"/>
      <c r="K14" s="54"/>
      <c r="L14" s="47"/>
      <c r="M14" s="54"/>
      <c r="N14" s="48"/>
    </row>
    <row r="15" spans="1:14" ht="25.5" customHeight="1">
      <c r="A15" s="46"/>
      <c r="B15" s="138" t="s">
        <v>160</v>
      </c>
      <c r="C15" s="138"/>
      <c r="D15" s="138"/>
      <c r="E15" s="138"/>
      <c r="F15" s="138"/>
      <c r="G15" s="60"/>
      <c r="H15" s="54"/>
      <c r="I15" s="54"/>
      <c r="J15" s="54"/>
      <c r="K15" s="54"/>
      <c r="L15" s="47"/>
      <c r="M15" s="54"/>
      <c r="N15" s="48"/>
    </row>
    <row r="16" spans="2:11" ht="22.5" customHeight="1">
      <c r="B16" s="111" t="s">
        <v>178</v>
      </c>
      <c r="C16" s="111"/>
      <c r="D16" s="111"/>
      <c r="E16" s="111"/>
      <c r="F16" s="111"/>
      <c r="G16" s="111"/>
      <c r="H16" s="111"/>
      <c r="I16" s="111"/>
      <c r="J16" s="111"/>
      <c r="K16" s="111"/>
    </row>
  </sheetData>
  <sheetProtection/>
  <mergeCells count="7">
    <mergeCell ref="G2:I2"/>
    <mergeCell ref="H6:I6"/>
    <mergeCell ref="E10:F10"/>
    <mergeCell ref="B13:G13"/>
    <mergeCell ref="B16:K16"/>
    <mergeCell ref="B15:F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3"/>
  <sheetViews>
    <sheetView showGridLines="0" view="pageBreakPreview" zoomScaleNormal="90" zoomScaleSheetLayoutView="100" zoomScalePageLayoutView="85" workbookViewId="0" topLeftCell="A1">
      <selection activeCell="B16" sqref="B16"/>
    </sheetView>
  </sheetViews>
  <sheetFormatPr defaultColWidth="9.00390625" defaultRowHeight="12.75"/>
  <cols>
    <col min="1" max="1" width="5.375" style="56" customWidth="1"/>
    <col min="2" max="2" width="23.875" style="56" customWidth="1"/>
    <col min="3" max="3" width="12.75390625" style="56" customWidth="1"/>
    <col min="4" max="4" width="24.125" style="56" customWidth="1"/>
    <col min="5" max="5" width="10.375" style="4" customWidth="1"/>
    <col min="6" max="6" width="8.375" style="56" customWidth="1"/>
    <col min="7" max="7" width="36.125" style="56" customWidth="1"/>
    <col min="8" max="8" width="29.125" style="56" customWidth="1"/>
    <col min="9" max="9" width="20.375" style="56" customWidth="1"/>
    <col min="10" max="10" width="17.375" style="56" customWidth="1"/>
    <col min="11" max="12" width="16.125" style="56" customWidth="1"/>
    <col min="13" max="13" width="17.12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1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SUM(N11:N11)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59.25">
      <c r="A10" s="5" t="s">
        <v>32</v>
      </c>
      <c r="B10" s="5" t="s">
        <v>14</v>
      </c>
      <c r="C10" s="5" t="s">
        <v>15</v>
      </c>
      <c r="D10" s="5" t="s">
        <v>48</v>
      </c>
      <c r="E10" s="58" t="s">
        <v>45</v>
      </c>
      <c r="F10" s="6"/>
      <c r="G10" s="5" t="str">
        <f>"Nazwa handlowa /
"&amp;C10&amp;" / 
"&amp;D10</f>
        <v>Nazwa handlowa /
Dawka / 
Postać/Opakowanie</v>
      </c>
      <c r="H10" s="5" t="s">
        <v>44</v>
      </c>
      <c r="I10" s="5" t="str">
        <f>B10</f>
        <v>Skład</v>
      </c>
      <c r="J10" s="5" t="s">
        <v>77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45">
      <c r="A11" s="53" t="s">
        <v>1</v>
      </c>
      <c r="B11" s="61" t="s">
        <v>181</v>
      </c>
      <c r="C11" s="61" t="s">
        <v>90</v>
      </c>
      <c r="D11" s="61" t="s">
        <v>91</v>
      </c>
      <c r="E11" s="62">
        <v>110</v>
      </c>
      <c r="F11" s="63" t="s">
        <v>52</v>
      </c>
      <c r="G11" s="45" t="s">
        <v>51</v>
      </c>
      <c r="H11" s="45"/>
      <c r="I11" s="45"/>
      <c r="J11" s="35"/>
      <c r="K11" s="45"/>
      <c r="L11" s="45" t="str">
        <f>IF(K11=0,"0,00",IF(K11&gt;0,ROUND(E11/K11,2)))</f>
        <v>0,00</v>
      </c>
      <c r="M11" s="45"/>
      <c r="N11" s="1">
        <f>ROUND(L11*ROUND(M11,2),2)</f>
        <v>0</v>
      </c>
    </row>
    <row r="12" spans="1:8" ht="45" customHeight="1">
      <c r="A12" s="131" t="s">
        <v>87</v>
      </c>
      <c r="B12" s="131"/>
      <c r="C12" s="131"/>
      <c r="D12" s="131"/>
      <c r="E12" s="131"/>
      <c r="F12" s="131"/>
      <c r="G12" s="131"/>
      <c r="H12" s="131"/>
    </row>
    <row r="13" spans="1:10" ht="27" customHeight="1">
      <c r="A13" s="111" t="s">
        <v>178</v>
      </c>
      <c r="B13" s="111"/>
      <c r="C13" s="111"/>
      <c r="D13" s="111"/>
      <c r="E13" s="111"/>
      <c r="F13" s="111"/>
      <c r="G13" s="111"/>
      <c r="H13" s="111"/>
      <c r="I13" s="111"/>
      <c r="J13" s="111"/>
    </row>
  </sheetData>
  <sheetProtection/>
  <mergeCells count="4">
    <mergeCell ref="G2:I2"/>
    <mergeCell ref="H6:I6"/>
    <mergeCell ref="A13:J13"/>
    <mergeCell ref="A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3"/>
  <sheetViews>
    <sheetView showGridLines="0" view="pageBreakPreview" zoomScaleNormal="90" zoomScaleSheetLayoutView="100" zoomScalePageLayoutView="85" workbookViewId="0" topLeftCell="A1">
      <selection activeCell="G25" sqref="G25"/>
    </sheetView>
  </sheetViews>
  <sheetFormatPr defaultColWidth="9.00390625" defaultRowHeight="12.75"/>
  <cols>
    <col min="1" max="1" width="5.375" style="56" customWidth="1"/>
    <col min="2" max="2" width="19.875" style="56" customWidth="1"/>
    <col min="3" max="3" width="8.75390625" style="56" customWidth="1"/>
    <col min="4" max="4" width="22.25390625" style="56" customWidth="1"/>
    <col min="5" max="5" width="8.375" style="4" customWidth="1"/>
    <col min="6" max="6" width="13.75390625" style="56" customWidth="1"/>
    <col min="7" max="7" width="36.125" style="56" customWidth="1"/>
    <col min="8" max="8" width="31.00390625" style="56" customWidth="1"/>
    <col min="9" max="9" width="19.25390625" style="56" customWidth="1"/>
    <col min="10" max="10" width="23.00390625" style="56" customWidth="1"/>
    <col min="11" max="12" width="16.125" style="56" customWidth="1"/>
    <col min="13" max="13" width="17.12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2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SUM(N11:N11)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59.25">
      <c r="A10" s="5" t="s">
        <v>32</v>
      </c>
      <c r="B10" s="5" t="s">
        <v>14</v>
      </c>
      <c r="C10" s="5" t="s">
        <v>15</v>
      </c>
      <c r="D10" s="5" t="s">
        <v>47</v>
      </c>
      <c r="E10" s="58" t="s">
        <v>49</v>
      </c>
      <c r="F10" s="6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77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45">
      <c r="A11" s="53" t="s">
        <v>1</v>
      </c>
      <c r="B11" s="64" t="s">
        <v>182</v>
      </c>
      <c r="C11" s="61" t="s">
        <v>92</v>
      </c>
      <c r="D11" s="61" t="s">
        <v>93</v>
      </c>
      <c r="E11" s="65">
        <v>800</v>
      </c>
      <c r="F11" s="63" t="s">
        <v>52</v>
      </c>
      <c r="G11" s="45" t="s">
        <v>51</v>
      </c>
      <c r="H11" s="45"/>
      <c r="I11" s="45"/>
      <c r="J11" s="35"/>
      <c r="K11" s="45"/>
      <c r="L11" s="45" t="str">
        <f>IF(K11=0,"0,00",IF(K11&gt;0,ROUND(E11/K11,2)))</f>
        <v>0,00</v>
      </c>
      <c r="M11" s="45"/>
      <c r="N11" s="1">
        <f>ROUND(L11*ROUND(M11,2),2)</f>
        <v>0</v>
      </c>
    </row>
    <row r="12" spans="1:14" ht="45" customHeight="1">
      <c r="A12" s="54"/>
      <c r="B12" s="131" t="s">
        <v>154</v>
      </c>
      <c r="C12" s="131"/>
      <c r="D12" s="131"/>
      <c r="E12" s="131"/>
      <c r="F12" s="131"/>
      <c r="G12" s="131"/>
      <c r="H12" s="131"/>
      <c r="I12" s="131"/>
      <c r="J12" s="54"/>
      <c r="K12" s="54"/>
      <c r="L12" s="54"/>
      <c r="M12" s="54"/>
      <c r="N12" s="54"/>
    </row>
    <row r="13" spans="2:11" ht="23.25" customHeight="1">
      <c r="B13" s="111" t="s">
        <v>178</v>
      </c>
      <c r="C13" s="111"/>
      <c r="D13" s="111"/>
      <c r="E13" s="111"/>
      <c r="F13" s="111"/>
      <c r="G13" s="111"/>
      <c r="H13" s="111"/>
      <c r="I13" s="111"/>
      <c r="J13" s="111"/>
      <c r="K13" s="111"/>
    </row>
  </sheetData>
  <sheetProtection/>
  <mergeCells count="4">
    <mergeCell ref="G2:I2"/>
    <mergeCell ref="H6:I6"/>
    <mergeCell ref="B13:K13"/>
    <mergeCell ref="B12:I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3"/>
  <sheetViews>
    <sheetView showGridLines="0" view="pageBreakPreview" zoomScaleNormal="120" zoomScaleSheetLayoutView="100" zoomScalePageLayoutView="80" workbookViewId="0" topLeftCell="A1">
      <selection activeCell="B20" sqref="B20"/>
    </sheetView>
  </sheetViews>
  <sheetFormatPr defaultColWidth="9.00390625" defaultRowHeight="12.75"/>
  <cols>
    <col min="1" max="1" width="5.375" style="56" customWidth="1"/>
    <col min="2" max="2" width="22.00390625" style="56" customWidth="1"/>
    <col min="3" max="3" width="10.375" style="56" customWidth="1"/>
    <col min="4" max="4" width="28.625" style="56" customWidth="1"/>
    <col min="5" max="5" width="8.125" style="4" customWidth="1"/>
    <col min="6" max="6" width="10.00390625" style="56" customWidth="1"/>
    <col min="7" max="7" width="36.125" style="56" customWidth="1"/>
    <col min="8" max="8" width="28.125" style="56" customWidth="1"/>
    <col min="9" max="9" width="19.25390625" style="56" customWidth="1"/>
    <col min="10" max="10" width="19.75390625" style="56" customWidth="1"/>
    <col min="11" max="12" width="16.125" style="56" customWidth="1"/>
    <col min="13" max="13" width="17.12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3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SUM(N11:N11)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59.25">
      <c r="A10" s="5" t="s">
        <v>32</v>
      </c>
      <c r="B10" s="5" t="s">
        <v>14</v>
      </c>
      <c r="C10" s="5" t="s">
        <v>15</v>
      </c>
      <c r="D10" s="5" t="s">
        <v>47</v>
      </c>
      <c r="E10" s="132" t="s">
        <v>49</v>
      </c>
      <c r="F10" s="133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77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69" customHeight="1">
      <c r="A11" s="53" t="s">
        <v>1</v>
      </c>
      <c r="B11" s="66" t="s">
        <v>183</v>
      </c>
      <c r="C11" s="67" t="s">
        <v>78</v>
      </c>
      <c r="D11" s="61" t="s">
        <v>94</v>
      </c>
      <c r="E11" s="68">
        <v>200</v>
      </c>
      <c r="F11" s="69" t="s">
        <v>52</v>
      </c>
      <c r="G11" s="45" t="s">
        <v>51</v>
      </c>
      <c r="H11" s="45"/>
      <c r="I11" s="45"/>
      <c r="J11" s="35"/>
      <c r="K11" s="45"/>
      <c r="L11" s="45" t="str">
        <f>IF(K11=0,"0,00",IF(K11&gt;0,ROUND(E11/K11,2)))</f>
        <v>0,00</v>
      </c>
      <c r="M11" s="45"/>
      <c r="N11" s="1">
        <f>ROUND(L11*ROUND(M11,2),2)</f>
        <v>0</v>
      </c>
    </row>
    <row r="12" spans="1:8" ht="39" customHeight="1">
      <c r="A12" s="131" t="s">
        <v>154</v>
      </c>
      <c r="B12" s="131"/>
      <c r="C12" s="131"/>
      <c r="D12" s="131"/>
      <c r="E12" s="131"/>
      <c r="F12" s="131"/>
      <c r="G12" s="131"/>
      <c r="H12" s="131"/>
    </row>
    <row r="13" spans="1:10" ht="28.5" customHeight="1">
      <c r="A13" s="111" t="s">
        <v>178</v>
      </c>
      <c r="B13" s="111"/>
      <c r="C13" s="111"/>
      <c r="D13" s="111"/>
      <c r="E13" s="111"/>
      <c r="F13" s="111"/>
      <c r="G13" s="111"/>
      <c r="H13" s="111"/>
      <c r="I13" s="111"/>
      <c r="J13" s="111"/>
    </row>
  </sheetData>
  <sheetProtection/>
  <mergeCells count="5">
    <mergeCell ref="G2:I2"/>
    <mergeCell ref="H6:I6"/>
    <mergeCell ref="E10:F10"/>
    <mergeCell ref="A13:J13"/>
    <mergeCell ref="A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4"/>
  <sheetViews>
    <sheetView showGridLines="0" view="pageBreakPreview" zoomScaleNormal="82" zoomScaleSheetLayoutView="100" zoomScalePageLayoutView="80" workbookViewId="0" topLeftCell="A1">
      <selection activeCell="D18" sqref="D18"/>
    </sheetView>
  </sheetViews>
  <sheetFormatPr defaultColWidth="9.00390625" defaultRowHeight="12.75"/>
  <cols>
    <col min="1" max="1" width="5.375" style="56" customWidth="1"/>
    <col min="2" max="2" width="21.125" style="56" customWidth="1"/>
    <col min="3" max="3" width="10.125" style="56" customWidth="1"/>
    <col min="4" max="4" width="25.75390625" style="56" customWidth="1"/>
    <col min="5" max="5" width="8.125" style="4" customWidth="1"/>
    <col min="6" max="6" width="8.125" style="56" customWidth="1"/>
    <col min="7" max="7" width="36.125" style="56" customWidth="1"/>
    <col min="8" max="8" width="31.00390625" style="56" customWidth="1"/>
    <col min="9" max="9" width="19.25390625" style="56" customWidth="1"/>
    <col min="10" max="10" width="21.875" style="56" customWidth="1"/>
    <col min="11" max="12" width="16.125" style="56" customWidth="1"/>
    <col min="13" max="13" width="17.12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4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SUM(N11:N11)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59.25">
      <c r="A10" s="5" t="s">
        <v>32</v>
      </c>
      <c r="B10" s="5" t="s">
        <v>14</v>
      </c>
      <c r="C10" s="5" t="s">
        <v>15</v>
      </c>
      <c r="D10" s="5" t="s">
        <v>50</v>
      </c>
      <c r="E10" s="58" t="s">
        <v>45</v>
      </c>
      <c r="F10" s="6"/>
      <c r="G10" s="5" t="str">
        <f>"Nazwa handlowa /
"&amp;C10&amp;" / 
"&amp;D10</f>
        <v>Nazwa handlowa /
Dawka / 
Postać / opakowanie</v>
      </c>
      <c r="H10" s="5" t="s">
        <v>44</v>
      </c>
      <c r="I10" s="5" t="str">
        <f>B10</f>
        <v>Skład</v>
      </c>
      <c r="J10" s="5" t="s">
        <v>77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60">
      <c r="A11" s="53" t="s">
        <v>1</v>
      </c>
      <c r="B11" s="70" t="s">
        <v>95</v>
      </c>
      <c r="C11" s="70" t="s">
        <v>96</v>
      </c>
      <c r="D11" s="70" t="s">
        <v>97</v>
      </c>
      <c r="E11" s="71">
        <v>24</v>
      </c>
      <c r="F11" s="63" t="s">
        <v>52</v>
      </c>
      <c r="G11" s="45" t="s">
        <v>51</v>
      </c>
      <c r="H11" s="45"/>
      <c r="I11" s="45"/>
      <c r="J11" s="35" t="s">
        <v>67</v>
      </c>
      <c r="K11" s="45"/>
      <c r="L11" s="45" t="str">
        <f>IF(K11=0,"0,00",IF(K11&gt;0,ROUND(E11/K11,2)))</f>
        <v>0,00</v>
      </c>
      <c r="M11" s="45"/>
      <c r="N11" s="1">
        <f>ROUND(L11*ROUND(M11,2),2)</f>
        <v>0</v>
      </c>
    </row>
    <row r="12" spans="1:14" ht="38.25" customHeight="1">
      <c r="A12" s="54"/>
      <c r="B12" s="134" t="s">
        <v>154</v>
      </c>
      <c r="C12" s="134"/>
      <c r="D12" s="134"/>
      <c r="E12" s="134"/>
      <c r="F12" s="134"/>
      <c r="G12" s="134"/>
      <c r="H12" s="134"/>
      <c r="I12" s="17"/>
      <c r="J12" s="18"/>
      <c r="K12" s="17"/>
      <c r="L12" s="17"/>
      <c r="M12" s="17"/>
      <c r="N12" s="19"/>
    </row>
    <row r="13" spans="2:11" ht="15">
      <c r="B13" s="111" t="s">
        <v>178</v>
      </c>
      <c r="C13" s="111"/>
      <c r="D13" s="111"/>
      <c r="E13" s="111"/>
      <c r="F13" s="111"/>
      <c r="G13" s="111"/>
      <c r="H13" s="111"/>
      <c r="I13" s="111"/>
      <c r="J13" s="111"/>
      <c r="K13" s="111"/>
    </row>
    <row r="14" spans="2:5" ht="15">
      <c r="B14" s="3"/>
      <c r="E14" s="2"/>
    </row>
  </sheetData>
  <sheetProtection/>
  <mergeCells count="4">
    <mergeCell ref="G2:I2"/>
    <mergeCell ref="H6:I6"/>
    <mergeCell ref="B13:K13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6"/>
  <sheetViews>
    <sheetView showGridLines="0" view="pageBreakPreview" zoomScaleNormal="80" zoomScaleSheetLayoutView="100" zoomScalePageLayoutView="85" workbookViewId="0" topLeftCell="A1">
      <selection activeCell="C20" sqref="C20"/>
    </sheetView>
  </sheetViews>
  <sheetFormatPr defaultColWidth="9.00390625" defaultRowHeight="12.75"/>
  <cols>
    <col min="1" max="1" width="5.375" style="56" customWidth="1"/>
    <col min="2" max="2" width="21.25390625" style="56" customWidth="1"/>
    <col min="3" max="3" width="12.125" style="56" customWidth="1"/>
    <col min="4" max="4" width="28.875" style="56" customWidth="1"/>
    <col min="5" max="5" width="10.125" style="4" customWidth="1"/>
    <col min="6" max="6" width="10.125" style="56" customWidth="1"/>
    <col min="7" max="7" width="36.125" style="56" customWidth="1"/>
    <col min="8" max="8" width="31.00390625" style="56" customWidth="1"/>
    <col min="9" max="9" width="13.375" style="56" customWidth="1"/>
    <col min="10" max="10" width="18.125" style="56" customWidth="1"/>
    <col min="11" max="12" width="16.125" style="56" customWidth="1"/>
    <col min="13" max="13" width="17.12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5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SUM(N11:N12)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59.25">
      <c r="A10" s="5" t="s">
        <v>32</v>
      </c>
      <c r="B10" s="5" t="s">
        <v>14</v>
      </c>
      <c r="C10" s="5" t="s">
        <v>15</v>
      </c>
      <c r="D10" s="5" t="s">
        <v>47</v>
      </c>
      <c r="E10" s="135" t="s">
        <v>49</v>
      </c>
      <c r="F10" s="136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77</v>
      </c>
      <c r="K10" s="5" t="s">
        <v>27</v>
      </c>
      <c r="L10" s="5" t="s">
        <v>54</v>
      </c>
      <c r="M10" s="5" t="s">
        <v>176</v>
      </c>
      <c r="N10" s="5" t="s">
        <v>177</v>
      </c>
    </row>
    <row r="11" spans="1:14" ht="45">
      <c r="A11" s="53" t="s">
        <v>1</v>
      </c>
      <c r="B11" s="72" t="s">
        <v>98</v>
      </c>
      <c r="C11" s="72" t="s">
        <v>78</v>
      </c>
      <c r="D11" s="72" t="s">
        <v>99</v>
      </c>
      <c r="E11" s="73">
        <v>1500</v>
      </c>
      <c r="F11" s="63" t="s">
        <v>52</v>
      </c>
      <c r="G11" s="45" t="s">
        <v>51</v>
      </c>
      <c r="H11" s="45"/>
      <c r="I11" s="45"/>
      <c r="J11" s="35" t="s">
        <v>68</v>
      </c>
      <c r="K11" s="45"/>
      <c r="L11" s="45" t="str">
        <f>IF(K11=0,"0,00",IF(K11&gt;0,ROUND(E11/K11,2)))</f>
        <v>0,00</v>
      </c>
      <c r="M11" s="45"/>
      <c r="N11" s="1">
        <f>ROUND(L11*ROUND(M11,2),2)</f>
        <v>0</v>
      </c>
    </row>
    <row r="12" spans="1:14" ht="45">
      <c r="A12" s="53" t="s">
        <v>2</v>
      </c>
      <c r="B12" s="72" t="s">
        <v>98</v>
      </c>
      <c r="C12" s="72" t="s">
        <v>86</v>
      </c>
      <c r="D12" s="72" t="s">
        <v>99</v>
      </c>
      <c r="E12" s="73">
        <v>2700</v>
      </c>
      <c r="F12" s="63" t="s">
        <v>52</v>
      </c>
      <c r="G12" s="45" t="s">
        <v>51</v>
      </c>
      <c r="H12" s="45"/>
      <c r="I12" s="45"/>
      <c r="J12" s="35"/>
      <c r="K12" s="45"/>
      <c r="L12" s="45" t="str">
        <f>IF(K12=0,"0,00",IF(K12&gt;0,ROUND(E12/K12,2)))</f>
        <v>0,00</v>
      </c>
      <c r="M12" s="45"/>
      <c r="N12" s="1">
        <f>ROUND(L12*ROUND(M12,2),2)</f>
        <v>0</v>
      </c>
    </row>
    <row r="13" spans="1:14" ht="39" customHeight="1">
      <c r="A13" s="54"/>
      <c r="B13" s="137" t="s">
        <v>154</v>
      </c>
      <c r="C13" s="137"/>
      <c r="D13" s="137"/>
      <c r="E13" s="137"/>
      <c r="F13" s="137"/>
      <c r="G13" s="137"/>
      <c r="H13" s="137"/>
      <c r="I13" s="137"/>
      <c r="J13" s="18"/>
      <c r="K13" s="17"/>
      <c r="L13" s="17"/>
      <c r="M13" s="17"/>
      <c r="N13" s="19"/>
    </row>
    <row r="14" spans="1:14" ht="26.25" customHeight="1">
      <c r="A14" s="54"/>
      <c r="B14" s="134" t="s">
        <v>155</v>
      </c>
      <c r="C14" s="134"/>
      <c r="D14" s="134"/>
      <c r="E14" s="134"/>
      <c r="F14" s="134"/>
      <c r="G14" s="17"/>
      <c r="H14" s="17"/>
      <c r="I14" s="17"/>
      <c r="J14" s="18"/>
      <c r="K14" s="17"/>
      <c r="L14" s="17"/>
      <c r="M14" s="17"/>
      <c r="N14" s="19"/>
    </row>
    <row r="15" spans="1:17" s="104" customFormat="1" ht="21" customHeight="1">
      <c r="A15" s="100"/>
      <c r="B15" s="138" t="s">
        <v>70</v>
      </c>
      <c r="C15" s="138"/>
      <c r="D15" s="138"/>
      <c r="E15" s="138"/>
      <c r="F15" s="138"/>
      <c r="G15" s="101"/>
      <c r="H15" s="101"/>
      <c r="I15" s="101"/>
      <c r="J15" s="102"/>
      <c r="K15" s="101"/>
      <c r="L15" s="101"/>
      <c r="M15" s="101"/>
      <c r="N15" s="103"/>
      <c r="Q15" s="105"/>
    </row>
    <row r="16" spans="2:11" ht="24.75" customHeight="1">
      <c r="B16" s="111" t="s">
        <v>178</v>
      </c>
      <c r="C16" s="111"/>
      <c r="D16" s="111"/>
      <c r="E16" s="111"/>
      <c r="F16" s="111"/>
      <c r="G16" s="111"/>
      <c r="H16" s="111"/>
      <c r="I16" s="111"/>
      <c r="J16" s="111"/>
      <c r="K16" s="111"/>
    </row>
    <row r="17" ht="34.5" customHeight="1"/>
  </sheetData>
  <sheetProtection/>
  <mergeCells count="7">
    <mergeCell ref="G2:I2"/>
    <mergeCell ref="H6:I6"/>
    <mergeCell ref="B16:K16"/>
    <mergeCell ref="E10:F10"/>
    <mergeCell ref="B14:F14"/>
    <mergeCell ref="B13:I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3"/>
  <sheetViews>
    <sheetView showGridLines="0" view="pageBreakPreview" zoomScaleNormal="80" zoomScaleSheetLayoutView="100" zoomScalePageLayoutView="85" workbookViewId="0" topLeftCell="A1">
      <selection activeCell="G25" sqref="G25"/>
    </sheetView>
  </sheetViews>
  <sheetFormatPr defaultColWidth="9.00390625" defaultRowHeight="12.75"/>
  <cols>
    <col min="1" max="1" width="5.375" style="56" customWidth="1"/>
    <col min="2" max="2" width="21.00390625" style="56" customWidth="1"/>
    <col min="3" max="3" width="13.875" style="56" customWidth="1"/>
    <col min="4" max="4" width="27.875" style="56" customWidth="1"/>
    <col min="5" max="5" width="11.25390625" style="4" customWidth="1"/>
    <col min="6" max="6" width="7.375" style="56" customWidth="1"/>
    <col min="7" max="7" width="36.125" style="56" customWidth="1"/>
    <col min="8" max="8" width="31.00390625" style="56" customWidth="1"/>
    <col min="9" max="9" width="15.75390625" style="56" customWidth="1"/>
    <col min="10" max="10" width="15.375" style="56" customWidth="1"/>
    <col min="11" max="12" width="16.125" style="56" customWidth="1"/>
    <col min="13" max="13" width="20.87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6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SUM(N11:N11)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2" t="s">
        <v>49</v>
      </c>
      <c r="F10" s="133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77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45">
      <c r="A11" s="36" t="s">
        <v>1</v>
      </c>
      <c r="B11" s="74" t="s">
        <v>100</v>
      </c>
      <c r="C11" s="61" t="s">
        <v>101</v>
      </c>
      <c r="D11" s="61" t="s">
        <v>102</v>
      </c>
      <c r="E11" s="75">
        <v>2500</v>
      </c>
      <c r="F11" s="76" t="s">
        <v>52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38.25" customHeight="1">
      <c r="A12" s="46"/>
      <c r="B12" s="139" t="s">
        <v>156</v>
      </c>
      <c r="C12" s="139"/>
      <c r="D12" s="139"/>
      <c r="E12" s="139"/>
      <c r="F12" s="139"/>
      <c r="G12" s="139"/>
      <c r="H12" s="139"/>
      <c r="I12" s="47"/>
      <c r="J12" s="59"/>
      <c r="K12" s="47"/>
      <c r="L12" s="47"/>
      <c r="M12" s="47"/>
      <c r="N12" s="48"/>
    </row>
    <row r="13" spans="2:11" ht="15">
      <c r="B13" s="111" t="s">
        <v>178</v>
      </c>
      <c r="C13" s="111"/>
      <c r="D13" s="111"/>
      <c r="E13" s="111"/>
      <c r="F13" s="111"/>
      <c r="G13" s="111"/>
      <c r="H13" s="111"/>
      <c r="I13" s="111"/>
      <c r="J13" s="111"/>
      <c r="K13" s="111"/>
    </row>
  </sheetData>
  <sheetProtection/>
  <mergeCells count="5">
    <mergeCell ref="B13:K13"/>
    <mergeCell ref="G2:I2"/>
    <mergeCell ref="H6:I6"/>
    <mergeCell ref="E10:F10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5"/>
  <sheetViews>
    <sheetView showGridLines="0" view="pageBreakPreview" zoomScaleNormal="80" zoomScaleSheetLayoutView="100" zoomScalePageLayoutView="85" workbookViewId="0" topLeftCell="A1">
      <selection activeCell="G24" sqref="G24"/>
    </sheetView>
  </sheetViews>
  <sheetFormatPr defaultColWidth="9.00390625" defaultRowHeight="12.75"/>
  <cols>
    <col min="1" max="1" width="5.375" style="56" customWidth="1"/>
    <col min="2" max="2" width="21.375" style="56" customWidth="1"/>
    <col min="3" max="3" width="11.75390625" style="56" customWidth="1"/>
    <col min="4" max="4" width="38.25390625" style="56" customWidth="1"/>
    <col min="5" max="5" width="8.875" style="4" customWidth="1"/>
    <col min="6" max="6" width="7.25390625" style="56" customWidth="1"/>
    <col min="7" max="7" width="36.125" style="56" customWidth="1"/>
    <col min="8" max="8" width="25.75390625" style="56" customWidth="1"/>
    <col min="9" max="9" width="12.25390625" style="56" customWidth="1"/>
    <col min="10" max="10" width="15.875" style="56" customWidth="1"/>
    <col min="11" max="12" width="16.125" style="56" customWidth="1"/>
    <col min="13" max="13" width="20.875" style="56" customWidth="1"/>
    <col min="14" max="14" width="18.625" style="56" customWidth="1"/>
    <col min="15" max="15" width="8.00390625" style="56" customWidth="1"/>
    <col min="16" max="16" width="15.875" style="56" customWidth="1"/>
    <col min="17" max="17" width="15.875" style="8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DFP.271.16.2024.AMW</v>
      </c>
      <c r="N1" s="7" t="s">
        <v>66</v>
      </c>
      <c r="S1" s="3"/>
      <c r="T1" s="3"/>
    </row>
    <row r="2" spans="7:9" ht="15">
      <c r="G2" s="121"/>
      <c r="H2" s="121"/>
      <c r="I2" s="121"/>
    </row>
    <row r="3" ht="15">
      <c r="N3" s="7" t="s">
        <v>46</v>
      </c>
    </row>
    <row r="4" spans="2:17" ht="15">
      <c r="B4" s="50" t="s">
        <v>13</v>
      </c>
      <c r="C4" s="57">
        <v>7</v>
      </c>
      <c r="D4" s="9"/>
      <c r="E4" s="10"/>
      <c r="F4" s="54"/>
      <c r="G4" s="11" t="s">
        <v>17</v>
      </c>
      <c r="H4" s="54"/>
      <c r="I4" s="9"/>
      <c r="J4" s="54"/>
      <c r="K4" s="54"/>
      <c r="L4" s="54"/>
      <c r="M4" s="54"/>
      <c r="N4" s="54"/>
      <c r="Q4" s="56"/>
    </row>
    <row r="5" spans="2:17" ht="15">
      <c r="B5" s="50"/>
      <c r="C5" s="9"/>
      <c r="D5" s="9"/>
      <c r="E5" s="10"/>
      <c r="F5" s="54"/>
      <c r="G5" s="11"/>
      <c r="H5" s="54"/>
      <c r="I5" s="9"/>
      <c r="J5" s="54"/>
      <c r="K5" s="54"/>
      <c r="L5" s="54"/>
      <c r="M5" s="54"/>
      <c r="N5" s="54"/>
      <c r="Q5" s="56"/>
    </row>
    <row r="6" spans="1:17" ht="15">
      <c r="A6" s="50"/>
      <c r="B6" s="50"/>
      <c r="C6" s="12"/>
      <c r="D6" s="12"/>
      <c r="E6" s="13"/>
      <c r="F6" s="54"/>
      <c r="G6" s="55" t="s">
        <v>0</v>
      </c>
      <c r="H6" s="129">
        <f>SUM(N11:N12)</f>
        <v>0</v>
      </c>
      <c r="I6" s="130"/>
      <c r="Q6" s="56"/>
    </row>
    <row r="7" spans="1:17" ht="15">
      <c r="A7" s="50"/>
      <c r="C7" s="54"/>
      <c r="D7" s="54"/>
      <c r="E7" s="13"/>
      <c r="F7" s="54"/>
      <c r="G7" s="54"/>
      <c r="H7" s="54"/>
      <c r="I7" s="54"/>
      <c r="J7" s="54"/>
      <c r="K7" s="54"/>
      <c r="L7" s="54"/>
      <c r="Q7" s="56"/>
    </row>
    <row r="8" spans="1:17" ht="15">
      <c r="A8" s="5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6"/>
    </row>
    <row r="9" spans="2:17" ht="15">
      <c r="B9" s="50"/>
      <c r="E9" s="2"/>
      <c r="Q9" s="56"/>
    </row>
    <row r="10" spans="1:14" s="50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2" t="s">
        <v>49</v>
      </c>
      <c r="F10" s="133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77</v>
      </c>
      <c r="K10" s="5" t="s">
        <v>27</v>
      </c>
      <c r="L10" s="5" t="s">
        <v>28</v>
      </c>
      <c r="M10" s="5" t="s">
        <v>176</v>
      </c>
      <c r="N10" s="5" t="s">
        <v>177</v>
      </c>
    </row>
    <row r="11" spans="1:14" ht="45">
      <c r="A11" s="36" t="s">
        <v>1</v>
      </c>
      <c r="B11" s="61" t="s">
        <v>103</v>
      </c>
      <c r="C11" s="61" t="s">
        <v>104</v>
      </c>
      <c r="D11" s="61" t="s">
        <v>184</v>
      </c>
      <c r="E11" s="77">
        <v>10</v>
      </c>
      <c r="F11" s="76" t="s">
        <v>161</v>
      </c>
      <c r="G11" s="37" t="s">
        <v>51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45">
      <c r="A12" s="36" t="s">
        <v>2</v>
      </c>
      <c r="B12" s="61" t="s">
        <v>103</v>
      </c>
      <c r="C12" s="61" t="s">
        <v>104</v>
      </c>
      <c r="D12" s="61" t="s">
        <v>185</v>
      </c>
      <c r="E12" s="78">
        <v>200</v>
      </c>
      <c r="F12" s="76" t="s">
        <v>161</v>
      </c>
      <c r="G12" s="37" t="s">
        <v>51</v>
      </c>
      <c r="H12" s="37"/>
      <c r="I12" s="37"/>
      <c r="J12" s="38"/>
      <c r="K12" s="37"/>
      <c r="L12" s="37" t="str">
        <f>IF(K12=0,"0,00",IF(K12&gt;0,ROUND(E12/K12,2)))</f>
        <v>0,00</v>
      </c>
      <c r="M12" s="37"/>
      <c r="N12" s="39">
        <f>ROUND(L12*ROUND(M12,2),2)</f>
        <v>0</v>
      </c>
    </row>
    <row r="13" spans="1:14" ht="39.75" customHeight="1">
      <c r="A13" s="46"/>
      <c r="B13" s="140" t="s">
        <v>164</v>
      </c>
      <c r="C13" s="140"/>
      <c r="D13" s="140"/>
      <c r="E13" s="140"/>
      <c r="F13" s="140"/>
      <c r="G13" s="140"/>
      <c r="H13" s="140"/>
      <c r="I13" s="47"/>
      <c r="J13" s="59"/>
      <c r="K13" s="47"/>
      <c r="L13" s="47"/>
      <c r="M13" s="47"/>
      <c r="N13" s="48"/>
    </row>
    <row r="14" spans="1:14" ht="25.5" customHeight="1">
      <c r="A14" s="46"/>
      <c r="B14" s="138" t="s">
        <v>70</v>
      </c>
      <c r="C14" s="138"/>
      <c r="D14" s="138"/>
      <c r="E14" s="138"/>
      <c r="F14" s="138"/>
      <c r="G14" s="47"/>
      <c r="H14" s="47"/>
      <c r="I14" s="47"/>
      <c r="J14" s="59"/>
      <c r="K14" s="47"/>
      <c r="L14" s="47"/>
      <c r="M14" s="47"/>
      <c r="N14" s="48"/>
    </row>
    <row r="15" spans="2:11" ht="19.5" customHeight="1">
      <c r="B15" s="111" t="s">
        <v>178</v>
      </c>
      <c r="C15" s="111"/>
      <c r="D15" s="111"/>
      <c r="E15" s="111"/>
      <c r="F15" s="111"/>
      <c r="G15" s="111"/>
      <c r="H15" s="111"/>
      <c r="I15" s="111"/>
      <c r="J15" s="111"/>
      <c r="K15" s="111"/>
    </row>
  </sheetData>
  <sheetProtection/>
  <mergeCells count="6">
    <mergeCell ref="G2:I2"/>
    <mergeCell ref="H6:I6"/>
    <mergeCell ref="B15:K15"/>
    <mergeCell ref="E10:F10"/>
    <mergeCell ref="B14:F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AMW</cp:lastModifiedBy>
  <cp:lastPrinted>2020-10-06T13:47:16Z</cp:lastPrinted>
  <dcterms:created xsi:type="dcterms:W3CDTF">2003-05-16T10:10:29Z</dcterms:created>
  <dcterms:modified xsi:type="dcterms:W3CDTF">2024-02-26T07:20:11Z</dcterms:modified>
  <cp:category/>
  <cp:version/>
  <cp:contentType/>
  <cp:contentStatus/>
</cp:coreProperties>
</file>