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dahl880\Desktop\Postępowania 2024\U 67 kontenery\SWZ i załączniki\"/>
    </mc:Choice>
  </mc:AlternateContent>
  <bookViews>
    <workbookView xWindow="0" yWindow="0" windowWidth="28800" windowHeight="11700"/>
  </bookViews>
  <sheets>
    <sheet name="Zakres podstawowy" sheetId="1" r:id="rId1"/>
    <sheet name="Prawo opcji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J15" i="1"/>
  <c r="K15" i="1"/>
  <c r="I9" i="2" l="1"/>
  <c r="I10" i="2"/>
  <c r="I11" i="2"/>
  <c r="I8" i="2"/>
  <c r="I9" i="1"/>
  <c r="I10" i="1"/>
  <c r="I11" i="1"/>
  <c r="I12" i="1"/>
  <c r="I13" i="1"/>
  <c r="I14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8" i="1"/>
  <c r="J13" i="1" l="1"/>
  <c r="J14" i="1"/>
  <c r="K14" i="1" s="1"/>
  <c r="J16" i="1"/>
  <c r="J28" i="1"/>
  <c r="J36" i="1"/>
  <c r="J37" i="1"/>
  <c r="K37" i="1" s="1"/>
  <c r="J40" i="1"/>
  <c r="J48" i="1"/>
  <c r="J49" i="1"/>
  <c r="K49" i="1" s="1"/>
  <c r="G9" i="1"/>
  <c r="G10" i="1"/>
  <c r="G11" i="1"/>
  <c r="J11" i="1" s="1"/>
  <c r="G12" i="1"/>
  <c r="J12" i="1" s="1"/>
  <c r="K12" i="1" s="1"/>
  <c r="G13" i="1"/>
  <c r="G14" i="1"/>
  <c r="G16" i="1"/>
  <c r="G17" i="1"/>
  <c r="J17" i="1" s="1"/>
  <c r="G18" i="1"/>
  <c r="J18" i="1" s="1"/>
  <c r="K18" i="1" s="1"/>
  <c r="G19" i="1"/>
  <c r="J19" i="1" s="1"/>
  <c r="K19" i="1" s="1"/>
  <c r="G20" i="1"/>
  <c r="J20" i="1" s="1"/>
  <c r="K20" i="1" s="1"/>
  <c r="G21" i="1"/>
  <c r="J21" i="1" s="1"/>
  <c r="G22" i="1"/>
  <c r="G23" i="1"/>
  <c r="G24" i="1"/>
  <c r="G25" i="1"/>
  <c r="J25" i="1" s="1"/>
  <c r="K25" i="1" s="1"/>
  <c r="G26" i="1"/>
  <c r="G27" i="1"/>
  <c r="J27" i="1" s="1"/>
  <c r="K27" i="1" s="1"/>
  <c r="G28" i="1"/>
  <c r="G29" i="1"/>
  <c r="J29" i="1" s="1"/>
  <c r="G30" i="1"/>
  <c r="J30" i="1" s="1"/>
  <c r="K30" i="1" s="1"/>
  <c r="G31" i="1"/>
  <c r="J31" i="1" s="1"/>
  <c r="K31" i="1" s="1"/>
  <c r="G32" i="1"/>
  <c r="J32" i="1" s="1"/>
  <c r="K32" i="1" s="1"/>
  <c r="G33" i="1"/>
  <c r="J33" i="1" s="1"/>
  <c r="G34" i="1"/>
  <c r="G35" i="1"/>
  <c r="G36" i="1"/>
  <c r="G37" i="1"/>
  <c r="G38" i="1"/>
  <c r="J38" i="1" s="1"/>
  <c r="G39" i="1"/>
  <c r="J39" i="1" s="1"/>
  <c r="K39" i="1" s="1"/>
  <c r="G40" i="1"/>
  <c r="G41" i="1"/>
  <c r="J41" i="1" s="1"/>
  <c r="G42" i="1"/>
  <c r="J42" i="1" s="1"/>
  <c r="K42" i="1" s="1"/>
  <c r="G43" i="1"/>
  <c r="J43" i="1" s="1"/>
  <c r="K43" i="1" s="1"/>
  <c r="G44" i="1"/>
  <c r="J44" i="1" s="1"/>
  <c r="K44" i="1" s="1"/>
  <c r="G45" i="1"/>
  <c r="J45" i="1" s="1"/>
  <c r="G46" i="1"/>
  <c r="G47" i="1"/>
  <c r="G48" i="1"/>
  <c r="G49" i="1"/>
  <c r="G50" i="1"/>
  <c r="K40" i="1" l="1"/>
  <c r="K28" i="1"/>
  <c r="K16" i="1"/>
  <c r="K36" i="1"/>
  <c r="J26" i="1"/>
  <c r="K26" i="1" s="1"/>
  <c r="K38" i="1"/>
  <c r="K13" i="1"/>
  <c r="K48" i="1"/>
  <c r="K24" i="1"/>
  <c r="J50" i="1"/>
  <c r="K50" i="1" s="1"/>
  <c r="J24" i="1"/>
  <c r="K11" i="1"/>
  <c r="K45" i="1"/>
  <c r="K33" i="1"/>
  <c r="K21" i="1"/>
  <c r="K41" i="1"/>
  <c r="K29" i="1"/>
  <c r="K17" i="1"/>
  <c r="J47" i="1"/>
  <c r="K47" i="1" s="1"/>
  <c r="J35" i="1"/>
  <c r="K35" i="1" s="1"/>
  <c r="J23" i="1"/>
  <c r="K23" i="1" s="1"/>
  <c r="J10" i="1"/>
  <c r="K10" i="1" s="1"/>
  <c r="J22" i="1"/>
  <c r="K22" i="1" s="1"/>
  <c r="J34" i="1"/>
  <c r="K34" i="1" s="1"/>
  <c r="J46" i="1"/>
  <c r="K46" i="1" s="1"/>
  <c r="J9" i="1"/>
  <c r="K9" i="1" s="1"/>
  <c r="G9" i="2"/>
  <c r="G10" i="2"/>
  <c r="G11" i="2"/>
  <c r="G8" i="2"/>
  <c r="G8" i="1"/>
  <c r="G51" i="1" s="1"/>
  <c r="J8" i="1" l="1"/>
  <c r="K8" i="1" s="1"/>
  <c r="J8" i="2"/>
  <c r="K8" i="2" s="1"/>
  <c r="G12" i="2"/>
  <c r="J10" i="2" l="1"/>
  <c r="J11" i="2"/>
  <c r="K11" i="2" l="1"/>
  <c r="K10" i="2"/>
  <c r="J9" i="2"/>
  <c r="J12" i="2" s="1"/>
  <c r="J51" i="1" l="1"/>
  <c r="K51" i="1"/>
  <c r="K9" i="2"/>
  <c r="K12" i="2" s="1"/>
</calcChain>
</file>

<file path=xl/sharedStrings.xml><?xml version="1.0" encoding="utf-8"?>
<sst xmlns="http://schemas.openxmlformats.org/spreadsheetml/2006/main" count="173" uniqueCount="104">
  <si>
    <t>L.p</t>
  </si>
  <si>
    <t>Wartość brutto    (w PLN)</t>
  </si>
  <si>
    <t>Wynajem i bieżąca obsługa kabin sanitarnych typu standard</t>
  </si>
  <si>
    <t>Wynajem i bieżąca obsługa umywalek polowych</t>
  </si>
  <si>
    <t>Wynajem i bieżąca usługa kontenerów prysznicowo-umywalkowych</t>
  </si>
  <si>
    <t>Wynajem i bieżąca obsługa kontenerów kuchennych</t>
  </si>
  <si>
    <t>1.</t>
  </si>
  <si>
    <t>8.</t>
  </si>
  <si>
    <t>2.</t>
  </si>
  <si>
    <t>3.</t>
  </si>
  <si>
    <t>4.</t>
  </si>
  <si>
    <t>5.</t>
  </si>
  <si>
    <t>6.</t>
  </si>
  <si>
    <t>7.</t>
  </si>
  <si>
    <t>9.</t>
  </si>
  <si>
    <t>11.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</si>
  <si>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</si>
  <si>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</si>
  <si>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</si>
  <si>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</si>
  <si>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</si>
  <si>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</si>
  <si>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</si>
  <si>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</si>
  <si>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</si>
  <si>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</si>
  <si>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</si>
  <si>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</si>
  <si>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</si>
  <si>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10.</t>
  </si>
  <si>
    <t>12.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</si>
  <si>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</si>
  <si>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</si>
  <si>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</si>
  <si>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</si>
  <si>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</si>
  <si>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</si>
  <si>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</si>
  <si>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</si>
  <si>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</si>
  <si>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</si>
  <si>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</si>
  <si>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</si>
  <si>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</si>
  <si>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Lokalizacja</t>
  </si>
  <si>
    <t>Inowrocław- Więcławice</t>
  </si>
  <si>
    <t>Inowrocław- Słońsko</t>
  </si>
  <si>
    <t>Inowrocław- Łojewo</t>
  </si>
  <si>
    <t>Inowrocław- Sławęcinek</t>
  </si>
  <si>
    <t>Przedmiot zamówienia</t>
  </si>
  <si>
    <t>Łączna wartość oferty wynikająca z prawa opcji</t>
  </si>
  <si>
    <t>Łączna wartość oferty wynikająca z zamówienia podstawowego</t>
  </si>
  <si>
    <t>Uwaga !!!</t>
  </si>
  <si>
    <t>Uwaga !!</t>
  </si>
  <si>
    <t>Stawka Vat (w %)</t>
  </si>
  <si>
    <t>Wartość netto               (w PLN)</t>
  </si>
  <si>
    <t>Cena jednostkowa netto (w PLN)</t>
  </si>
  <si>
    <t>USŁUGA WYNAJMU I OBSŁUG SERWISOWYCH KABIN SANITARNYCH, UMYWALEK, KONTENERÓW KUCHENNYCH I KONTENERÓW 
PRYSZNICOWO-UMYWALKOWYCH</t>
  </si>
  <si>
    <t>Ilość (kabin, umywalek, kontenerów prysznicowo-umywalkowych oraz kontenerów kuchennych)- w zakresie prawa opcji</t>
  </si>
  <si>
    <t>Ilość dni serwisów w zakresie prawa opcji</t>
  </si>
  <si>
    <t>Ilość- (kabin, umywalek, kontenerów prysznicowo-umywalkowych oraz kontenerów kuchennych)- zakres podstawowy</t>
  </si>
  <si>
    <t>Ilość dni serwisów w zakresie podstawowym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</si>
  <si>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</si>
  <si>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</si>
  <si>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</si>
  <si>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</si>
  <si>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</si>
  <si>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</si>
  <si>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</si>
  <si>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</si>
  <si>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</si>
  <si>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</si>
  <si>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Wartość Vat (w PLN)</t>
  </si>
  <si>
    <t>Toruń,                                     ul. Okólna 37                  Biuro przepustek</t>
  </si>
  <si>
    <t>Toruń,                                      ul. 63 Pułku Piechoty</t>
  </si>
  <si>
    <t>Toruń,                                       ul. Okólna 37- bud. 69</t>
  </si>
  <si>
    <t>Toruń,                                      ul. Okólna 37- Skład</t>
  </si>
  <si>
    <t>Toruń,                                     ul. Okólna 37</t>
  </si>
  <si>
    <t>Toruń,                                       ul. Okólna 37</t>
  </si>
  <si>
    <t>Toruń,                                      ul. Podgórska 14</t>
  </si>
  <si>
    <t>Toruń,                                   Poligon Sypka</t>
  </si>
  <si>
    <t>Toruń,                                Poligon Jawor</t>
  </si>
  <si>
    <t>Toruń,                               Strzelnica Kijewo</t>
  </si>
  <si>
    <t>Toruń,                           Poligon OSP CSAiU</t>
  </si>
  <si>
    <t>Toruń,                                     ul. Okólna 37, bud. 56</t>
  </si>
  <si>
    <t>Toruń,                                      ul. Okólna 37, bud. 58</t>
  </si>
  <si>
    <t>Toruń,                                     ul. Okólna 37, bud. 104</t>
  </si>
  <si>
    <t>Toruń,                                      ul. Gregorkiewicza</t>
  </si>
  <si>
    <t>Toruń,                                     ul. Sobieskiego</t>
  </si>
  <si>
    <t>Toruń,                                     ul. Polna 7</t>
  </si>
  <si>
    <t>Inowrocław,                          ul. Dworcowa 56</t>
  </si>
  <si>
    <t>39.</t>
  </si>
  <si>
    <t>40.</t>
  </si>
  <si>
    <t>41.</t>
  </si>
  <si>
    <t>42.</t>
  </si>
  <si>
    <t>Inowrocław                           ul. Jacewska 73</t>
  </si>
  <si>
    <t xml:space="preserve">Załącznik 2.1- Formularz cenowy -ZAKRES PODSTAWOWY </t>
  </si>
  <si>
    <t xml:space="preserve">Załącznik 2.2 -Formularz cenowy-PRAWO OPCJI </t>
  </si>
  <si>
    <r>
      <rPr>
        <b/>
        <sz val="11"/>
        <color theme="1"/>
        <rFont val="Calibri"/>
        <family val="2"/>
        <charset val="238"/>
        <scheme val="minor"/>
      </rPr>
      <t xml:space="preserve">Garnizon Toruń  </t>
    </r>
    <r>
      <rPr>
        <sz val="11"/>
        <color theme="1"/>
        <rFont val="Calibri"/>
        <family val="2"/>
        <charset val="238"/>
        <scheme val="minor"/>
      </rPr>
      <t xml:space="preserve">         (Toruń, Włocławek, Chorągiewka, Poligon) </t>
    </r>
    <r>
      <rPr>
        <b/>
        <sz val="11"/>
        <color theme="1"/>
        <rFont val="Calibri"/>
        <family val="2"/>
        <charset val="238"/>
        <scheme val="minor"/>
      </rPr>
      <t>Garnizon  Inowrocław</t>
    </r>
    <r>
      <rPr>
        <sz val="11"/>
        <color theme="1"/>
        <rFont val="Calibri"/>
        <family val="2"/>
        <charset val="238"/>
        <scheme val="minor"/>
      </rPr>
      <t xml:space="preserve"> (Inowrocław, Latkowo, Łojewo) </t>
    </r>
  </si>
  <si>
    <t>K</t>
  </si>
  <si>
    <t>U/67/12WOG/2024</t>
  </si>
  <si>
    <r>
      <rPr>
        <b/>
        <sz val="11"/>
        <color theme="1"/>
        <rFont val="Calibri"/>
        <family val="2"/>
        <charset val="238"/>
        <scheme val="minor"/>
      </rPr>
      <t xml:space="preserve">Garnizon Toruń          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Garnizon 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Inowrocław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Poligon</t>
    </r>
  </si>
  <si>
    <t>43.</t>
  </si>
  <si>
    <t>1) Dokument należy podpisać zgodnie z wskazaniami ujętymi w rozdziale XV pkt. 4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</si>
</sst>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44" fontId="0" fillId="3" borderId="1" xfId="0" applyNumberFormat="1" applyFill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44" fontId="0" fillId="0" borderId="0" xfId="0" applyNumberFormat="1"/>
    <xf numFmtId="0" fontId="0" fillId="0" borderId="0" xfId="0" applyNumberFormat="1"/>
    <xf numFmtId="0" fontId="0" fillId="0" borderId="1" xfId="0" applyFont="1" applyBorder="1" applyAlignment="1">
      <alignment horizontal="center" vertical="center" wrapText="1"/>
    </xf>
    <xf numFmtId="44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44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1" xfId="0" applyFill="1" applyBorder="1"/>
    <xf numFmtId="44" fontId="0" fillId="0" borderId="1" xfId="0" applyNumberFormat="1" applyBorder="1" applyAlignment="1">
      <alignment horizontal="center" vertical="center" wrapText="1"/>
    </xf>
    <xf numFmtId="44" fontId="0" fillId="4" borderId="1" xfId="0" applyNumberFormat="1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 vertical="center"/>
    </xf>
    <xf numFmtId="0" fontId="0" fillId="4" borderId="1" xfId="0" applyNumberFormat="1" applyFill="1" applyBorder="1"/>
    <xf numFmtId="0" fontId="0" fillId="0" borderId="1" xfId="0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2" fontId="0" fillId="0" borderId="0" xfId="0" applyNumberFormat="1"/>
    <xf numFmtId="44" fontId="2" fillId="0" borderId="0" xfId="0" applyNumberFormat="1" applyFont="1" applyAlignment="1">
      <alignment horizontal="center" vertical="center"/>
    </xf>
    <xf numFmtId="1" fontId="0" fillId="5" borderId="1" xfId="0" applyNumberForma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0" fillId="0" borderId="1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tabSelected="1" view="pageBreakPreview" zoomScale="90" zoomScaleNormal="90" zoomScaleSheetLayoutView="90" workbookViewId="0">
      <pane ySplit="7" topLeftCell="A53" activePane="bottomLeft" state="frozen"/>
      <selection pane="bottomLeft" activeCell="A55" sqref="A55:E55"/>
    </sheetView>
  </sheetViews>
  <sheetFormatPr defaultRowHeight="15" x14ac:dyDescent="0.25"/>
  <cols>
    <col min="1" max="1" width="6.5703125" customWidth="1"/>
    <col min="2" max="2" width="23.5703125" style="20" customWidth="1"/>
    <col min="3" max="3" width="25.85546875" customWidth="1"/>
    <col min="4" max="4" width="18" customWidth="1"/>
    <col min="5" max="5" width="20.42578125" customWidth="1"/>
    <col min="6" max="6" width="16.42578125" style="14" customWidth="1"/>
    <col min="7" max="7" width="17.7109375" style="15" customWidth="1"/>
    <col min="8" max="8" width="7.28515625" style="16" customWidth="1"/>
    <col min="9" max="9" width="1.5703125" style="35" customWidth="1"/>
    <col min="10" max="10" width="13.5703125" style="15" customWidth="1"/>
    <col min="11" max="11" width="16.28515625" style="15" customWidth="1"/>
  </cols>
  <sheetData>
    <row r="1" spans="1:11" x14ac:dyDescent="0.25">
      <c r="H1" s="48" t="s">
        <v>100</v>
      </c>
      <c r="I1" s="48"/>
      <c r="J1" s="48"/>
      <c r="K1" s="48"/>
    </row>
    <row r="2" spans="1:11" ht="37.5" customHeight="1" x14ac:dyDescent="0.25">
      <c r="A2" s="52" t="s">
        <v>57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9.75" customHeight="1" x14ac:dyDescent="0.25">
      <c r="A3" s="10"/>
      <c r="B3" s="10"/>
      <c r="C3" s="11"/>
      <c r="D3" s="11"/>
      <c r="E3" s="11"/>
      <c r="F3" s="11"/>
      <c r="G3" s="11"/>
      <c r="H3" s="11"/>
      <c r="I3" s="32"/>
      <c r="J3" s="36"/>
      <c r="K3" s="36"/>
    </row>
    <row r="4" spans="1:11" x14ac:dyDescent="0.25">
      <c r="A4" s="54" t="s">
        <v>96</v>
      </c>
      <c r="B4" s="54"/>
      <c r="C4" s="54"/>
      <c r="D4" s="54"/>
      <c r="E4" s="54"/>
      <c r="F4" s="54"/>
      <c r="G4" s="54"/>
      <c r="H4" s="54"/>
      <c r="I4" s="54"/>
      <c r="J4" s="54"/>
      <c r="K4" s="54"/>
    </row>
    <row r="5" spans="1:11" x14ac:dyDescent="0.25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</row>
    <row r="6" spans="1:11" ht="135.75" customHeight="1" x14ac:dyDescent="0.25">
      <c r="A6" s="7" t="s">
        <v>0</v>
      </c>
      <c r="B6" s="17" t="s">
        <v>44</v>
      </c>
      <c r="C6" s="7" t="s">
        <v>49</v>
      </c>
      <c r="D6" s="17" t="s">
        <v>60</v>
      </c>
      <c r="E6" s="17" t="s">
        <v>61</v>
      </c>
      <c r="F6" s="18" t="s">
        <v>56</v>
      </c>
      <c r="G6" s="18" t="s">
        <v>55</v>
      </c>
      <c r="H6" s="19" t="s">
        <v>54</v>
      </c>
      <c r="I6" s="33"/>
      <c r="J6" s="18" t="s">
        <v>72</v>
      </c>
      <c r="K6" s="18" t="s">
        <v>1</v>
      </c>
    </row>
    <row r="7" spans="1:11" ht="20.25" customHeight="1" x14ac:dyDescent="0.25">
      <c r="A7" s="40" t="s">
        <v>62</v>
      </c>
      <c r="B7" s="43" t="s">
        <v>63</v>
      </c>
      <c r="C7" s="40" t="s">
        <v>64</v>
      </c>
      <c r="D7" s="41" t="s">
        <v>65</v>
      </c>
      <c r="E7" s="41" t="s">
        <v>66</v>
      </c>
      <c r="F7" s="42" t="s">
        <v>67</v>
      </c>
      <c r="G7" s="42" t="s">
        <v>68</v>
      </c>
      <c r="H7" s="44" t="s">
        <v>69</v>
      </c>
      <c r="I7" s="45" t="s">
        <v>70</v>
      </c>
      <c r="J7" s="42" t="s">
        <v>71</v>
      </c>
      <c r="K7" s="42" t="s">
        <v>99</v>
      </c>
    </row>
    <row r="8" spans="1:11" ht="45" x14ac:dyDescent="0.25">
      <c r="A8" s="2" t="s">
        <v>6</v>
      </c>
      <c r="B8" s="46" t="s">
        <v>101</v>
      </c>
      <c r="C8" s="3" t="s">
        <v>2</v>
      </c>
      <c r="D8" s="2">
        <v>160</v>
      </c>
      <c r="E8" s="2">
        <v>30</v>
      </c>
      <c r="F8" s="27"/>
      <c r="G8" s="12">
        <f>ROUND((D8*E8*F8),2)</f>
        <v>0</v>
      </c>
      <c r="H8" s="29"/>
      <c r="I8" s="38">
        <f>(H8*100)+1</f>
        <v>1</v>
      </c>
      <c r="J8" s="12">
        <f t="shared" ref="J8:J50" si="0">ROUND((G8*H8)/100,2)</f>
        <v>0</v>
      </c>
      <c r="K8" s="12">
        <f t="shared" ref="K8:K50" si="1">ROUND((G8+J8),2)</f>
        <v>0</v>
      </c>
    </row>
    <row r="9" spans="1:11" ht="30" x14ac:dyDescent="0.25">
      <c r="A9" s="2" t="s">
        <v>8</v>
      </c>
      <c r="B9" s="55"/>
      <c r="C9" s="3" t="s">
        <v>3</v>
      </c>
      <c r="D9" s="2">
        <v>90</v>
      </c>
      <c r="E9" s="2">
        <v>30</v>
      </c>
      <c r="F9" s="27"/>
      <c r="G9" s="12">
        <f t="shared" ref="G9:G50" si="2">ROUND((D9*E9*F9),2)</f>
        <v>0</v>
      </c>
      <c r="H9" s="29"/>
      <c r="I9" s="38">
        <f t="shared" ref="I9:I50" si="3">(H9*100)+1</f>
        <v>1</v>
      </c>
      <c r="J9" s="12">
        <f t="shared" si="0"/>
        <v>0</v>
      </c>
      <c r="K9" s="12">
        <f t="shared" si="1"/>
        <v>0</v>
      </c>
    </row>
    <row r="10" spans="1:11" ht="45" x14ac:dyDescent="0.25">
      <c r="A10" s="2" t="s">
        <v>9</v>
      </c>
      <c r="B10" s="55"/>
      <c r="C10" s="3" t="s">
        <v>4</v>
      </c>
      <c r="D10" s="2">
        <v>145</v>
      </c>
      <c r="E10" s="2">
        <v>28</v>
      </c>
      <c r="F10" s="27"/>
      <c r="G10" s="12">
        <f t="shared" si="2"/>
        <v>0</v>
      </c>
      <c r="H10" s="29"/>
      <c r="I10" s="38">
        <f t="shared" si="3"/>
        <v>1</v>
      </c>
      <c r="J10" s="12">
        <f t="shared" si="0"/>
        <v>0</v>
      </c>
      <c r="K10" s="12">
        <f t="shared" si="1"/>
        <v>0</v>
      </c>
    </row>
    <row r="11" spans="1:11" ht="30" x14ac:dyDescent="0.25">
      <c r="A11" s="2" t="s">
        <v>10</v>
      </c>
      <c r="B11" s="47"/>
      <c r="C11" s="3" t="s">
        <v>5</v>
      </c>
      <c r="D11" s="2">
        <v>6</v>
      </c>
      <c r="E11" s="2">
        <v>30</v>
      </c>
      <c r="F11" s="27"/>
      <c r="G11" s="12">
        <f t="shared" si="2"/>
        <v>0</v>
      </c>
      <c r="H11" s="29"/>
      <c r="I11" s="38">
        <f t="shared" si="3"/>
        <v>1</v>
      </c>
      <c r="J11" s="12">
        <f t="shared" si="0"/>
        <v>0</v>
      </c>
      <c r="K11" s="12">
        <f t="shared" si="1"/>
        <v>0</v>
      </c>
    </row>
    <row r="12" spans="1:11" ht="45" x14ac:dyDescent="0.25">
      <c r="A12" s="2" t="s">
        <v>11</v>
      </c>
      <c r="B12" s="46" t="s">
        <v>73</v>
      </c>
      <c r="C12" s="3" t="s">
        <v>2</v>
      </c>
      <c r="D12" s="2">
        <v>1</v>
      </c>
      <c r="E12" s="2">
        <v>53</v>
      </c>
      <c r="F12" s="27"/>
      <c r="G12" s="12">
        <f t="shared" si="2"/>
        <v>0</v>
      </c>
      <c r="H12" s="29"/>
      <c r="I12" s="38">
        <f t="shared" si="3"/>
        <v>1</v>
      </c>
      <c r="J12" s="12">
        <f t="shared" si="0"/>
        <v>0</v>
      </c>
      <c r="K12" s="12">
        <f t="shared" si="1"/>
        <v>0</v>
      </c>
    </row>
    <row r="13" spans="1:11" ht="30" x14ac:dyDescent="0.25">
      <c r="A13" s="2" t="s">
        <v>12</v>
      </c>
      <c r="B13" s="47"/>
      <c r="C13" s="3" t="s">
        <v>3</v>
      </c>
      <c r="D13" s="4">
        <v>1</v>
      </c>
      <c r="E13" s="4">
        <v>27</v>
      </c>
      <c r="F13" s="27"/>
      <c r="G13" s="12">
        <f t="shared" si="2"/>
        <v>0</v>
      </c>
      <c r="H13" s="29"/>
      <c r="I13" s="38">
        <f t="shared" si="3"/>
        <v>1</v>
      </c>
      <c r="J13" s="12">
        <f t="shared" si="0"/>
        <v>0</v>
      </c>
      <c r="K13" s="12">
        <f t="shared" si="1"/>
        <v>0</v>
      </c>
    </row>
    <row r="14" spans="1:11" ht="45" x14ac:dyDescent="0.25">
      <c r="A14" s="2" t="s">
        <v>13</v>
      </c>
      <c r="B14" s="46" t="s">
        <v>76</v>
      </c>
      <c r="C14" s="3" t="s">
        <v>2</v>
      </c>
      <c r="D14" s="4">
        <v>2</v>
      </c>
      <c r="E14" s="4">
        <v>53</v>
      </c>
      <c r="F14" s="27"/>
      <c r="G14" s="12">
        <f t="shared" si="2"/>
        <v>0</v>
      </c>
      <c r="H14" s="29"/>
      <c r="I14" s="38">
        <f t="shared" si="3"/>
        <v>1</v>
      </c>
      <c r="J14" s="12">
        <f t="shared" si="0"/>
        <v>0</v>
      </c>
      <c r="K14" s="12">
        <f t="shared" si="1"/>
        <v>0</v>
      </c>
    </row>
    <row r="15" spans="1:11" ht="30" x14ac:dyDescent="0.25">
      <c r="A15" s="2" t="s">
        <v>7</v>
      </c>
      <c r="B15" s="47"/>
      <c r="C15" s="39" t="s">
        <v>3</v>
      </c>
      <c r="D15" s="4">
        <v>1</v>
      </c>
      <c r="E15" s="4">
        <v>53</v>
      </c>
      <c r="F15" s="27"/>
      <c r="G15" s="12">
        <f t="shared" si="2"/>
        <v>0</v>
      </c>
      <c r="H15" s="29"/>
      <c r="I15" s="38"/>
      <c r="J15" s="12">
        <f t="shared" si="0"/>
        <v>0</v>
      </c>
      <c r="K15" s="12">
        <f t="shared" si="1"/>
        <v>0</v>
      </c>
    </row>
    <row r="16" spans="1:11" ht="45" x14ac:dyDescent="0.25">
      <c r="A16" s="2" t="s">
        <v>14</v>
      </c>
      <c r="B16" s="3" t="s">
        <v>74</v>
      </c>
      <c r="C16" s="5" t="s">
        <v>2</v>
      </c>
      <c r="D16" s="4">
        <v>1</v>
      </c>
      <c r="E16" s="4">
        <v>53</v>
      </c>
      <c r="F16" s="27"/>
      <c r="G16" s="12">
        <f t="shared" si="2"/>
        <v>0</v>
      </c>
      <c r="H16" s="29"/>
      <c r="I16" s="38">
        <f t="shared" si="3"/>
        <v>1</v>
      </c>
      <c r="J16" s="12">
        <f t="shared" si="0"/>
        <v>0</v>
      </c>
      <c r="K16" s="12">
        <f t="shared" si="1"/>
        <v>0</v>
      </c>
    </row>
    <row r="17" spans="1:11" ht="45" x14ac:dyDescent="0.25">
      <c r="A17" s="2" t="s">
        <v>29</v>
      </c>
      <c r="B17" s="46" t="s">
        <v>75</v>
      </c>
      <c r="C17" s="6" t="s">
        <v>2</v>
      </c>
      <c r="D17" s="2">
        <v>1</v>
      </c>
      <c r="E17" s="2">
        <v>53</v>
      </c>
      <c r="F17" s="27"/>
      <c r="G17" s="12">
        <f t="shared" si="2"/>
        <v>0</v>
      </c>
      <c r="H17" s="30"/>
      <c r="I17" s="38">
        <f t="shared" si="3"/>
        <v>1</v>
      </c>
      <c r="J17" s="12">
        <f t="shared" si="0"/>
        <v>0</v>
      </c>
      <c r="K17" s="12">
        <f t="shared" si="1"/>
        <v>0</v>
      </c>
    </row>
    <row r="18" spans="1:11" ht="30" x14ac:dyDescent="0.25">
      <c r="A18" s="2" t="s">
        <v>15</v>
      </c>
      <c r="B18" s="47"/>
      <c r="C18" s="6" t="s">
        <v>3</v>
      </c>
      <c r="D18" s="2">
        <v>1</v>
      </c>
      <c r="E18" s="2">
        <v>27</v>
      </c>
      <c r="F18" s="27"/>
      <c r="G18" s="12">
        <f t="shared" si="2"/>
        <v>0</v>
      </c>
      <c r="H18" s="30"/>
      <c r="I18" s="38">
        <f t="shared" si="3"/>
        <v>1</v>
      </c>
      <c r="J18" s="12">
        <f t="shared" si="0"/>
        <v>0</v>
      </c>
      <c r="K18" s="12">
        <f t="shared" si="1"/>
        <v>0</v>
      </c>
    </row>
    <row r="19" spans="1:11" ht="45" x14ac:dyDescent="0.25">
      <c r="A19" s="2" t="s">
        <v>30</v>
      </c>
      <c r="B19" s="46" t="s">
        <v>77</v>
      </c>
      <c r="C19" s="6" t="s">
        <v>2</v>
      </c>
      <c r="D19" s="2">
        <v>1</v>
      </c>
      <c r="E19" s="2">
        <v>53</v>
      </c>
      <c r="F19" s="27"/>
      <c r="G19" s="12">
        <f t="shared" si="2"/>
        <v>0</v>
      </c>
      <c r="H19" s="30"/>
      <c r="I19" s="38">
        <f t="shared" si="3"/>
        <v>1</v>
      </c>
      <c r="J19" s="12">
        <f t="shared" si="0"/>
        <v>0</v>
      </c>
      <c r="K19" s="12">
        <f t="shared" si="1"/>
        <v>0</v>
      </c>
    </row>
    <row r="20" spans="1:11" ht="30" x14ac:dyDescent="0.25">
      <c r="A20" s="2" t="s">
        <v>16</v>
      </c>
      <c r="B20" s="47"/>
      <c r="C20" s="6" t="s">
        <v>3</v>
      </c>
      <c r="D20" s="2">
        <v>1</v>
      </c>
      <c r="E20" s="2">
        <v>53</v>
      </c>
      <c r="F20" s="27"/>
      <c r="G20" s="12">
        <f t="shared" si="2"/>
        <v>0</v>
      </c>
      <c r="H20" s="30"/>
      <c r="I20" s="38">
        <f t="shared" si="3"/>
        <v>1</v>
      </c>
      <c r="J20" s="12">
        <f t="shared" si="0"/>
        <v>0</v>
      </c>
      <c r="K20" s="12">
        <f t="shared" si="1"/>
        <v>0</v>
      </c>
    </row>
    <row r="21" spans="1:11" ht="45" x14ac:dyDescent="0.25">
      <c r="A21" s="2" t="s">
        <v>17</v>
      </c>
      <c r="B21" s="46" t="s">
        <v>78</v>
      </c>
      <c r="C21" s="6" t="s">
        <v>2</v>
      </c>
      <c r="D21" s="2">
        <v>1</v>
      </c>
      <c r="E21" s="2">
        <v>53</v>
      </c>
      <c r="F21" s="27"/>
      <c r="G21" s="12">
        <f t="shared" si="2"/>
        <v>0</v>
      </c>
      <c r="H21" s="30"/>
      <c r="I21" s="38">
        <f t="shared" si="3"/>
        <v>1</v>
      </c>
      <c r="J21" s="12">
        <f t="shared" si="0"/>
        <v>0</v>
      </c>
      <c r="K21" s="12">
        <f t="shared" si="1"/>
        <v>0</v>
      </c>
    </row>
    <row r="22" spans="1:11" ht="30" x14ac:dyDescent="0.25">
      <c r="A22" s="2" t="s">
        <v>18</v>
      </c>
      <c r="B22" s="47"/>
      <c r="C22" s="6" t="s">
        <v>3</v>
      </c>
      <c r="D22" s="2">
        <v>1</v>
      </c>
      <c r="E22" s="2">
        <v>53</v>
      </c>
      <c r="F22" s="27"/>
      <c r="G22" s="12">
        <f t="shared" si="2"/>
        <v>0</v>
      </c>
      <c r="H22" s="30"/>
      <c r="I22" s="38">
        <f t="shared" si="3"/>
        <v>1</v>
      </c>
      <c r="J22" s="12">
        <f t="shared" si="0"/>
        <v>0</v>
      </c>
      <c r="K22" s="12">
        <f t="shared" si="1"/>
        <v>0</v>
      </c>
    </row>
    <row r="23" spans="1:11" ht="45" x14ac:dyDescent="0.25">
      <c r="A23" s="2" t="s">
        <v>19</v>
      </c>
      <c r="B23" s="46" t="s">
        <v>79</v>
      </c>
      <c r="C23" s="3" t="s">
        <v>2</v>
      </c>
      <c r="D23" s="2">
        <v>1</v>
      </c>
      <c r="E23" s="2">
        <v>53</v>
      </c>
      <c r="F23" s="27"/>
      <c r="G23" s="12">
        <f t="shared" si="2"/>
        <v>0</v>
      </c>
      <c r="H23" s="30"/>
      <c r="I23" s="38">
        <f t="shared" si="3"/>
        <v>1</v>
      </c>
      <c r="J23" s="12">
        <f t="shared" si="0"/>
        <v>0</v>
      </c>
      <c r="K23" s="12">
        <f t="shared" si="1"/>
        <v>0</v>
      </c>
    </row>
    <row r="24" spans="1:11" ht="30" x14ac:dyDescent="0.25">
      <c r="A24" s="2" t="s">
        <v>20</v>
      </c>
      <c r="B24" s="47"/>
      <c r="C24" s="3" t="s">
        <v>3</v>
      </c>
      <c r="D24" s="2">
        <v>1</v>
      </c>
      <c r="E24" s="2">
        <v>53</v>
      </c>
      <c r="F24" s="27"/>
      <c r="G24" s="12">
        <f t="shared" si="2"/>
        <v>0</v>
      </c>
      <c r="H24" s="30"/>
      <c r="I24" s="38">
        <f t="shared" si="3"/>
        <v>1</v>
      </c>
      <c r="J24" s="12">
        <f t="shared" si="0"/>
        <v>0</v>
      </c>
      <c r="K24" s="12">
        <f t="shared" si="1"/>
        <v>0</v>
      </c>
    </row>
    <row r="25" spans="1:11" ht="45" x14ac:dyDescent="0.25">
      <c r="A25" s="2" t="s">
        <v>21</v>
      </c>
      <c r="B25" s="46" t="s">
        <v>80</v>
      </c>
      <c r="C25" s="6" t="s">
        <v>2</v>
      </c>
      <c r="D25" s="2">
        <v>4</v>
      </c>
      <c r="E25" s="2">
        <v>27</v>
      </c>
      <c r="F25" s="27"/>
      <c r="G25" s="12">
        <f t="shared" si="2"/>
        <v>0</v>
      </c>
      <c r="H25" s="30"/>
      <c r="I25" s="38">
        <f t="shared" si="3"/>
        <v>1</v>
      </c>
      <c r="J25" s="12">
        <f t="shared" si="0"/>
        <v>0</v>
      </c>
      <c r="K25" s="12">
        <f t="shared" si="1"/>
        <v>0</v>
      </c>
    </row>
    <row r="26" spans="1:11" ht="30" x14ac:dyDescent="0.25">
      <c r="A26" s="2" t="s">
        <v>22</v>
      </c>
      <c r="B26" s="47"/>
      <c r="C26" s="6" t="s">
        <v>3</v>
      </c>
      <c r="D26" s="2">
        <v>2</v>
      </c>
      <c r="E26" s="2">
        <v>27</v>
      </c>
      <c r="F26" s="27"/>
      <c r="G26" s="12">
        <f t="shared" si="2"/>
        <v>0</v>
      </c>
      <c r="H26" s="30"/>
      <c r="I26" s="38">
        <f t="shared" si="3"/>
        <v>1</v>
      </c>
      <c r="J26" s="12">
        <f t="shared" si="0"/>
        <v>0</v>
      </c>
      <c r="K26" s="12">
        <f t="shared" si="1"/>
        <v>0</v>
      </c>
    </row>
    <row r="27" spans="1:11" ht="45" x14ac:dyDescent="0.25">
      <c r="A27" s="2" t="s">
        <v>23</v>
      </c>
      <c r="B27" s="46" t="s">
        <v>81</v>
      </c>
      <c r="C27" s="3" t="s">
        <v>2</v>
      </c>
      <c r="D27" s="2">
        <v>2</v>
      </c>
      <c r="E27" s="2">
        <v>27</v>
      </c>
      <c r="F27" s="27"/>
      <c r="G27" s="12">
        <f t="shared" si="2"/>
        <v>0</v>
      </c>
      <c r="H27" s="30"/>
      <c r="I27" s="38">
        <f t="shared" si="3"/>
        <v>1</v>
      </c>
      <c r="J27" s="12">
        <f t="shared" si="0"/>
        <v>0</v>
      </c>
      <c r="K27" s="12">
        <f t="shared" si="1"/>
        <v>0</v>
      </c>
    </row>
    <row r="28" spans="1:11" ht="30" x14ac:dyDescent="0.25">
      <c r="A28" s="2" t="s">
        <v>24</v>
      </c>
      <c r="B28" s="47"/>
      <c r="C28" s="3" t="s">
        <v>3</v>
      </c>
      <c r="D28" s="2">
        <v>2</v>
      </c>
      <c r="E28" s="2">
        <v>27</v>
      </c>
      <c r="F28" s="27"/>
      <c r="G28" s="12">
        <f t="shared" si="2"/>
        <v>0</v>
      </c>
      <c r="H28" s="30"/>
      <c r="I28" s="38">
        <f t="shared" si="3"/>
        <v>1</v>
      </c>
      <c r="J28" s="12">
        <f t="shared" si="0"/>
        <v>0</v>
      </c>
      <c r="K28" s="12">
        <f t="shared" si="1"/>
        <v>0</v>
      </c>
    </row>
    <row r="29" spans="1:11" ht="45" x14ac:dyDescent="0.25">
      <c r="A29" s="2" t="s">
        <v>25</v>
      </c>
      <c r="B29" s="46" t="s">
        <v>82</v>
      </c>
      <c r="C29" s="3" t="s">
        <v>2</v>
      </c>
      <c r="D29" s="2">
        <v>2</v>
      </c>
      <c r="E29" s="2">
        <v>27</v>
      </c>
      <c r="F29" s="27"/>
      <c r="G29" s="12">
        <f t="shared" si="2"/>
        <v>0</v>
      </c>
      <c r="H29" s="30"/>
      <c r="I29" s="38">
        <f t="shared" si="3"/>
        <v>1</v>
      </c>
      <c r="J29" s="12">
        <f t="shared" si="0"/>
        <v>0</v>
      </c>
      <c r="K29" s="12">
        <f t="shared" si="1"/>
        <v>0</v>
      </c>
    </row>
    <row r="30" spans="1:11" ht="30" x14ac:dyDescent="0.25">
      <c r="A30" s="2" t="s">
        <v>26</v>
      </c>
      <c r="B30" s="47"/>
      <c r="C30" s="3" t="s">
        <v>3</v>
      </c>
      <c r="D30" s="2">
        <v>2</v>
      </c>
      <c r="E30" s="2">
        <v>27</v>
      </c>
      <c r="F30" s="27"/>
      <c r="G30" s="12">
        <f t="shared" si="2"/>
        <v>0</v>
      </c>
      <c r="H30" s="30"/>
      <c r="I30" s="38">
        <f t="shared" si="3"/>
        <v>1</v>
      </c>
      <c r="J30" s="12">
        <f t="shared" si="0"/>
        <v>0</v>
      </c>
      <c r="K30" s="12">
        <f t="shared" si="1"/>
        <v>0</v>
      </c>
    </row>
    <row r="31" spans="1:11" ht="45" x14ac:dyDescent="0.25">
      <c r="A31" s="2" t="s">
        <v>27</v>
      </c>
      <c r="B31" s="46" t="s">
        <v>83</v>
      </c>
      <c r="C31" s="3" t="s">
        <v>2</v>
      </c>
      <c r="D31" s="2">
        <v>4</v>
      </c>
      <c r="E31" s="2">
        <v>27</v>
      </c>
      <c r="F31" s="27"/>
      <c r="G31" s="12">
        <f t="shared" si="2"/>
        <v>0</v>
      </c>
      <c r="H31" s="30"/>
      <c r="I31" s="38">
        <f t="shared" si="3"/>
        <v>1</v>
      </c>
      <c r="J31" s="12">
        <f t="shared" si="0"/>
        <v>0</v>
      </c>
      <c r="K31" s="12">
        <f t="shared" si="1"/>
        <v>0</v>
      </c>
    </row>
    <row r="32" spans="1:11" ht="30" x14ac:dyDescent="0.25">
      <c r="A32" s="2" t="s">
        <v>28</v>
      </c>
      <c r="B32" s="47"/>
      <c r="C32" s="3" t="s">
        <v>3</v>
      </c>
      <c r="D32" s="2">
        <v>4</v>
      </c>
      <c r="E32" s="2">
        <v>27</v>
      </c>
      <c r="F32" s="27"/>
      <c r="G32" s="12">
        <f t="shared" si="2"/>
        <v>0</v>
      </c>
      <c r="H32" s="30"/>
      <c r="I32" s="38">
        <f t="shared" si="3"/>
        <v>1</v>
      </c>
      <c r="J32" s="12">
        <f t="shared" si="0"/>
        <v>0</v>
      </c>
      <c r="K32" s="12">
        <f t="shared" si="1"/>
        <v>0</v>
      </c>
    </row>
    <row r="33" spans="1:11" ht="45" x14ac:dyDescent="0.25">
      <c r="A33" s="2" t="s">
        <v>31</v>
      </c>
      <c r="B33" s="46" t="s">
        <v>84</v>
      </c>
      <c r="C33" s="3" t="s">
        <v>2</v>
      </c>
      <c r="D33" s="2">
        <v>1</v>
      </c>
      <c r="E33" s="2">
        <v>27</v>
      </c>
      <c r="F33" s="27"/>
      <c r="G33" s="12">
        <f t="shared" si="2"/>
        <v>0</v>
      </c>
      <c r="H33" s="30"/>
      <c r="I33" s="38">
        <f t="shared" si="3"/>
        <v>1</v>
      </c>
      <c r="J33" s="12">
        <f t="shared" si="0"/>
        <v>0</v>
      </c>
      <c r="K33" s="12">
        <f t="shared" si="1"/>
        <v>0</v>
      </c>
    </row>
    <row r="34" spans="1:11" ht="30" x14ac:dyDescent="0.25">
      <c r="A34" s="2" t="s">
        <v>32</v>
      </c>
      <c r="B34" s="47"/>
      <c r="C34" s="3" t="s">
        <v>3</v>
      </c>
      <c r="D34" s="2">
        <v>1</v>
      </c>
      <c r="E34" s="2">
        <v>27</v>
      </c>
      <c r="F34" s="27"/>
      <c r="G34" s="12">
        <f t="shared" si="2"/>
        <v>0</v>
      </c>
      <c r="H34" s="30"/>
      <c r="I34" s="38">
        <f t="shared" si="3"/>
        <v>1</v>
      </c>
      <c r="J34" s="12">
        <f t="shared" si="0"/>
        <v>0</v>
      </c>
      <c r="K34" s="12">
        <f t="shared" si="1"/>
        <v>0</v>
      </c>
    </row>
    <row r="35" spans="1:11" ht="45" x14ac:dyDescent="0.25">
      <c r="A35" s="2" t="s">
        <v>33</v>
      </c>
      <c r="B35" s="46" t="s">
        <v>85</v>
      </c>
      <c r="C35" s="3" t="s">
        <v>2</v>
      </c>
      <c r="D35" s="2">
        <v>1</v>
      </c>
      <c r="E35" s="2">
        <v>54</v>
      </c>
      <c r="F35" s="27"/>
      <c r="G35" s="12">
        <f t="shared" si="2"/>
        <v>0</v>
      </c>
      <c r="H35" s="30"/>
      <c r="I35" s="38">
        <f t="shared" si="3"/>
        <v>1</v>
      </c>
      <c r="J35" s="12">
        <f t="shared" si="0"/>
        <v>0</v>
      </c>
      <c r="K35" s="12">
        <f t="shared" si="1"/>
        <v>0</v>
      </c>
    </row>
    <row r="36" spans="1:11" ht="30" x14ac:dyDescent="0.25">
      <c r="A36" s="2" t="s">
        <v>34</v>
      </c>
      <c r="B36" s="47"/>
      <c r="C36" s="3" t="s">
        <v>3</v>
      </c>
      <c r="D36" s="2">
        <v>1</v>
      </c>
      <c r="E36" s="2">
        <v>27</v>
      </c>
      <c r="F36" s="27"/>
      <c r="G36" s="12">
        <f t="shared" si="2"/>
        <v>0</v>
      </c>
      <c r="H36" s="30"/>
      <c r="I36" s="38">
        <f t="shared" si="3"/>
        <v>1</v>
      </c>
      <c r="J36" s="12">
        <f t="shared" si="0"/>
        <v>0</v>
      </c>
      <c r="K36" s="12">
        <f t="shared" si="1"/>
        <v>0</v>
      </c>
    </row>
    <row r="37" spans="1:11" ht="45" x14ac:dyDescent="0.25">
      <c r="A37" s="2" t="s">
        <v>35</v>
      </c>
      <c r="B37" s="46" t="s">
        <v>86</v>
      </c>
      <c r="C37" s="3" t="s">
        <v>2</v>
      </c>
      <c r="D37" s="2">
        <v>1</v>
      </c>
      <c r="E37" s="2">
        <v>54</v>
      </c>
      <c r="F37" s="27"/>
      <c r="G37" s="12">
        <f t="shared" si="2"/>
        <v>0</v>
      </c>
      <c r="H37" s="30"/>
      <c r="I37" s="38">
        <f t="shared" si="3"/>
        <v>1</v>
      </c>
      <c r="J37" s="12">
        <f t="shared" si="0"/>
        <v>0</v>
      </c>
      <c r="K37" s="12">
        <f t="shared" si="1"/>
        <v>0</v>
      </c>
    </row>
    <row r="38" spans="1:11" ht="30" x14ac:dyDescent="0.25">
      <c r="A38" s="2" t="s">
        <v>36</v>
      </c>
      <c r="B38" s="47"/>
      <c r="C38" s="3" t="s">
        <v>3</v>
      </c>
      <c r="D38" s="2">
        <v>1</v>
      </c>
      <c r="E38" s="2">
        <v>27</v>
      </c>
      <c r="F38" s="27"/>
      <c r="G38" s="12">
        <f t="shared" si="2"/>
        <v>0</v>
      </c>
      <c r="H38" s="30"/>
      <c r="I38" s="38">
        <f t="shared" si="3"/>
        <v>1</v>
      </c>
      <c r="J38" s="12">
        <f t="shared" si="0"/>
        <v>0</v>
      </c>
      <c r="K38" s="12">
        <f t="shared" si="1"/>
        <v>0</v>
      </c>
    </row>
    <row r="39" spans="1:11" ht="45" x14ac:dyDescent="0.25">
      <c r="A39" s="2" t="s">
        <v>37</v>
      </c>
      <c r="B39" s="46" t="s">
        <v>87</v>
      </c>
      <c r="C39" s="3" t="s">
        <v>2</v>
      </c>
      <c r="D39" s="2">
        <v>1</v>
      </c>
      <c r="E39" s="2">
        <v>54</v>
      </c>
      <c r="F39" s="27"/>
      <c r="G39" s="12">
        <f t="shared" si="2"/>
        <v>0</v>
      </c>
      <c r="H39" s="30"/>
      <c r="I39" s="38">
        <f t="shared" si="3"/>
        <v>1</v>
      </c>
      <c r="J39" s="12">
        <f t="shared" si="0"/>
        <v>0</v>
      </c>
      <c r="K39" s="12">
        <f t="shared" si="1"/>
        <v>0</v>
      </c>
    </row>
    <row r="40" spans="1:11" ht="30" x14ac:dyDescent="0.25">
      <c r="A40" s="2" t="s">
        <v>38</v>
      </c>
      <c r="B40" s="47"/>
      <c r="C40" s="3" t="s">
        <v>3</v>
      </c>
      <c r="D40" s="2">
        <v>1</v>
      </c>
      <c r="E40" s="2">
        <v>27</v>
      </c>
      <c r="F40" s="27"/>
      <c r="G40" s="12">
        <f t="shared" si="2"/>
        <v>0</v>
      </c>
      <c r="H40" s="30"/>
      <c r="I40" s="38">
        <f t="shared" si="3"/>
        <v>1</v>
      </c>
      <c r="J40" s="12">
        <f t="shared" si="0"/>
        <v>0</v>
      </c>
      <c r="K40" s="12">
        <f t="shared" si="1"/>
        <v>0</v>
      </c>
    </row>
    <row r="41" spans="1:11" ht="45" x14ac:dyDescent="0.25">
      <c r="A41" s="2" t="s">
        <v>39</v>
      </c>
      <c r="B41" s="3" t="s">
        <v>88</v>
      </c>
      <c r="C41" s="3" t="s">
        <v>2</v>
      </c>
      <c r="D41" s="2">
        <v>1</v>
      </c>
      <c r="E41" s="2">
        <v>12</v>
      </c>
      <c r="F41" s="27"/>
      <c r="G41" s="12">
        <f t="shared" si="2"/>
        <v>0</v>
      </c>
      <c r="H41" s="30"/>
      <c r="I41" s="38">
        <f t="shared" si="3"/>
        <v>1</v>
      </c>
      <c r="J41" s="12">
        <f t="shared" si="0"/>
        <v>0</v>
      </c>
      <c r="K41" s="12">
        <f t="shared" si="1"/>
        <v>0</v>
      </c>
    </row>
    <row r="42" spans="1:11" ht="45" x14ac:dyDescent="0.25">
      <c r="A42" s="2" t="s">
        <v>40</v>
      </c>
      <c r="B42" s="22" t="s">
        <v>89</v>
      </c>
      <c r="C42" s="22" t="s">
        <v>2</v>
      </c>
      <c r="D42" s="2">
        <v>1</v>
      </c>
      <c r="E42" s="2">
        <v>53</v>
      </c>
      <c r="F42" s="27"/>
      <c r="G42" s="12">
        <f t="shared" si="2"/>
        <v>0</v>
      </c>
      <c r="H42" s="30"/>
      <c r="I42" s="38">
        <f t="shared" si="3"/>
        <v>1</v>
      </c>
      <c r="J42" s="12">
        <f t="shared" si="0"/>
        <v>0</v>
      </c>
      <c r="K42" s="12">
        <f t="shared" si="1"/>
        <v>0</v>
      </c>
    </row>
    <row r="43" spans="1:11" ht="45" x14ac:dyDescent="0.25">
      <c r="A43" s="2" t="s">
        <v>41</v>
      </c>
      <c r="B43" s="3" t="s">
        <v>90</v>
      </c>
      <c r="C43" s="3" t="s">
        <v>2</v>
      </c>
      <c r="D43" s="2">
        <v>1</v>
      </c>
      <c r="E43" s="2">
        <v>27</v>
      </c>
      <c r="F43" s="27"/>
      <c r="G43" s="12">
        <f t="shared" si="2"/>
        <v>0</v>
      </c>
      <c r="H43" s="30"/>
      <c r="I43" s="38">
        <f t="shared" si="3"/>
        <v>1</v>
      </c>
      <c r="J43" s="12">
        <f t="shared" si="0"/>
        <v>0</v>
      </c>
      <c r="K43" s="12">
        <f t="shared" si="1"/>
        <v>0</v>
      </c>
    </row>
    <row r="44" spans="1:11" ht="45" x14ac:dyDescent="0.25">
      <c r="A44" s="2" t="s">
        <v>42</v>
      </c>
      <c r="B44" s="46" t="s">
        <v>45</v>
      </c>
      <c r="C44" s="3" t="s">
        <v>2</v>
      </c>
      <c r="D44" s="2">
        <v>1</v>
      </c>
      <c r="E44" s="2">
        <v>27</v>
      </c>
      <c r="F44" s="27"/>
      <c r="G44" s="12">
        <f t="shared" si="2"/>
        <v>0</v>
      </c>
      <c r="H44" s="30"/>
      <c r="I44" s="38">
        <f t="shared" si="3"/>
        <v>1</v>
      </c>
      <c r="J44" s="12">
        <f t="shared" si="0"/>
        <v>0</v>
      </c>
      <c r="K44" s="12">
        <f t="shared" si="1"/>
        <v>0</v>
      </c>
    </row>
    <row r="45" spans="1:11" ht="30" x14ac:dyDescent="0.25">
      <c r="A45" s="2" t="s">
        <v>43</v>
      </c>
      <c r="B45" s="47"/>
      <c r="C45" s="3" t="s">
        <v>3</v>
      </c>
      <c r="D45" s="2">
        <v>1</v>
      </c>
      <c r="E45" s="2">
        <v>27</v>
      </c>
      <c r="F45" s="27"/>
      <c r="G45" s="12">
        <f t="shared" si="2"/>
        <v>0</v>
      </c>
      <c r="H45" s="30"/>
      <c r="I45" s="38">
        <f t="shared" si="3"/>
        <v>1</v>
      </c>
      <c r="J45" s="12">
        <f t="shared" si="0"/>
        <v>0</v>
      </c>
      <c r="K45" s="12">
        <f t="shared" si="1"/>
        <v>0</v>
      </c>
    </row>
    <row r="46" spans="1:11" ht="43.5" customHeight="1" x14ac:dyDescent="0.25">
      <c r="A46" s="2" t="s">
        <v>91</v>
      </c>
      <c r="B46" s="46" t="s">
        <v>46</v>
      </c>
      <c r="C46" s="3" t="s">
        <v>2</v>
      </c>
      <c r="D46" s="2">
        <v>1</v>
      </c>
      <c r="E46" s="2">
        <v>27</v>
      </c>
      <c r="F46" s="27"/>
      <c r="G46" s="12">
        <f t="shared" si="2"/>
        <v>0</v>
      </c>
      <c r="H46" s="30"/>
      <c r="I46" s="38">
        <f t="shared" si="3"/>
        <v>1</v>
      </c>
      <c r="J46" s="12">
        <f t="shared" si="0"/>
        <v>0</v>
      </c>
      <c r="K46" s="12">
        <f t="shared" si="1"/>
        <v>0</v>
      </c>
    </row>
    <row r="47" spans="1:11" ht="30" x14ac:dyDescent="0.25">
      <c r="A47" s="2" t="s">
        <v>92</v>
      </c>
      <c r="B47" s="47"/>
      <c r="C47" s="3" t="s">
        <v>3</v>
      </c>
      <c r="D47" s="2">
        <v>1</v>
      </c>
      <c r="E47" s="2">
        <v>27</v>
      </c>
      <c r="F47" s="27"/>
      <c r="G47" s="12">
        <f t="shared" si="2"/>
        <v>0</v>
      </c>
      <c r="H47" s="30"/>
      <c r="I47" s="38">
        <f t="shared" si="3"/>
        <v>1</v>
      </c>
      <c r="J47" s="12">
        <f t="shared" si="0"/>
        <v>0</v>
      </c>
      <c r="K47" s="12">
        <f t="shared" si="1"/>
        <v>0</v>
      </c>
    </row>
    <row r="48" spans="1:11" ht="45" x14ac:dyDescent="0.25">
      <c r="A48" s="2" t="s">
        <v>93</v>
      </c>
      <c r="B48" s="3" t="s">
        <v>47</v>
      </c>
      <c r="C48" s="3" t="s">
        <v>2</v>
      </c>
      <c r="D48" s="2">
        <v>2</v>
      </c>
      <c r="E48" s="2">
        <v>27</v>
      </c>
      <c r="F48" s="27"/>
      <c r="G48" s="12">
        <f t="shared" si="2"/>
        <v>0</v>
      </c>
      <c r="H48" s="30"/>
      <c r="I48" s="38">
        <f t="shared" si="3"/>
        <v>1</v>
      </c>
      <c r="J48" s="12">
        <f t="shared" si="0"/>
        <v>0</v>
      </c>
      <c r="K48" s="12">
        <f t="shared" si="1"/>
        <v>0</v>
      </c>
    </row>
    <row r="49" spans="1:11" ht="45" x14ac:dyDescent="0.25">
      <c r="A49" s="2" t="s">
        <v>94</v>
      </c>
      <c r="B49" s="22" t="s">
        <v>48</v>
      </c>
      <c r="C49" s="22" t="s">
        <v>2</v>
      </c>
      <c r="D49" s="2">
        <v>1</v>
      </c>
      <c r="E49" s="2">
        <v>27</v>
      </c>
      <c r="F49" s="27"/>
      <c r="G49" s="12">
        <f t="shared" si="2"/>
        <v>0</v>
      </c>
      <c r="H49" s="30"/>
      <c r="I49" s="38">
        <f t="shared" si="3"/>
        <v>1</v>
      </c>
      <c r="J49" s="12">
        <f t="shared" si="0"/>
        <v>0</v>
      </c>
      <c r="K49" s="12">
        <f t="shared" si="1"/>
        <v>0</v>
      </c>
    </row>
    <row r="50" spans="1:11" ht="45" x14ac:dyDescent="0.25">
      <c r="A50" s="2" t="s">
        <v>102</v>
      </c>
      <c r="B50" s="3" t="s">
        <v>95</v>
      </c>
      <c r="C50" s="3" t="s">
        <v>2</v>
      </c>
      <c r="D50" s="2">
        <v>3</v>
      </c>
      <c r="E50" s="2">
        <v>27</v>
      </c>
      <c r="F50" s="27"/>
      <c r="G50" s="12">
        <f t="shared" si="2"/>
        <v>0</v>
      </c>
      <c r="H50" s="30"/>
      <c r="I50" s="38">
        <f t="shared" si="3"/>
        <v>1</v>
      </c>
      <c r="J50" s="12">
        <f t="shared" si="0"/>
        <v>0</v>
      </c>
      <c r="K50" s="12">
        <f t="shared" si="1"/>
        <v>0</v>
      </c>
    </row>
    <row r="51" spans="1:11" ht="30.75" customHeight="1" x14ac:dyDescent="0.25">
      <c r="A51" s="51" t="s">
        <v>51</v>
      </c>
      <c r="B51" s="51"/>
      <c r="C51" s="51"/>
      <c r="D51" s="51"/>
      <c r="E51" s="51"/>
      <c r="F51" s="51"/>
      <c r="G51" s="23">
        <f>SUM(G8:G50)</f>
        <v>0</v>
      </c>
      <c r="H51" s="24"/>
      <c r="I51" s="34"/>
      <c r="J51" s="23">
        <f>SUM(J8:J50)</f>
        <v>0</v>
      </c>
      <c r="K51" s="23">
        <f>SUM(K8:K50)</f>
        <v>0</v>
      </c>
    </row>
    <row r="53" spans="1:11" x14ac:dyDescent="0.25">
      <c r="A53" s="50" t="s">
        <v>52</v>
      </c>
      <c r="B53" s="50"/>
      <c r="C53" s="8"/>
      <c r="D53" s="8"/>
      <c r="E53" s="8"/>
    </row>
    <row r="54" spans="1:11" x14ac:dyDescent="0.25">
      <c r="A54" s="9"/>
      <c r="B54" s="21"/>
      <c r="C54" s="8"/>
      <c r="D54" s="8"/>
      <c r="E54" s="8"/>
    </row>
    <row r="55" spans="1:11" x14ac:dyDescent="0.25">
      <c r="A55" s="49" t="s">
        <v>103</v>
      </c>
      <c r="B55" s="49"/>
      <c r="C55" s="49"/>
      <c r="D55" s="49"/>
      <c r="E55" s="49"/>
    </row>
  </sheetData>
  <mergeCells count="23">
    <mergeCell ref="B29:B30"/>
    <mergeCell ref="B17:B18"/>
    <mergeCell ref="B21:B22"/>
    <mergeCell ref="B23:B24"/>
    <mergeCell ref="B25:B26"/>
    <mergeCell ref="B27:B28"/>
    <mergeCell ref="B19:B20"/>
    <mergeCell ref="B14:B15"/>
    <mergeCell ref="B31:B32"/>
    <mergeCell ref="H1:K1"/>
    <mergeCell ref="A55:E55"/>
    <mergeCell ref="A53:B53"/>
    <mergeCell ref="B35:B36"/>
    <mergeCell ref="B37:B38"/>
    <mergeCell ref="B39:B40"/>
    <mergeCell ref="B44:B45"/>
    <mergeCell ref="B46:B47"/>
    <mergeCell ref="A51:F51"/>
    <mergeCell ref="A2:K2"/>
    <mergeCell ref="B33:B34"/>
    <mergeCell ref="A4:K5"/>
    <mergeCell ref="B8:B11"/>
    <mergeCell ref="B12:B13"/>
  </mergeCells>
  <pageMargins left="0.7" right="0.7" top="0.75" bottom="0.75" header="0.3" footer="0.3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workbookViewId="0">
      <selection activeCell="A16" sqref="A16:E16"/>
    </sheetView>
  </sheetViews>
  <sheetFormatPr defaultRowHeight="15" x14ac:dyDescent="0.25"/>
  <cols>
    <col min="1" max="1" width="6.5703125" customWidth="1"/>
    <col min="2" max="2" width="23.5703125" customWidth="1"/>
    <col min="3" max="3" width="25.85546875" customWidth="1"/>
    <col min="4" max="4" width="18" customWidth="1"/>
    <col min="5" max="5" width="20.42578125" customWidth="1"/>
    <col min="6" max="6" width="16.42578125" style="15" customWidth="1"/>
    <col min="7" max="7" width="19" customWidth="1"/>
    <col min="8" max="8" width="9.28515625" customWidth="1"/>
    <col min="9" max="9" width="1.42578125" customWidth="1"/>
    <col min="10" max="10" width="13.5703125" customWidth="1"/>
    <col min="11" max="11" width="16.28515625" customWidth="1"/>
  </cols>
  <sheetData>
    <row r="1" spans="1:11" x14ac:dyDescent="0.25">
      <c r="H1" s="56" t="s">
        <v>100</v>
      </c>
      <c r="I1" s="56"/>
      <c r="J1" s="56"/>
      <c r="K1" s="56"/>
    </row>
    <row r="2" spans="1:11" ht="32.25" customHeight="1" x14ac:dyDescent="0.25">
      <c r="A2" s="52" t="s">
        <v>57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4" spans="1:11" x14ac:dyDescent="0.25">
      <c r="A4" s="54" t="s">
        <v>97</v>
      </c>
      <c r="B4" s="54"/>
      <c r="C4" s="54"/>
      <c r="D4" s="54"/>
      <c r="E4" s="54"/>
      <c r="F4" s="54"/>
      <c r="G4" s="54"/>
      <c r="H4" s="54"/>
      <c r="I4" s="54"/>
      <c r="J4" s="54"/>
      <c r="K4" s="54"/>
    </row>
    <row r="5" spans="1:11" x14ac:dyDescent="0.25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</row>
    <row r="6" spans="1:11" ht="135" x14ac:dyDescent="0.25">
      <c r="A6" s="2" t="s">
        <v>0</v>
      </c>
      <c r="B6" s="7" t="s">
        <v>44</v>
      </c>
      <c r="C6" s="2" t="s">
        <v>49</v>
      </c>
      <c r="D6" s="3" t="s">
        <v>58</v>
      </c>
      <c r="E6" s="3" t="s">
        <v>59</v>
      </c>
      <c r="F6" s="26" t="s">
        <v>56</v>
      </c>
      <c r="G6" s="3" t="s">
        <v>55</v>
      </c>
      <c r="H6" s="3" t="s">
        <v>54</v>
      </c>
      <c r="I6" s="31"/>
      <c r="J6" s="3" t="s">
        <v>72</v>
      </c>
      <c r="K6" s="3" t="s">
        <v>1</v>
      </c>
    </row>
    <row r="7" spans="1:11" x14ac:dyDescent="0.25">
      <c r="A7" s="40" t="s">
        <v>62</v>
      </c>
      <c r="B7" s="40" t="s">
        <v>63</v>
      </c>
      <c r="C7" s="40" t="s">
        <v>64</v>
      </c>
      <c r="D7" s="41" t="s">
        <v>65</v>
      </c>
      <c r="E7" s="41" t="s">
        <v>66</v>
      </c>
      <c r="F7" s="42" t="s">
        <v>67</v>
      </c>
      <c r="G7" s="41" t="s">
        <v>68</v>
      </c>
      <c r="H7" s="41" t="s">
        <v>69</v>
      </c>
      <c r="I7" s="41" t="s">
        <v>70</v>
      </c>
      <c r="J7" s="41" t="s">
        <v>71</v>
      </c>
      <c r="K7" s="41" t="s">
        <v>99</v>
      </c>
    </row>
    <row r="8" spans="1:11" ht="43.5" customHeight="1" x14ac:dyDescent="0.25">
      <c r="A8" s="2" t="s">
        <v>6</v>
      </c>
      <c r="B8" s="57" t="s">
        <v>98</v>
      </c>
      <c r="C8" s="3" t="s">
        <v>2</v>
      </c>
      <c r="D8" s="2">
        <v>160</v>
      </c>
      <c r="E8" s="2">
        <v>30</v>
      </c>
      <c r="F8" s="27"/>
      <c r="G8" s="12">
        <f>ROUND((D8*E8*F8),2)</f>
        <v>0</v>
      </c>
      <c r="H8" s="28"/>
      <c r="I8" s="37">
        <f>(H8*100)+1</f>
        <v>1</v>
      </c>
      <c r="J8" s="12">
        <f>ROUND((G8*H8)/100,2)</f>
        <v>0</v>
      </c>
      <c r="K8" s="12">
        <f>ROUND((G8+J8),2)</f>
        <v>0</v>
      </c>
    </row>
    <row r="9" spans="1:11" ht="30" x14ac:dyDescent="0.25">
      <c r="A9" s="2" t="s">
        <v>8</v>
      </c>
      <c r="B9" s="57"/>
      <c r="C9" s="3" t="s">
        <v>3</v>
      </c>
      <c r="D9" s="2">
        <v>90</v>
      </c>
      <c r="E9" s="2">
        <v>30</v>
      </c>
      <c r="F9" s="27"/>
      <c r="G9" s="12">
        <f t="shared" ref="G9:G11" si="0">ROUND((D9*E9*F9),2)</f>
        <v>0</v>
      </c>
      <c r="H9" s="28"/>
      <c r="I9" s="37">
        <f t="shared" ref="I9:I11" si="1">(H9*100)+1</f>
        <v>1</v>
      </c>
      <c r="J9" s="12">
        <f>(G9*H9)/100</f>
        <v>0</v>
      </c>
      <c r="K9" s="12">
        <f>G9+J9</f>
        <v>0</v>
      </c>
    </row>
    <row r="10" spans="1:11" ht="45" x14ac:dyDescent="0.25">
      <c r="A10" s="2" t="s">
        <v>9</v>
      </c>
      <c r="B10" s="57"/>
      <c r="C10" s="3" t="s">
        <v>4</v>
      </c>
      <c r="D10" s="2">
        <v>145</v>
      </c>
      <c r="E10" s="2">
        <v>28</v>
      </c>
      <c r="F10" s="27"/>
      <c r="G10" s="12">
        <f t="shared" si="0"/>
        <v>0</v>
      </c>
      <c r="H10" s="28"/>
      <c r="I10" s="37">
        <f t="shared" si="1"/>
        <v>1</v>
      </c>
      <c r="J10" s="12">
        <f>(G10*H10)/100</f>
        <v>0</v>
      </c>
      <c r="K10" s="12">
        <f>G10+J10</f>
        <v>0</v>
      </c>
    </row>
    <row r="11" spans="1:11" ht="30" x14ac:dyDescent="0.25">
      <c r="A11" s="2" t="s">
        <v>10</v>
      </c>
      <c r="B11" s="57"/>
      <c r="C11" s="3" t="s">
        <v>5</v>
      </c>
      <c r="D11" s="2">
        <v>6</v>
      </c>
      <c r="E11" s="2">
        <v>30</v>
      </c>
      <c r="F11" s="27"/>
      <c r="G11" s="12">
        <f t="shared" si="0"/>
        <v>0</v>
      </c>
      <c r="H11" s="28"/>
      <c r="I11" s="37">
        <f t="shared" si="1"/>
        <v>1</v>
      </c>
      <c r="J11" s="12">
        <f>(G11*H11)/100</f>
        <v>0</v>
      </c>
      <c r="K11" s="12">
        <f>G11+J11</f>
        <v>0</v>
      </c>
    </row>
    <row r="12" spans="1:11" ht="30.75" customHeight="1" x14ac:dyDescent="0.25">
      <c r="A12" s="51" t="s">
        <v>50</v>
      </c>
      <c r="B12" s="51"/>
      <c r="C12" s="51"/>
      <c r="D12" s="51"/>
      <c r="E12" s="51"/>
      <c r="F12" s="51"/>
      <c r="G12" s="23">
        <f>SUM(G8:G11)</f>
        <v>0</v>
      </c>
      <c r="H12" s="25"/>
      <c r="I12" s="25"/>
      <c r="J12" s="13">
        <f>SUM(J8:J11)</f>
        <v>0</v>
      </c>
      <c r="K12" s="13">
        <f>SUM(K8:K11)</f>
        <v>0</v>
      </c>
    </row>
    <row r="13" spans="1:11" x14ac:dyDescent="0.25">
      <c r="C13" s="1"/>
    </row>
    <row r="14" spans="1:11" x14ac:dyDescent="0.25">
      <c r="A14" s="50" t="s">
        <v>53</v>
      </c>
      <c r="B14" s="50"/>
    </row>
    <row r="15" spans="1:11" x14ac:dyDescent="0.25">
      <c r="A15" s="9"/>
      <c r="B15" s="9"/>
    </row>
    <row r="16" spans="1:11" x14ac:dyDescent="0.25">
      <c r="A16" s="49" t="s">
        <v>103</v>
      </c>
      <c r="B16" s="49"/>
      <c r="C16" s="49"/>
      <c r="D16" s="49"/>
      <c r="E16" s="49"/>
    </row>
  </sheetData>
  <mergeCells count="7">
    <mergeCell ref="H1:K1"/>
    <mergeCell ref="A2:K2"/>
    <mergeCell ref="A16:E16"/>
    <mergeCell ref="A14:B14"/>
    <mergeCell ref="A4:K5"/>
    <mergeCell ref="B8:B11"/>
    <mergeCell ref="A12:F12"/>
  </mergeCells>
  <pageMargins left="0.7" right="0.7" top="0.75" bottom="0.75" header="0.3" footer="0.3"/>
  <pageSetup paperSize="9" scale="7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C2FBD0B8-C64A-40C2-811C-D6BD024DC24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Zakres podstawowy</vt:lpstr>
      <vt:lpstr>Prawo opcji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Dahl Joanna</dc:creator>
  <cp:lastModifiedBy>Dahl Joanna</cp:lastModifiedBy>
  <cp:lastPrinted>2024-09-26T08:17:00Z</cp:lastPrinted>
  <dcterms:created xsi:type="dcterms:W3CDTF">2022-09-13T09:40:42Z</dcterms:created>
  <dcterms:modified xsi:type="dcterms:W3CDTF">2024-09-26T08:17:51Z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83ee44b9-e99e-42a1-b2f0-abc01feb2b43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PortionMark">
    <vt:lpwstr>[JAW]</vt:lpwstr>
  </property>
  <property fmtid="{D5CDD505-2E9C-101B-9397-08002B2CF9AE}" pid="7" name="bjClsUserRVM">
    <vt:lpwstr>[]</vt:lpwstr>
  </property>
  <property fmtid="{D5CDD505-2E9C-101B-9397-08002B2CF9AE}" pid="8" name="bjSaver">
    <vt:lpwstr>k0q9ojHLZIRAki9W9Fv1iZ/L5RpzGKz2</vt:lpwstr>
  </property>
  <property fmtid="{D5CDD505-2E9C-101B-9397-08002B2CF9AE}" pid="9" name="s5636:Creator type=author">
    <vt:lpwstr>Dahl Joanna</vt:lpwstr>
  </property>
  <property fmtid="{D5CDD505-2E9C-101B-9397-08002B2CF9AE}" pid="10" name="s5636:Creator type=organization">
    <vt:lpwstr>MILNET-Z</vt:lpwstr>
  </property>
  <property fmtid="{D5CDD505-2E9C-101B-9397-08002B2CF9AE}" pid="11" name="s5636:Creator type=IP">
    <vt:lpwstr>10.60.165.24</vt:lpwstr>
  </property>
</Properties>
</file>