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ciolek1632\Documents\2021\tśm\ROBOCZE\ZADANIA DO ZAPYTANIA\"/>
    </mc:Choice>
  </mc:AlternateContent>
  <bookViews>
    <workbookView xWindow="0" yWindow="0" windowWidth="28800" windowHeight="10575"/>
  </bookViews>
  <sheets>
    <sheet name="3RBL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8" i="1" l="1"/>
  <c r="L66" i="1"/>
  <c r="L53" i="1"/>
  <c r="L65" i="1" l="1"/>
  <c r="L52" i="1"/>
  <c r="L50" i="1"/>
  <c r="L48" i="1"/>
  <c r="L46" i="1"/>
  <c r="L44" i="1"/>
  <c r="L42" i="1"/>
  <c r="L40" i="1"/>
  <c r="L39" i="1"/>
  <c r="L37" i="1"/>
  <c r="L36" i="1"/>
  <c r="L34" i="1"/>
  <c r="L33" i="1"/>
  <c r="L31" i="1"/>
  <c r="L30" i="1"/>
  <c r="L29" i="1"/>
  <c r="L27" i="1"/>
  <c r="L25" i="1"/>
  <c r="L23" i="1"/>
  <c r="L22" i="1"/>
  <c r="L21" i="1"/>
  <c r="L20" i="1"/>
  <c r="L18" i="1"/>
  <c r="L17" i="1"/>
  <c r="L15" i="1"/>
  <c r="L13" i="1"/>
  <c r="N68" i="1" l="1"/>
  <c r="J53" i="1"/>
  <c r="M13" i="1"/>
  <c r="N53" i="1"/>
  <c r="N18" i="1"/>
  <c r="N13" i="1"/>
  <c r="J66" i="1" l="1"/>
  <c r="N65" i="1"/>
  <c r="N66" i="1" s="1"/>
  <c r="M65" i="1"/>
  <c r="N52" i="1"/>
  <c r="M52" i="1"/>
  <c r="M18" i="1" l="1"/>
  <c r="N37" i="1" l="1"/>
  <c r="M37" i="1"/>
  <c r="N31" i="1"/>
  <c r="M31" i="1"/>
  <c r="N30" i="1"/>
  <c r="M30" i="1"/>
  <c r="N23" i="1" l="1"/>
  <c r="M23" i="1"/>
  <c r="N34" i="1"/>
  <c r="M34" i="1"/>
  <c r="N29" i="1"/>
  <c r="M29" i="1"/>
  <c r="N22" i="1"/>
  <c r="M22" i="1"/>
  <c r="N33" i="1"/>
  <c r="M33" i="1"/>
  <c r="N21" i="1"/>
  <c r="M21" i="1"/>
  <c r="N44" i="1" l="1"/>
  <c r="M44" i="1"/>
  <c r="N46" i="1" l="1"/>
  <c r="M46" i="1"/>
  <c r="N42" i="1"/>
  <c r="M42" i="1"/>
  <c r="N40" i="1" l="1"/>
  <c r="M40" i="1"/>
  <c r="N50" i="1" l="1"/>
  <c r="M50" i="1"/>
  <c r="N48" i="1"/>
  <c r="M48" i="1"/>
  <c r="N39" i="1"/>
  <c r="M39" i="1"/>
  <c r="N36" i="1"/>
  <c r="M36" i="1"/>
  <c r="N27" i="1"/>
  <c r="M27" i="1"/>
  <c r="N25" i="1"/>
  <c r="M25" i="1"/>
  <c r="N20" i="1"/>
  <c r="M20" i="1"/>
  <c r="N17" i="1"/>
  <c r="M17" i="1"/>
  <c r="N15" i="1"/>
  <c r="M15" i="1"/>
</calcChain>
</file>

<file path=xl/sharedStrings.xml><?xml version="1.0" encoding="utf-8"?>
<sst xmlns="http://schemas.openxmlformats.org/spreadsheetml/2006/main" count="275" uniqueCount="158">
  <si>
    <t>LP.</t>
  </si>
  <si>
    <t>Parametr</t>
  </si>
  <si>
    <t>Symbol</t>
  </si>
  <si>
    <t>Jm</t>
  </si>
  <si>
    <t xml:space="preserve">Ilość </t>
  </si>
  <si>
    <t>Cena jednostkowa netto (zł)</t>
  </si>
  <si>
    <t>Cena jednostkowa brutto (zł)</t>
  </si>
  <si>
    <t>Wartość brutto (zł)</t>
  </si>
  <si>
    <t>Uwagi</t>
  </si>
  <si>
    <t>Rozmiar
(wys.xdł x szer.)</t>
  </si>
  <si>
    <t>rodzaj elektrolitu</t>
  </si>
  <si>
    <t>Napięcie
V</t>
  </si>
  <si>
    <t>Katalogowy</t>
  </si>
  <si>
    <t>JIM</t>
  </si>
  <si>
    <t>żelowy</t>
  </si>
  <si>
    <t>szt</t>
  </si>
  <si>
    <t>II</t>
  </si>
  <si>
    <t>12V</t>
  </si>
  <si>
    <t>III</t>
  </si>
  <si>
    <t>80Ah</t>
  </si>
  <si>
    <t>IV</t>
  </si>
  <si>
    <t>ciekły</t>
  </si>
  <si>
    <t>V</t>
  </si>
  <si>
    <t>1.</t>
  </si>
  <si>
    <t>szt.</t>
  </si>
  <si>
    <t>VII</t>
  </si>
  <si>
    <t>6140PL1728600</t>
  </si>
  <si>
    <t>VIII</t>
  </si>
  <si>
    <t>IX</t>
  </si>
  <si>
    <t>X</t>
  </si>
  <si>
    <t>XI</t>
  </si>
  <si>
    <t>120Ah</t>
  </si>
  <si>
    <t>XII</t>
  </si>
  <si>
    <t>XIII</t>
  </si>
  <si>
    <t>XIV</t>
  </si>
  <si>
    <t>6SE60</t>
  </si>
  <si>
    <t>6140PL0256028</t>
  </si>
  <si>
    <t>6140PL1125060</t>
  </si>
  <si>
    <t>SUMA</t>
  </si>
  <si>
    <t>Pojemność
Ah</t>
  </si>
  <si>
    <t>Prąd rozruchowy
A</t>
  </si>
  <si>
    <t>140Ah</t>
  </si>
  <si>
    <t>60Ah</t>
  </si>
  <si>
    <t>720A</t>
  </si>
  <si>
    <t>2.</t>
  </si>
  <si>
    <t>ZADANIE NR 2</t>
  </si>
  <si>
    <r>
      <t xml:space="preserve">DOSTAWA </t>
    </r>
    <r>
      <rPr>
        <b/>
        <u/>
        <sz val="12"/>
        <rFont val="Arial"/>
        <family val="2"/>
        <charset val="238"/>
      </rPr>
      <t xml:space="preserve">DĘBLIN </t>
    </r>
    <r>
      <rPr>
        <sz val="10"/>
        <rFont val="Arial"/>
        <family val="2"/>
        <charset val="238"/>
      </rPr>
      <t xml:space="preserve"> AKUMULATORY</t>
    </r>
  </si>
  <si>
    <t>S.Stawy(4)</t>
  </si>
  <si>
    <t>92Ah</t>
  </si>
  <si>
    <t>175x310x175</t>
  </si>
  <si>
    <t>S.Stawy(1)</t>
  </si>
  <si>
    <t>6140PL1380555</t>
  </si>
  <si>
    <t>70Ah</t>
  </si>
  <si>
    <t>74Ah</t>
  </si>
  <si>
    <t>680A</t>
  </si>
  <si>
    <t>6140PL0380945</t>
  </si>
  <si>
    <t xml:space="preserve">Jawidz(2) </t>
  </si>
  <si>
    <t>I</t>
  </si>
  <si>
    <r>
      <t xml:space="preserve">DOSTAWA </t>
    </r>
    <r>
      <rPr>
        <b/>
        <u/>
        <sz val="14"/>
        <rFont val="Arial"/>
        <family val="2"/>
        <charset val="238"/>
      </rPr>
      <t>ŻURAWICA</t>
    </r>
    <r>
      <rPr>
        <b/>
        <u/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AKUMULATORY</t>
    </r>
  </si>
  <si>
    <t>170Ah</t>
  </si>
  <si>
    <t>Żurawica(2)</t>
  </si>
  <si>
    <t>175x280x175</t>
  </si>
  <si>
    <t>260x350x170</t>
  </si>
  <si>
    <t>125Ah</t>
  </si>
  <si>
    <t>2PzS</t>
  </si>
  <si>
    <t>6140PL1438802</t>
  </si>
  <si>
    <t>220x350x170</t>
  </si>
  <si>
    <t>110Ah</t>
  </si>
  <si>
    <t>6140PL0433206</t>
  </si>
  <si>
    <t>KłaJ(1)</t>
  </si>
  <si>
    <t>6140PL0381498</t>
  </si>
  <si>
    <t>ELEKTRYCZNY WÓZEK PODNOŚNIKOWY PROWADZONY KM-1000/30</t>
  </si>
  <si>
    <t>215x335x172</t>
  </si>
  <si>
    <t>2x12-24/100(V/Ah)</t>
  </si>
  <si>
    <t>6140PL0380992</t>
  </si>
  <si>
    <t>PODNOŚNIK WIDŁOWY SPALINOWY  RAK 7B  rok prod.1987</t>
  </si>
  <si>
    <t>190(ze słupkiem)x240x 180</t>
  </si>
  <si>
    <t>62Ah</t>
  </si>
  <si>
    <t>6140PL0380906</t>
  </si>
  <si>
    <t>ZEA Stawy(2)</t>
  </si>
  <si>
    <t>PODNOŚNIK WIDŁ.SPALIN.RAK 7A            
(rok prod. 1990)</t>
  </si>
  <si>
    <t>ZEA Stawy(4)</t>
  </si>
  <si>
    <t>WÓZEK PALETOWY ELEKTRYCZNY WRP3-1003-MST-EHS</t>
  </si>
  <si>
    <t>235x345x173</t>
  </si>
  <si>
    <t>6140PL0381612</t>
  </si>
  <si>
    <t>Lublin(1)</t>
  </si>
  <si>
    <t>220x520x190</t>
  </si>
  <si>
    <t>6140PL0704949</t>
  </si>
  <si>
    <t>Gałkówek(1)</t>
  </si>
  <si>
    <t>220x320x190</t>
  </si>
  <si>
    <t>Gałkówek(2)</t>
  </si>
  <si>
    <t>PODNOŚNIK WIDŁOWY SPALINOWY  GPW 202T  rok prod. 2000</t>
  </si>
  <si>
    <t>210x480x190</t>
  </si>
  <si>
    <t>suchoładowany</t>
  </si>
  <si>
    <t>600A</t>
  </si>
  <si>
    <t>S.Dęblin(1)</t>
  </si>
  <si>
    <t>190x290x160</t>
  </si>
  <si>
    <t>kwas</t>
  </si>
  <si>
    <t>S.Dęblin(4)</t>
  </si>
  <si>
    <t>Stężyca(2) S.Dęblin(4)</t>
  </si>
  <si>
    <t>175x245x175</t>
  </si>
  <si>
    <t>480A</t>
  </si>
  <si>
    <t>6140PL0704944</t>
  </si>
  <si>
    <t>S.Dęblin(2)</t>
  </si>
  <si>
    <t xml:space="preserve">PODNOŚNIK WIDŁ.SPALIN.DV 1638 </t>
  </si>
  <si>
    <t>S.Stawy(5)</t>
  </si>
  <si>
    <t>PODNOŚNIK WIDŁOWY SPALINOWY HUNDAI HDF  70</t>
  </si>
  <si>
    <t>235x345x175</t>
  </si>
  <si>
    <t>6140PL0918418</t>
  </si>
  <si>
    <t>LOKOMOTYWA SPALINOWA LS 180</t>
  </si>
  <si>
    <t>205x510x220</t>
  </si>
  <si>
    <t>180Ah</t>
  </si>
  <si>
    <t>6140PL0381503</t>
  </si>
  <si>
    <t>PODNOŚNIK WIDŁOWY SPALINOWY RAK 7B</t>
  </si>
  <si>
    <t>190x275x170</t>
  </si>
  <si>
    <t>88Ah</t>
  </si>
  <si>
    <t>6140PL0433213</t>
  </si>
  <si>
    <t>WÓZEK WIDŁOWY DIECI SAMSON 45.8 TC</t>
  </si>
  <si>
    <t>240x345x175</t>
  </si>
  <si>
    <t>cf 1202</t>
  </si>
  <si>
    <t>6140PL0381620</t>
  </si>
  <si>
    <t>41BLSzDęblin(1)</t>
  </si>
  <si>
    <t>PODNOŚNIK WIDŁOWY SPALINOWY STILL 70-80</t>
  </si>
  <si>
    <t>190x340x170</t>
  </si>
  <si>
    <t>nie podano JIM</t>
  </si>
  <si>
    <t>41BLSz Dęblin(2)</t>
  </si>
  <si>
    <t>PODNOŚNIK WIDŁOWY SPALINOWY  RAK 7A   rok prod. 1986, 1987</t>
  </si>
  <si>
    <t>180x240x180</t>
  </si>
  <si>
    <t>560A</t>
  </si>
  <si>
    <t>31WOG(2)</t>
  </si>
  <si>
    <t>275x340x270</t>
  </si>
  <si>
    <t>WÓZEK TRANSPORTOWY SPALINOWY MULTITASK M250Mx4  rok prod.2014</t>
  </si>
  <si>
    <t>200x270x170</t>
  </si>
  <si>
    <t>15.01411.00</t>
  </si>
  <si>
    <t>6140PL1608414</t>
  </si>
  <si>
    <t>WÓZEK TRANSPORTOWY SPALINOWY BALKANCAR MPR 20 4x4</t>
  </si>
  <si>
    <t>150x335x160</t>
  </si>
  <si>
    <t>33WOG(1)</t>
  </si>
  <si>
    <t>31WOG(1) 34WOG(1)</t>
  </si>
  <si>
    <t>380x300x220</t>
  </si>
  <si>
    <t>100Ah</t>
  </si>
  <si>
    <t>34WOG(1)</t>
  </si>
  <si>
    <t>waga min.:21kg</t>
  </si>
  <si>
    <t>PODNOŚNIK WIDŁOWY SPALINOWY   (nie opisany przez użytkownika)</t>
  </si>
  <si>
    <t>6140PL0704942</t>
  </si>
  <si>
    <t>S.Regny(2)</t>
  </si>
  <si>
    <t>Kutno(10)</t>
  </si>
  <si>
    <t>210x255x170</t>
  </si>
  <si>
    <t>plus z lewej strony</t>
  </si>
  <si>
    <t xml:space="preserve">PODNOŚNIK WIDŁ.SPAL.CPCD20 HELI  
 rok prod.2012               </t>
  </si>
  <si>
    <t>Załącznik nr 2 do umowy nr ……………./3RBLog/12/2021</t>
  </si>
  <si>
    <t xml:space="preserve">PODNOŚNIK WIDŁ.SPALIN.TEREN.GPW-400T    </t>
  </si>
  <si>
    <t>VI</t>
  </si>
  <si>
    <t>XV</t>
  </si>
  <si>
    <t>ZADANIE NR 2A</t>
  </si>
  <si>
    <t>RAZEM ZADANIE 2 i 2A</t>
  </si>
  <si>
    <t>XVI</t>
  </si>
  <si>
    <t>Wartość netto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</si>
</sst>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2"/>
      <color theme="1"/>
      <name val="Arial"/>
      <family val="2"/>
      <charset val="238"/>
    </font>
    <font>
      <sz val="10"/>
      <name val="Arial Narrow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2"/>
      <name val="Arial"/>
      <family val="2"/>
      <charset val="238"/>
    </font>
    <font>
      <sz val="12"/>
      <color rgb="FF00B050"/>
      <name val="Arial"/>
      <family val="2"/>
      <charset val="238"/>
    </font>
    <font>
      <b/>
      <sz val="12"/>
      <name val="Arial Narrow"/>
      <family val="2"/>
      <charset val="238"/>
    </font>
    <font>
      <b/>
      <u/>
      <sz val="14"/>
      <name val="Arial"/>
      <family val="2"/>
      <charset val="238"/>
    </font>
    <font>
      <sz val="10"/>
      <color rgb="FFFF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"/>
      <family val="2"/>
      <charset val="238"/>
    </font>
    <font>
      <sz val="12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top" indent="1"/>
    </xf>
    <xf numFmtId="0" fontId="1" fillId="0" borderId="12" xfId="0" applyFont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right" vertical="center" wrapText="1" indent="1"/>
    </xf>
    <xf numFmtId="0" fontId="1" fillId="3" borderId="15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4" fontId="1" fillId="3" borderId="15" xfId="0" applyNumberFormat="1" applyFont="1" applyFill="1" applyBorder="1" applyAlignment="1" applyProtection="1">
      <alignment horizontal="right" vertical="center" indent="1"/>
      <protection locked="0"/>
    </xf>
    <xf numFmtId="0" fontId="1" fillId="3" borderId="15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4" fillId="0" borderId="0" xfId="0" applyFont="1"/>
    <xf numFmtId="2" fontId="1" fillId="3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>
      <alignment horizontal="center" vertical="center"/>
    </xf>
    <xf numFmtId="0" fontId="0" fillId="3" borderId="0" xfId="0" applyFill="1"/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>
      <alignment horizontal="center" vertical="center" wrapText="1"/>
    </xf>
    <xf numFmtId="4" fontId="1" fillId="3" borderId="16" xfId="0" applyNumberFormat="1" applyFont="1" applyFill="1" applyBorder="1" applyAlignment="1" applyProtection="1">
      <alignment horizontal="right" vertical="center" indent="1"/>
      <protection locked="0"/>
    </xf>
    <xf numFmtId="0" fontId="1" fillId="3" borderId="16" xfId="0" applyFont="1" applyFill="1" applyBorder="1" applyAlignment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2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2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/>
    <xf numFmtId="0" fontId="17" fillId="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4" borderId="20" xfId="0" applyFont="1" applyFill="1" applyBorder="1" applyAlignment="1" applyProtection="1">
      <alignment vertical="center"/>
      <protection locked="0"/>
    </xf>
    <xf numFmtId="4" fontId="15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2" borderId="20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4" fontId="15" fillId="2" borderId="14" xfId="0" applyNumberFormat="1" applyFont="1" applyFill="1" applyBorder="1" applyAlignment="1">
      <alignment horizontal="right" vertical="center" wrapText="1" indent="1"/>
    </xf>
    <xf numFmtId="0" fontId="15" fillId="2" borderId="14" xfId="0" applyFont="1" applyFill="1" applyBorder="1" applyAlignment="1">
      <alignment vertical="center" wrapText="1"/>
    </xf>
    <xf numFmtId="0" fontId="15" fillId="2" borderId="20" xfId="0" applyFont="1" applyFill="1" applyBorder="1" applyAlignment="1" applyProtection="1">
      <alignment vertical="center" wrapText="1"/>
      <protection locked="0"/>
    </xf>
    <xf numFmtId="0" fontId="15" fillId="2" borderId="2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>
      <alignment vertical="center" wrapText="1"/>
    </xf>
    <xf numFmtId="4" fontId="15" fillId="2" borderId="14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center" vertical="center"/>
    </xf>
    <xf numFmtId="2" fontId="6" fillId="3" borderId="0" xfId="0" applyNumberFormat="1" applyFont="1" applyFill="1" applyBorder="1" applyAlignment="1" applyProtection="1">
      <alignment horizontal="center" vertical="center"/>
      <protection locked="0"/>
    </xf>
    <xf numFmtId="4" fontId="6" fillId="3" borderId="0" xfId="0" applyNumberFormat="1" applyFont="1" applyFill="1" applyBorder="1" applyAlignment="1" applyProtection="1">
      <alignment horizontal="right" vertical="center" indent="1"/>
      <protection locked="0"/>
    </xf>
    <xf numFmtId="4" fontId="9" fillId="3" borderId="0" xfId="0" applyNumberFormat="1" applyFont="1" applyFill="1" applyBorder="1" applyAlignment="1" applyProtection="1">
      <alignment horizontal="right" vertical="center" indent="1"/>
      <protection locked="0"/>
    </xf>
    <xf numFmtId="4" fontId="10" fillId="3" borderId="0" xfId="0" applyNumberFormat="1" applyFont="1" applyFill="1" applyBorder="1" applyAlignment="1" applyProtection="1">
      <alignment horizontal="center" vertical="center"/>
      <protection locked="0"/>
    </xf>
    <xf numFmtId="2" fontId="15" fillId="2" borderId="24" xfId="0" applyNumberFormat="1" applyFont="1" applyFill="1" applyBorder="1" applyAlignment="1" applyProtection="1">
      <alignment horizontal="center" vertical="center"/>
      <protection locked="0"/>
    </xf>
    <xf numFmtId="2" fontId="15" fillId="2" borderId="22" xfId="0" applyNumberFormat="1" applyFont="1" applyFill="1" applyBorder="1" applyAlignment="1" applyProtection="1">
      <alignment vertical="center" wrapText="1"/>
      <protection locked="0"/>
    </xf>
    <xf numFmtId="4" fontId="15" fillId="2" borderId="22" xfId="0" applyNumberFormat="1" applyFont="1" applyFill="1" applyBorder="1" applyAlignment="1" applyProtection="1">
      <alignment horizontal="right" vertical="center" wrapText="1" indent="1"/>
      <protection locked="0"/>
    </xf>
    <xf numFmtId="2" fontId="6" fillId="3" borderId="26" xfId="0" applyNumberFormat="1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2" fontId="1" fillId="3" borderId="27" xfId="0" applyNumberFormat="1" applyFont="1" applyFill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2" fontId="1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>
      <alignment horizontal="center" vertical="center"/>
    </xf>
    <xf numFmtId="2" fontId="1" fillId="3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27" xfId="0" applyNumberFormat="1" applyFont="1" applyFill="1" applyBorder="1" applyAlignment="1" applyProtection="1">
      <alignment horizontal="center" vertical="center"/>
      <protection locked="0"/>
    </xf>
    <xf numFmtId="4" fontId="1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33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1" fillId="3" borderId="35" xfId="0" applyFont="1" applyFill="1" applyBorder="1" applyAlignment="1" applyProtection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 wrapText="1"/>
    </xf>
    <xf numFmtId="4" fontId="1" fillId="3" borderId="35" xfId="0" applyNumberFormat="1" applyFont="1" applyFill="1" applyBorder="1" applyAlignment="1" applyProtection="1">
      <alignment horizontal="right" vertical="center" indent="1"/>
      <protection locked="0"/>
    </xf>
    <xf numFmtId="4" fontId="1" fillId="3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 wrapText="1"/>
    </xf>
    <xf numFmtId="2" fontId="15" fillId="2" borderId="28" xfId="0" applyNumberFormat="1" applyFont="1" applyFill="1" applyBorder="1" applyAlignment="1" applyProtection="1">
      <alignment horizontal="center" vertical="center"/>
      <protection locked="0"/>
    </xf>
    <xf numFmtId="2" fontId="6" fillId="3" borderId="34" xfId="0" applyNumberFormat="1" applyFont="1" applyFill="1" applyBorder="1" applyAlignment="1" applyProtection="1">
      <alignment horizontal="center" vertical="center"/>
      <protection locked="0"/>
    </xf>
    <xf numFmtId="2" fontId="1" fillId="3" borderId="35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35" xfId="0" applyNumberFormat="1" applyFont="1" applyFill="1" applyBorder="1" applyAlignment="1" applyProtection="1">
      <alignment horizontal="center" vertical="center"/>
      <protection locked="0"/>
    </xf>
    <xf numFmtId="2" fontId="6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2" fontId="20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 applyProtection="1">
      <alignment horizontal="center" vertical="center" wrapText="1"/>
      <protection locked="0"/>
    </xf>
    <xf numFmtId="0" fontId="15" fillId="2" borderId="29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/>
    </xf>
    <xf numFmtId="0" fontId="15" fillId="4" borderId="29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2" fontId="1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>
      <alignment horizontal="center" vertical="center"/>
    </xf>
    <xf numFmtId="2" fontId="20" fillId="2" borderId="30" xfId="0" applyNumberFormat="1" applyFont="1" applyFill="1" applyBorder="1" applyAlignment="1" applyProtection="1">
      <alignment horizontal="center" vertical="center" wrapText="1"/>
      <protection locked="0"/>
    </xf>
    <xf numFmtId="4" fontId="19" fillId="5" borderId="0" xfId="0" applyNumberFormat="1" applyFont="1" applyFill="1" applyAlignment="1">
      <alignment horizontal="right" vertical="center"/>
    </xf>
    <xf numFmtId="0" fontId="1" fillId="3" borderId="37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 applyProtection="1">
      <alignment horizontal="center" vertical="center" wrapText="1"/>
      <protection locked="0"/>
    </xf>
    <xf numFmtId="4" fontId="1" fillId="3" borderId="27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0" xfId="0" applyNumberFormat="1" applyFont="1" applyFill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>
      <alignment horizontal="right" vertical="center" wrapText="1" indent="1"/>
    </xf>
    <xf numFmtId="4" fontId="1" fillId="3" borderId="15" xfId="0" applyNumberFormat="1" applyFont="1" applyFill="1" applyBorder="1" applyAlignment="1" applyProtection="1">
      <alignment horizontal="right" vertical="center" wrapText="1" indent="1"/>
      <protection locked="0"/>
    </xf>
    <xf numFmtId="4" fontId="15" fillId="2" borderId="20" xfId="0" applyNumberFormat="1" applyFont="1" applyFill="1" applyBorder="1" applyAlignment="1">
      <alignment horizontal="right" vertical="center" wrapText="1" indent="1"/>
    </xf>
    <xf numFmtId="4" fontId="15" fillId="2" borderId="20" xfId="0" applyNumberFormat="1" applyFont="1" applyFill="1" applyBorder="1" applyAlignment="1" applyProtection="1">
      <alignment horizontal="right" vertical="center" wrapText="1" indent="1"/>
      <protection locked="0"/>
    </xf>
    <xf numFmtId="4" fontId="15" fillId="2" borderId="20" xfId="0" applyNumberFormat="1" applyFont="1" applyFill="1" applyBorder="1" applyAlignment="1" applyProtection="1">
      <alignment horizontal="right" vertical="center" indent="1"/>
      <protection locked="0"/>
    </xf>
    <xf numFmtId="4" fontId="1" fillId="3" borderId="15" xfId="0" applyNumberFormat="1" applyFont="1" applyFill="1" applyBorder="1" applyAlignment="1">
      <alignment horizontal="right" vertical="center" wrapText="1" indent="1"/>
    </xf>
    <xf numFmtId="4" fontId="15" fillId="2" borderId="0" xfId="0" applyNumberFormat="1" applyFont="1" applyFill="1" applyBorder="1" applyAlignment="1">
      <alignment horizontal="right" vertical="center" wrapText="1" indent="1"/>
    </xf>
    <xf numFmtId="4" fontId="15" fillId="4" borderId="20" xfId="0" applyNumberFormat="1" applyFont="1" applyFill="1" applyBorder="1" applyAlignment="1" applyProtection="1">
      <alignment horizontal="right" vertical="center" indent="1"/>
      <protection locked="0"/>
    </xf>
    <xf numFmtId="4" fontId="0" fillId="0" borderId="0" xfId="0" applyNumberFormat="1" applyAlignment="1">
      <alignment horizontal="right" indent="1"/>
    </xf>
    <xf numFmtId="4" fontId="1" fillId="3" borderId="35" xfId="0" applyNumberFormat="1" applyFont="1" applyFill="1" applyBorder="1" applyAlignment="1" applyProtection="1">
      <alignment horizontal="right" vertical="center" wrapText="1" indent="1"/>
      <protection locked="0"/>
    </xf>
    <xf numFmtId="4" fontId="7" fillId="3" borderId="15" xfId="0" applyNumberFormat="1" applyFont="1" applyFill="1" applyBorder="1" applyAlignment="1">
      <alignment horizontal="right" vertical="center" wrapText="1" indent="1"/>
    </xf>
    <xf numFmtId="2" fontId="15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15" fillId="2" borderId="14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 applyProtection="1">
      <alignment horizontal="center" vertical="center"/>
      <protection locked="0"/>
    </xf>
    <xf numFmtId="0" fontId="15" fillId="4" borderId="20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15" fillId="2" borderId="21" xfId="0" applyNumberFormat="1" applyFont="1" applyFill="1" applyBorder="1" applyAlignment="1" applyProtection="1">
      <alignment horizontal="center" vertical="center" wrapText="1"/>
      <protection locked="0"/>
    </xf>
    <xf numFmtId="2" fontId="15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0" fontId="15" fillId="2" borderId="20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0" fontId="15" fillId="2" borderId="2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0" fillId="3" borderId="0" xfId="0" applyNumberFormat="1" applyFont="1" applyFill="1" applyBorder="1" applyAlignment="1" applyProtection="1">
      <alignment horizontal="right" vertical="center" indent="1"/>
      <protection locked="0"/>
    </xf>
    <xf numFmtId="4" fontId="19" fillId="5" borderId="0" xfId="0" applyNumberFormat="1" applyFont="1" applyFill="1" applyAlignment="1">
      <alignment horizontal="right" vertical="center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workbookViewId="0">
      <selection activeCell="R56" sqref="R56"/>
    </sheetView>
  </sheetViews>
  <sheetFormatPr defaultRowHeight="15" x14ac:dyDescent="0.2"/>
  <cols>
    <col min="1" max="1" width="3.44140625" customWidth="1"/>
    <col min="2" max="2" width="9.77734375" customWidth="1"/>
    <col min="3" max="3" width="6" customWidth="1"/>
    <col min="4" max="4" width="5.88671875" customWidth="1"/>
    <col min="5" max="5" width="5.6640625" customWidth="1"/>
    <col min="6" max="6" width="7.21875" style="13" customWidth="1"/>
    <col min="8" max="8" width="10.6640625" hidden="1" customWidth="1"/>
    <col min="9" max="9" width="4.88671875" customWidth="1"/>
    <col min="10" max="10" width="6.109375" customWidth="1"/>
    <col min="11" max="11" width="10.109375" customWidth="1"/>
    <col min="12" max="12" width="10.109375" style="117" customWidth="1"/>
    <col min="13" max="13" width="9.88671875" customWidth="1"/>
    <col min="14" max="14" width="10.5546875" customWidth="1"/>
    <col min="15" max="15" width="10.44140625" style="98" hidden="1" customWidth="1"/>
  </cols>
  <sheetData>
    <row r="1" spans="1:15" ht="16.5" customHeight="1" x14ac:dyDescent="0.2">
      <c r="G1" s="1"/>
      <c r="H1" s="1"/>
      <c r="I1" s="1"/>
      <c r="J1" s="1"/>
      <c r="K1" s="2"/>
      <c r="L1" s="2"/>
      <c r="M1" s="3"/>
      <c r="N1" s="3"/>
      <c r="O1" s="1"/>
    </row>
    <row r="2" spans="1:15" ht="16.5" customHeight="1" x14ac:dyDescent="0.2">
      <c r="A2" s="4"/>
      <c r="B2" s="4"/>
      <c r="C2" s="4"/>
      <c r="D2" s="4"/>
      <c r="E2" s="4"/>
      <c r="F2" s="161"/>
      <c r="G2" s="161"/>
      <c r="H2" s="5"/>
      <c r="I2" s="5"/>
      <c r="J2" s="162" t="s">
        <v>150</v>
      </c>
      <c r="K2" s="162"/>
      <c r="L2" s="162"/>
      <c r="M2" s="162"/>
      <c r="N2" s="162"/>
      <c r="O2" s="162"/>
    </row>
    <row r="3" spans="1:15" ht="16.5" customHeight="1" x14ac:dyDescent="0.2">
      <c r="A3" s="123" t="s">
        <v>45</v>
      </c>
      <c r="B3" s="123"/>
      <c r="C3" s="123"/>
      <c r="D3" s="123"/>
      <c r="E3" s="123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21.75" customHeight="1" x14ac:dyDescent="0.2">
      <c r="A4" s="125" t="s">
        <v>46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16.5" customHeight="1" thickBot="1" x14ac:dyDescent="0.25">
      <c r="A5" s="4"/>
      <c r="B5" s="4"/>
      <c r="C5" s="4"/>
      <c r="D5" s="4"/>
      <c r="E5" s="4"/>
      <c r="F5" s="14"/>
      <c r="G5" s="5"/>
      <c r="H5" s="5"/>
      <c r="I5" s="5"/>
      <c r="J5" s="5"/>
      <c r="K5" s="6"/>
      <c r="L5" s="6"/>
      <c r="M5" s="6"/>
      <c r="N5" s="6"/>
      <c r="O5" s="39"/>
    </row>
    <row r="6" spans="1:15" ht="15.75" customHeight="1" thickTop="1" x14ac:dyDescent="0.2">
      <c r="A6" s="126" t="s">
        <v>0</v>
      </c>
      <c r="B6" s="129" t="s">
        <v>1</v>
      </c>
      <c r="C6" s="130"/>
      <c r="D6" s="130"/>
      <c r="E6" s="130"/>
      <c r="F6" s="131"/>
      <c r="G6" s="135" t="s">
        <v>2</v>
      </c>
      <c r="H6" s="131"/>
      <c r="I6" s="136" t="s">
        <v>3</v>
      </c>
      <c r="J6" s="137" t="s">
        <v>4</v>
      </c>
      <c r="K6" s="140" t="s">
        <v>5</v>
      </c>
      <c r="L6" s="140" t="s">
        <v>157</v>
      </c>
      <c r="M6" s="140" t="s">
        <v>6</v>
      </c>
      <c r="N6" s="140" t="s">
        <v>7</v>
      </c>
      <c r="O6" s="136" t="s">
        <v>8</v>
      </c>
    </row>
    <row r="7" spans="1:15" ht="16.5" customHeight="1" thickBot="1" x14ac:dyDescent="0.25">
      <c r="A7" s="127"/>
      <c r="B7" s="132"/>
      <c r="C7" s="133"/>
      <c r="D7" s="133"/>
      <c r="E7" s="133"/>
      <c r="F7" s="134"/>
      <c r="G7" s="133"/>
      <c r="H7" s="134"/>
      <c r="I7" s="128"/>
      <c r="J7" s="138"/>
      <c r="K7" s="141"/>
      <c r="L7" s="142"/>
      <c r="M7" s="142"/>
      <c r="N7" s="142"/>
      <c r="O7" s="144"/>
    </row>
    <row r="8" spans="1:15" ht="15.75" customHeight="1" thickTop="1" x14ac:dyDescent="0.2">
      <c r="A8" s="128"/>
      <c r="B8" s="145" t="s">
        <v>9</v>
      </c>
      <c r="C8" s="145" t="s">
        <v>10</v>
      </c>
      <c r="D8" s="145" t="s">
        <v>11</v>
      </c>
      <c r="E8" s="145" t="s">
        <v>39</v>
      </c>
      <c r="F8" s="145" t="s">
        <v>40</v>
      </c>
      <c r="G8" s="153" t="s">
        <v>12</v>
      </c>
      <c r="H8" s="136" t="s">
        <v>13</v>
      </c>
      <c r="I8" s="128"/>
      <c r="J8" s="138"/>
      <c r="K8" s="141"/>
      <c r="L8" s="142"/>
      <c r="M8" s="142"/>
      <c r="N8" s="142"/>
      <c r="O8" s="144"/>
    </row>
    <row r="9" spans="1:15" x14ac:dyDescent="0.2">
      <c r="A9" s="128"/>
      <c r="B9" s="145"/>
      <c r="C9" s="145"/>
      <c r="D9" s="145"/>
      <c r="E9" s="145"/>
      <c r="F9" s="138"/>
      <c r="G9" s="154"/>
      <c r="H9" s="144"/>
      <c r="I9" s="128"/>
      <c r="J9" s="138"/>
      <c r="K9" s="141"/>
      <c r="L9" s="142"/>
      <c r="M9" s="142"/>
      <c r="N9" s="142"/>
      <c r="O9" s="144"/>
    </row>
    <row r="10" spans="1:15" ht="30" customHeight="1" thickBot="1" x14ac:dyDescent="0.25">
      <c r="A10" s="128"/>
      <c r="B10" s="146"/>
      <c r="C10" s="146"/>
      <c r="D10" s="146"/>
      <c r="E10" s="146"/>
      <c r="F10" s="139"/>
      <c r="G10" s="154"/>
      <c r="H10" s="144"/>
      <c r="I10" s="128"/>
      <c r="J10" s="139"/>
      <c r="K10" s="141"/>
      <c r="L10" s="143"/>
      <c r="M10" s="143"/>
      <c r="N10" s="143"/>
      <c r="O10" s="144"/>
    </row>
    <row r="11" spans="1:15" ht="17.25" customHeight="1" thickTop="1" thickBot="1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109"/>
      <c r="M11" s="7">
        <v>12</v>
      </c>
      <c r="N11" s="7">
        <v>13</v>
      </c>
      <c r="O11" s="7">
        <v>14</v>
      </c>
    </row>
    <row r="12" spans="1:15" s="37" customFormat="1" ht="39.950000000000003" customHeight="1" thickTop="1" x14ac:dyDescent="0.2">
      <c r="A12" s="55" t="s">
        <v>57</v>
      </c>
      <c r="B12" s="155" t="s">
        <v>149</v>
      </c>
      <c r="C12" s="156"/>
      <c r="D12" s="156"/>
      <c r="E12" s="156"/>
      <c r="F12" s="156"/>
      <c r="G12" s="156"/>
      <c r="H12" s="156"/>
      <c r="I12" s="156"/>
      <c r="J12" s="56"/>
      <c r="K12" s="56"/>
      <c r="L12" s="57"/>
      <c r="M12" s="57"/>
      <c r="N12" s="57"/>
      <c r="O12" s="88"/>
    </row>
    <row r="13" spans="1:15" ht="39.950000000000003" customHeight="1" x14ac:dyDescent="0.2">
      <c r="A13" s="58" t="s">
        <v>23</v>
      </c>
      <c r="B13" s="26" t="s">
        <v>96</v>
      </c>
      <c r="C13" s="10" t="s">
        <v>97</v>
      </c>
      <c r="D13" s="16" t="s">
        <v>17</v>
      </c>
      <c r="E13" s="16" t="s">
        <v>19</v>
      </c>
      <c r="F13" s="29"/>
      <c r="G13" s="29"/>
      <c r="H13" s="30" t="s">
        <v>26</v>
      </c>
      <c r="I13" s="16" t="s">
        <v>24</v>
      </c>
      <c r="J13" s="33">
        <v>4</v>
      </c>
      <c r="K13" s="29"/>
      <c r="L13" s="110">
        <f>PRODUCT(J13:K13)</f>
        <v>4</v>
      </c>
      <c r="M13" s="11">
        <f>PRODUCT(K13,1.23)</f>
        <v>1.23</v>
      </c>
      <c r="N13" s="11">
        <f>PRODUCT(K13,1.23,J13)</f>
        <v>4.92</v>
      </c>
      <c r="O13" s="65" t="s">
        <v>98</v>
      </c>
    </row>
    <row r="14" spans="1:15" s="37" customFormat="1" ht="39.950000000000003" customHeight="1" x14ac:dyDescent="0.2">
      <c r="A14" s="59" t="s">
        <v>16</v>
      </c>
      <c r="B14" s="149" t="s">
        <v>117</v>
      </c>
      <c r="C14" s="150"/>
      <c r="D14" s="150"/>
      <c r="E14" s="150"/>
      <c r="F14" s="150"/>
      <c r="G14" s="150"/>
      <c r="H14" s="150"/>
      <c r="I14" s="150"/>
      <c r="J14" s="42"/>
      <c r="K14" s="42"/>
      <c r="L14" s="111"/>
      <c r="M14" s="42"/>
      <c r="N14" s="42"/>
      <c r="O14" s="89"/>
    </row>
    <row r="15" spans="1:15" ht="39.950000000000003" customHeight="1" x14ac:dyDescent="0.2">
      <c r="A15" s="60">
        <v>1</v>
      </c>
      <c r="B15" s="10" t="s">
        <v>118</v>
      </c>
      <c r="C15" s="10" t="s">
        <v>21</v>
      </c>
      <c r="D15" s="10" t="s">
        <v>17</v>
      </c>
      <c r="E15" s="10" t="s">
        <v>31</v>
      </c>
      <c r="F15" s="9"/>
      <c r="G15" s="17" t="s">
        <v>119</v>
      </c>
      <c r="H15" s="17" t="s">
        <v>120</v>
      </c>
      <c r="I15" s="12" t="s">
        <v>15</v>
      </c>
      <c r="J15" s="10">
        <v>1</v>
      </c>
      <c r="K15" s="11"/>
      <c r="L15" s="11">
        <f>PRODUCT(J15:K15)</f>
        <v>1</v>
      </c>
      <c r="M15" s="11">
        <f>PRODUCT(K15,1.23)</f>
        <v>1.23</v>
      </c>
      <c r="N15" s="11">
        <f>PRODUCT(K15,1.23,J15)</f>
        <v>1.23</v>
      </c>
      <c r="O15" s="61" t="s">
        <v>121</v>
      </c>
    </row>
    <row r="16" spans="1:15" ht="39.950000000000003" customHeight="1" x14ac:dyDescent="0.2">
      <c r="A16" s="59" t="s">
        <v>18</v>
      </c>
      <c r="B16" s="149" t="s">
        <v>106</v>
      </c>
      <c r="C16" s="150"/>
      <c r="D16" s="150"/>
      <c r="E16" s="150"/>
      <c r="F16" s="150"/>
      <c r="G16" s="150"/>
      <c r="H16" s="150"/>
      <c r="I16" s="150"/>
      <c r="J16" s="43"/>
      <c r="K16" s="43"/>
      <c r="L16" s="8"/>
      <c r="M16" s="8"/>
      <c r="N16" s="8"/>
      <c r="O16" s="90"/>
    </row>
    <row r="17" spans="1:15" ht="39.950000000000003" customHeight="1" x14ac:dyDescent="0.2">
      <c r="A17" s="60">
        <v>1</v>
      </c>
      <c r="B17" s="10" t="s">
        <v>61</v>
      </c>
      <c r="C17" s="10" t="s">
        <v>21</v>
      </c>
      <c r="D17" s="10" t="s">
        <v>17</v>
      </c>
      <c r="E17" s="10" t="s">
        <v>53</v>
      </c>
      <c r="F17" s="9"/>
      <c r="G17" s="17"/>
      <c r="H17" s="17" t="s">
        <v>55</v>
      </c>
      <c r="I17" s="12" t="s">
        <v>15</v>
      </c>
      <c r="J17" s="10">
        <v>4</v>
      </c>
      <c r="K17" s="11"/>
      <c r="L17" s="11">
        <f>PRODUCT(J17:K17)</f>
        <v>4</v>
      </c>
      <c r="M17" s="11">
        <f>PRODUCT(K17,1.23)</f>
        <v>1.23</v>
      </c>
      <c r="N17" s="11">
        <f>PRODUCT(K17,1.23,J17)</f>
        <v>4.92</v>
      </c>
      <c r="O17" s="61" t="s">
        <v>47</v>
      </c>
    </row>
    <row r="18" spans="1:15" ht="39.950000000000003" customHeight="1" x14ac:dyDescent="0.2">
      <c r="A18" s="62">
        <v>2</v>
      </c>
      <c r="B18" s="10" t="s">
        <v>147</v>
      </c>
      <c r="C18" s="10" t="s">
        <v>14</v>
      </c>
      <c r="D18" s="10" t="s">
        <v>17</v>
      </c>
      <c r="E18" s="10" t="s">
        <v>140</v>
      </c>
      <c r="F18" s="9"/>
      <c r="G18" s="12" t="s">
        <v>148</v>
      </c>
      <c r="H18" s="38"/>
      <c r="I18" s="12" t="s">
        <v>15</v>
      </c>
      <c r="J18" s="10">
        <v>10</v>
      </c>
      <c r="K18" s="11"/>
      <c r="L18" s="11">
        <f>PRODUCT(J18:K18)</f>
        <v>10</v>
      </c>
      <c r="M18" s="11">
        <f>PRODUCT(K18,1.23)</f>
        <v>1.23</v>
      </c>
      <c r="N18" s="11">
        <f>PRODUCT(K18,1.23,J18)</f>
        <v>12.3</v>
      </c>
      <c r="O18" s="61" t="s">
        <v>146</v>
      </c>
    </row>
    <row r="19" spans="1:15" s="37" customFormat="1" ht="39.950000000000003" customHeight="1" x14ac:dyDescent="0.2">
      <c r="A19" s="59" t="s">
        <v>20</v>
      </c>
      <c r="B19" s="149" t="s">
        <v>151</v>
      </c>
      <c r="C19" s="150"/>
      <c r="D19" s="150"/>
      <c r="E19" s="150"/>
      <c r="F19" s="150"/>
      <c r="G19" s="150"/>
      <c r="H19" s="150"/>
      <c r="I19" s="150"/>
      <c r="J19" s="45"/>
      <c r="K19" s="45"/>
      <c r="L19" s="44"/>
      <c r="M19" s="44"/>
      <c r="N19" s="44"/>
      <c r="O19" s="91"/>
    </row>
    <row r="20" spans="1:15" ht="39.950000000000003" customHeight="1" x14ac:dyDescent="0.2">
      <c r="A20" s="60">
        <v>1</v>
      </c>
      <c r="B20" s="10" t="s">
        <v>66</v>
      </c>
      <c r="C20" s="10" t="s">
        <v>21</v>
      </c>
      <c r="D20" s="10" t="s">
        <v>17</v>
      </c>
      <c r="E20" s="10" t="s">
        <v>67</v>
      </c>
      <c r="F20" s="9"/>
      <c r="G20" s="12"/>
      <c r="H20" s="17" t="s">
        <v>68</v>
      </c>
      <c r="I20" s="12" t="s">
        <v>15</v>
      </c>
      <c r="J20" s="10">
        <v>1</v>
      </c>
      <c r="K20" s="11"/>
      <c r="L20" s="11">
        <f>PRODUCT(J20:K20)</f>
        <v>1</v>
      </c>
      <c r="M20" s="11">
        <f>PRODUCT(K20,1.23)</f>
        <v>1.23</v>
      </c>
      <c r="N20" s="11">
        <f>PRODUCT(K20,1.23,J20)</f>
        <v>1.23</v>
      </c>
      <c r="O20" s="61" t="s">
        <v>69</v>
      </c>
    </row>
    <row r="21" spans="1:15" ht="39.950000000000003" customHeight="1" x14ac:dyDescent="0.2">
      <c r="A21" s="60">
        <v>2</v>
      </c>
      <c r="B21" s="10" t="s">
        <v>66</v>
      </c>
      <c r="C21" s="10" t="s">
        <v>21</v>
      </c>
      <c r="D21" s="10" t="s">
        <v>17</v>
      </c>
      <c r="E21" s="10" t="s">
        <v>59</v>
      </c>
      <c r="F21" s="9"/>
      <c r="G21" s="12"/>
      <c r="H21" s="17" t="s">
        <v>70</v>
      </c>
      <c r="I21" s="12" t="s">
        <v>15</v>
      </c>
      <c r="J21" s="10">
        <v>1</v>
      </c>
      <c r="K21" s="11"/>
      <c r="L21" s="11">
        <f>PRODUCT(J21:K21)</f>
        <v>1</v>
      </c>
      <c r="M21" s="11">
        <f>PRODUCT(K21,1.23)</f>
        <v>1.23</v>
      </c>
      <c r="N21" s="11">
        <f>PRODUCT(K21,1.23,J21)</f>
        <v>1.23</v>
      </c>
      <c r="O21" s="61" t="s">
        <v>69</v>
      </c>
    </row>
    <row r="22" spans="1:15" ht="39.950000000000003" customHeight="1" x14ac:dyDescent="0.2">
      <c r="A22" s="60">
        <v>3</v>
      </c>
      <c r="B22" s="10" t="s">
        <v>86</v>
      </c>
      <c r="C22" s="10" t="s">
        <v>21</v>
      </c>
      <c r="D22" s="10" t="s">
        <v>17</v>
      </c>
      <c r="E22" s="10" t="s">
        <v>63</v>
      </c>
      <c r="F22" s="9"/>
      <c r="G22" s="12"/>
      <c r="H22" s="17" t="s">
        <v>87</v>
      </c>
      <c r="I22" s="12" t="s">
        <v>15</v>
      </c>
      <c r="J22" s="10">
        <v>1</v>
      </c>
      <c r="K22" s="11"/>
      <c r="L22" s="11">
        <f>PRODUCT(J22:K22)</f>
        <v>1</v>
      </c>
      <c r="M22" s="11">
        <f>PRODUCT(K22,1.23)</f>
        <v>1.23</v>
      </c>
      <c r="N22" s="11">
        <f>PRODUCT(K22,1.23,J22)</f>
        <v>1.23</v>
      </c>
      <c r="O22" s="61" t="s">
        <v>88</v>
      </c>
    </row>
    <row r="23" spans="1:15" ht="39.950000000000003" customHeight="1" x14ac:dyDescent="0.2">
      <c r="A23" s="60">
        <v>4</v>
      </c>
      <c r="B23" s="10" t="s">
        <v>107</v>
      </c>
      <c r="C23" s="10" t="s">
        <v>21</v>
      </c>
      <c r="D23" s="10" t="s">
        <v>17</v>
      </c>
      <c r="E23" s="10" t="s">
        <v>63</v>
      </c>
      <c r="F23" s="9"/>
      <c r="G23" s="12"/>
      <c r="H23" s="17" t="s">
        <v>108</v>
      </c>
      <c r="I23" s="12" t="s">
        <v>15</v>
      </c>
      <c r="J23" s="10">
        <v>1</v>
      </c>
      <c r="K23" s="11"/>
      <c r="L23" s="11">
        <f>PRODUCT(J23:K23)</f>
        <v>1</v>
      </c>
      <c r="M23" s="11">
        <f>PRODUCT(K23,1.23)</f>
        <v>1.23</v>
      </c>
      <c r="N23" s="11">
        <f>PRODUCT(K23,1.23,J23)</f>
        <v>1.23</v>
      </c>
      <c r="O23" s="61" t="s">
        <v>50</v>
      </c>
    </row>
    <row r="24" spans="1:15" s="37" customFormat="1" ht="39.950000000000003" customHeight="1" x14ac:dyDescent="0.2">
      <c r="A24" s="59" t="s">
        <v>22</v>
      </c>
      <c r="B24" s="149" t="s">
        <v>131</v>
      </c>
      <c r="C24" s="150"/>
      <c r="D24" s="150"/>
      <c r="E24" s="150"/>
      <c r="F24" s="150"/>
      <c r="G24" s="150"/>
      <c r="H24" s="150"/>
      <c r="I24" s="150"/>
      <c r="J24" s="45"/>
      <c r="K24" s="45"/>
      <c r="L24" s="44"/>
      <c r="M24" s="44"/>
      <c r="N24" s="44"/>
      <c r="O24" s="91"/>
    </row>
    <row r="25" spans="1:15" ht="39.950000000000003" customHeight="1" x14ac:dyDescent="0.2">
      <c r="A25" s="60">
        <v>1</v>
      </c>
      <c r="B25" s="28" t="s">
        <v>132</v>
      </c>
      <c r="C25" s="10" t="s">
        <v>21</v>
      </c>
      <c r="D25" s="10" t="s">
        <v>17</v>
      </c>
      <c r="E25" s="27" t="s">
        <v>52</v>
      </c>
      <c r="F25" s="9"/>
      <c r="G25" s="12" t="s">
        <v>133</v>
      </c>
      <c r="H25" s="17" t="s">
        <v>134</v>
      </c>
      <c r="I25" s="12" t="s">
        <v>15</v>
      </c>
      <c r="J25" s="10">
        <v>2</v>
      </c>
      <c r="K25" s="11"/>
      <c r="L25" s="11">
        <f>PRODUCT(J25:K25)</f>
        <v>2</v>
      </c>
      <c r="M25" s="11">
        <f>PRODUCT(K25,1.23)</f>
        <v>1.23</v>
      </c>
      <c r="N25" s="11">
        <f>PRODUCT(K25,1.23,J25)</f>
        <v>2.46</v>
      </c>
      <c r="O25" s="61" t="s">
        <v>138</v>
      </c>
    </row>
    <row r="26" spans="1:15" s="37" customFormat="1" ht="39.950000000000003" customHeight="1" x14ac:dyDescent="0.2">
      <c r="A26" s="63" t="s">
        <v>152</v>
      </c>
      <c r="B26" s="149" t="s">
        <v>80</v>
      </c>
      <c r="C26" s="150"/>
      <c r="D26" s="150"/>
      <c r="E26" s="150"/>
      <c r="F26" s="150"/>
      <c r="G26" s="150"/>
      <c r="H26" s="150"/>
      <c r="I26" s="150"/>
      <c r="J26" s="45"/>
      <c r="K26" s="45"/>
      <c r="L26" s="44"/>
      <c r="M26" s="44"/>
      <c r="N26" s="44"/>
      <c r="O26" s="91"/>
    </row>
    <row r="27" spans="1:15" ht="39.950000000000003" customHeight="1" x14ac:dyDescent="0.2">
      <c r="A27" s="64" t="s">
        <v>23</v>
      </c>
      <c r="B27" s="27" t="s">
        <v>76</v>
      </c>
      <c r="C27" s="10" t="s">
        <v>21</v>
      </c>
      <c r="D27" s="10" t="s">
        <v>17</v>
      </c>
      <c r="E27" s="10" t="s">
        <v>77</v>
      </c>
      <c r="F27" s="10"/>
      <c r="G27" s="17"/>
      <c r="H27" s="17" t="s">
        <v>78</v>
      </c>
      <c r="I27" s="12" t="s">
        <v>24</v>
      </c>
      <c r="J27" s="12">
        <v>4</v>
      </c>
      <c r="K27" s="11"/>
      <c r="L27" s="11">
        <f>PRODUCT(J27:K27)</f>
        <v>4</v>
      </c>
      <c r="M27" s="11">
        <f>PRODUCT(K27,1.23)</f>
        <v>1.23</v>
      </c>
      <c r="N27" s="11">
        <f>PRODUCT(K27,1.23,J27)</f>
        <v>4.92</v>
      </c>
      <c r="O27" s="65" t="s">
        <v>81</v>
      </c>
    </row>
    <row r="28" spans="1:15" s="37" customFormat="1" ht="39.950000000000003" customHeight="1" x14ac:dyDescent="0.2">
      <c r="A28" s="63" t="s">
        <v>25</v>
      </c>
      <c r="B28" s="157" t="s">
        <v>126</v>
      </c>
      <c r="C28" s="158"/>
      <c r="D28" s="158"/>
      <c r="E28" s="158"/>
      <c r="F28" s="158"/>
      <c r="G28" s="158"/>
      <c r="H28" s="158"/>
      <c r="I28" s="158"/>
      <c r="J28" s="46"/>
      <c r="K28" s="46"/>
      <c r="L28" s="112"/>
      <c r="M28" s="46"/>
      <c r="N28" s="46"/>
      <c r="O28" s="92"/>
    </row>
    <row r="29" spans="1:15" ht="39.950000000000003" customHeight="1" x14ac:dyDescent="0.2">
      <c r="A29" s="64">
        <v>1</v>
      </c>
      <c r="B29" s="27" t="s">
        <v>89</v>
      </c>
      <c r="C29" s="10" t="s">
        <v>21</v>
      </c>
      <c r="D29" s="10" t="s">
        <v>17</v>
      </c>
      <c r="E29" s="10" t="s">
        <v>42</v>
      </c>
      <c r="F29" s="10"/>
      <c r="G29" s="17"/>
      <c r="H29" s="17" t="s">
        <v>36</v>
      </c>
      <c r="I29" s="12" t="s">
        <v>24</v>
      </c>
      <c r="J29" s="12">
        <v>2</v>
      </c>
      <c r="K29" s="11"/>
      <c r="L29" s="11">
        <f>PRODUCT(J29:K29)</f>
        <v>2</v>
      </c>
      <c r="M29" s="11">
        <f>PRODUCT(K29,1.23)</f>
        <v>1.23</v>
      </c>
      <c r="N29" s="21">
        <f>PRODUCT(K29,1.23,J29)</f>
        <v>2.46</v>
      </c>
      <c r="O29" s="65" t="s">
        <v>90</v>
      </c>
    </row>
    <row r="30" spans="1:15" ht="39.950000000000003" customHeight="1" x14ac:dyDescent="0.2">
      <c r="A30" s="64">
        <v>2</v>
      </c>
      <c r="B30" s="27" t="s">
        <v>127</v>
      </c>
      <c r="C30" s="10" t="s">
        <v>21</v>
      </c>
      <c r="D30" s="10" t="s">
        <v>17</v>
      </c>
      <c r="E30" s="10" t="s">
        <v>42</v>
      </c>
      <c r="F30" s="10" t="s">
        <v>128</v>
      </c>
      <c r="G30" s="17" t="s">
        <v>35</v>
      </c>
      <c r="H30" s="17" t="s">
        <v>36</v>
      </c>
      <c r="I30" s="12" t="s">
        <v>24</v>
      </c>
      <c r="J30" s="12">
        <v>2</v>
      </c>
      <c r="K30" s="11"/>
      <c r="L30" s="11">
        <f>PRODUCT(J30:K30)</f>
        <v>2</v>
      </c>
      <c r="M30" s="11">
        <f>PRODUCT(K30,1.23)</f>
        <v>1.23</v>
      </c>
      <c r="N30" s="21">
        <f>PRODUCT(K30,1.23,J30)</f>
        <v>2.46</v>
      </c>
      <c r="O30" s="65" t="s">
        <v>129</v>
      </c>
    </row>
    <row r="31" spans="1:15" ht="39.950000000000003" customHeight="1" x14ac:dyDescent="0.2">
      <c r="A31" s="64">
        <v>3</v>
      </c>
      <c r="B31" s="27" t="s">
        <v>130</v>
      </c>
      <c r="C31" s="10" t="s">
        <v>21</v>
      </c>
      <c r="D31" s="10" t="s">
        <v>17</v>
      </c>
      <c r="E31" s="10" t="s">
        <v>42</v>
      </c>
      <c r="F31" s="10" t="s">
        <v>128</v>
      </c>
      <c r="G31" s="17" t="s">
        <v>35</v>
      </c>
      <c r="H31" s="17" t="s">
        <v>36</v>
      </c>
      <c r="I31" s="12" t="s">
        <v>24</v>
      </c>
      <c r="J31" s="12">
        <v>2</v>
      </c>
      <c r="K31" s="11"/>
      <c r="L31" s="11">
        <f>PRODUCT(J31:K31)</f>
        <v>2</v>
      </c>
      <c r="M31" s="11">
        <f>PRODUCT(K31,1.23)</f>
        <v>1.23</v>
      </c>
      <c r="N31" s="21">
        <f>PRODUCT(K31,1.23,J31)</f>
        <v>2.46</v>
      </c>
      <c r="O31" s="65" t="s">
        <v>129</v>
      </c>
    </row>
    <row r="32" spans="1:15" s="37" customFormat="1" ht="39.950000000000003" customHeight="1" x14ac:dyDescent="0.2">
      <c r="A32" s="63" t="s">
        <v>27</v>
      </c>
      <c r="B32" s="159" t="s">
        <v>75</v>
      </c>
      <c r="C32" s="160"/>
      <c r="D32" s="160"/>
      <c r="E32" s="160"/>
      <c r="F32" s="160"/>
      <c r="G32" s="160"/>
      <c r="H32" s="160"/>
      <c r="I32" s="160"/>
      <c r="J32" s="47"/>
      <c r="K32" s="47"/>
      <c r="L32" s="113"/>
      <c r="M32" s="47"/>
      <c r="N32" s="47"/>
      <c r="O32" s="93"/>
    </row>
    <row r="33" spans="1:15" ht="39.950000000000003" customHeight="1" x14ac:dyDescent="0.2">
      <c r="A33" s="66">
        <v>1</v>
      </c>
      <c r="B33" s="31" t="s">
        <v>76</v>
      </c>
      <c r="C33" s="32" t="s">
        <v>21</v>
      </c>
      <c r="D33" s="19" t="s">
        <v>17</v>
      </c>
      <c r="E33" s="32" t="s">
        <v>77</v>
      </c>
      <c r="F33" s="32"/>
      <c r="G33" s="22"/>
      <c r="H33" s="22" t="s">
        <v>78</v>
      </c>
      <c r="I33" s="20" t="s">
        <v>24</v>
      </c>
      <c r="J33" s="20">
        <v>2</v>
      </c>
      <c r="K33" s="21"/>
      <c r="L33" s="21">
        <f>PRODUCT(J33:K33)</f>
        <v>2</v>
      </c>
      <c r="M33" s="21">
        <f>PRODUCT(K33,1.23)</f>
        <v>1.23</v>
      </c>
      <c r="N33" s="21">
        <f>PRODUCT(K33,1.23,J33)</f>
        <v>2.46</v>
      </c>
      <c r="O33" s="67" t="s">
        <v>79</v>
      </c>
    </row>
    <row r="34" spans="1:15" ht="39.950000000000003" customHeight="1" x14ac:dyDescent="0.2">
      <c r="A34" s="64">
        <v>2</v>
      </c>
      <c r="B34" s="27" t="s">
        <v>100</v>
      </c>
      <c r="C34" s="27" t="s">
        <v>93</v>
      </c>
      <c r="D34" s="103" t="s">
        <v>17</v>
      </c>
      <c r="E34" s="10" t="s">
        <v>42</v>
      </c>
      <c r="F34" s="10" t="s">
        <v>101</v>
      </c>
      <c r="G34" s="17"/>
      <c r="H34" s="17" t="s">
        <v>102</v>
      </c>
      <c r="I34" s="12" t="s">
        <v>24</v>
      </c>
      <c r="J34" s="12">
        <v>2</v>
      </c>
      <c r="K34" s="11"/>
      <c r="L34" s="11">
        <f>PRODUCT(J34:K34)</f>
        <v>2</v>
      </c>
      <c r="M34" s="11">
        <f>PRODUCT(K34,1.23)</f>
        <v>1.23</v>
      </c>
      <c r="N34" s="11">
        <f>PRODUCT(K34,1.23,J34)</f>
        <v>2.46</v>
      </c>
      <c r="O34" s="65" t="s">
        <v>103</v>
      </c>
    </row>
    <row r="35" spans="1:15" s="37" customFormat="1" ht="39.950000000000003" customHeight="1" x14ac:dyDescent="0.2">
      <c r="A35" s="63" t="s">
        <v>28</v>
      </c>
      <c r="B35" s="147" t="s">
        <v>82</v>
      </c>
      <c r="C35" s="148"/>
      <c r="D35" s="148"/>
      <c r="E35" s="148"/>
      <c r="F35" s="148"/>
      <c r="G35" s="148"/>
      <c r="H35" s="148"/>
      <c r="I35" s="148"/>
      <c r="J35" s="45"/>
      <c r="K35" s="45"/>
      <c r="L35" s="44"/>
      <c r="M35" s="45"/>
      <c r="N35" s="44"/>
      <c r="O35" s="91"/>
    </row>
    <row r="36" spans="1:15" s="18" customFormat="1" ht="39.950000000000003" customHeight="1" x14ac:dyDescent="0.2">
      <c r="A36" s="64" t="s">
        <v>23</v>
      </c>
      <c r="B36" s="28" t="s">
        <v>83</v>
      </c>
      <c r="C36" s="10" t="s">
        <v>21</v>
      </c>
      <c r="D36" s="10" t="s">
        <v>17</v>
      </c>
      <c r="E36" s="10" t="s">
        <v>67</v>
      </c>
      <c r="F36" s="10" t="s">
        <v>54</v>
      </c>
      <c r="G36" s="9"/>
      <c r="H36" s="12" t="s">
        <v>84</v>
      </c>
      <c r="I36" s="12" t="s">
        <v>24</v>
      </c>
      <c r="J36" s="12">
        <v>1</v>
      </c>
      <c r="K36" s="11"/>
      <c r="L36" s="11">
        <f>PRODUCT(J36:K36)</f>
        <v>1</v>
      </c>
      <c r="M36" s="11">
        <f>PRODUCT(K36,1.23)</f>
        <v>1.23</v>
      </c>
      <c r="N36" s="11">
        <f>PRODUCT(K36,1.23,J36)</f>
        <v>1.23</v>
      </c>
      <c r="O36" s="68" t="s">
        <v>85</v>
      </c>
    </row>
    <row r="37" spans="1:15" s="18" customFormat="1" ht="39.950000000000003" customHeight="1" x14ac:dyDescent="0.2">
      <c r="A37" s="64">
        <v>2</v>
      </c>
      <c r="B37" s="28" t="s">
        <v>139</v>
      </c>
      <c r="C37" s="10" t="s">
        <v>21</v>
      </c>
      <c r="D37" s="10" t="s">
        <v>17</v>
      </c>
      <c r="E37" s="10" t="s">
        <v>140</v>
      </c>
      <c r="F37" s="10"/>
      <c r="G37" s="9"/>
      <c r="H37" s="12" t="s">
        <v>84</v>
      </c>
      <c r="I37" s="12" t="s">
        <v>24</v>
      </c>
      <c r="J37" s="12">
        <v>1</v>
      </c>
      <c r="K37" s="11"/>
      <c r="L37" s="11">
        <f>PRODUCT(J37:K37)</f>
        <v>1</v>
      </c>
      <c r="M37" s="11">
        <f>PRODUCT(K37,1.23)</f>
        <v>1.23</v>
      </c>
      <c r="N37" s="11">
        <f>PRODUCT(K37,1.23,J37)</f>
        <v>1.23</v>
      </c>
      <c r="O37" s="68" t="s">
        <v>141</v>
      </c>
    </row>
    <row r="38" spans="1:15" s="37" customFormat="1" ht="39.950000000000003" customHeight="1" x14ac:dyDescent="0.2">
      <c r="A38" s="63" t="s">
        <v>29</v>
      </c>
      <c r="B38" s="149" t="s">
        <v>71</v>
      </c>
      <c r="C38" s="150"/>
      <c r="D38" s="150"/>
      <c r="E38" s="150"/>
      <c r="F38" s="150"/>
      <c r="G38" s="150"/>
      <c r="H38" s="150"/>
      <c r="I38" s="150"/>
      <c r="J38" s="45"/>
      <c r="K38" s="45"/>
      <c r="L38" s="44"/>
      <c r="M38" s="45"/>
      <c r="N38" s="44"/>
      <c r="O38" s="91"/>
    </row>
    <row r="39" spans="1:15" s="15" customFormat="1" ht="39.950000000000003" customHeight="1" x14ac:dyDescent="0.2">
      <c r="A39" s="66" t="s">
        <v>23</v>
      </c>
      <c r="B39" s="104" t="s">
        <v>62</v>
      </c>
      <c r="C39" s="25" t="s">
        <v>93</v>
      </c>
      <c r="D39" s="19" t="s">
        <v>17</v>
      </c>
      <c r="E39" s="19" t="s">
        <v>63</v>
      </c>
      <c r="F39" s="19" t="s">
        <v>43</v>
      </c>
      <c r="G39" s="23" t="s">
        <v>64</v>
      </c>
      <c r="H39" s="20" t="s">
        <v>65</v>
      </c>
      <c r="I39" s="20" t="s">
        <v>24</v>
      </c>
      <c r="J39" s="105">
        <v>4</v>
      </c>
      <c r="K39" s="21"/>
      <c r="L39" s="21">
        <f>PRODUCT(J39:K39)</f>
        <v>4</v>
      </c>
      <c r="M39" s="21">
        <f>PRODUCT(K39,1.23)</f>
        <v>1.23</v>
      </c>
      <c r="N39" s="21">
        <f>PRODUCT(K39,1.23,J39)</f>
        <v>4.92</v>
      </c>
      <c r="O39" s="69" t="s">
        <v>99</v>
      </c>
    </row>
    <row r="40" spans="1:15" s="15" customFormat="1" ht="39.950000000000003" customHeight="1" x14ac:dyDescent="0.2">
      <c r="A40" s="64" t="s">
        <v>44</v>
      </c>
      <c r="B40" s="24" t="s">
        <v>72</v>
      </c>
      <c r="C40" s="10" t="s">
        <v>14</v>
      </c>
      <c r="D40" s="106" t="s">
        <v>73</v>
      </c>
      <c r="E40" s="10"/>
      <c r="F40" s="10"/>
      <c r="G40" s="9"/>
      <c r="H40" s="12" t="s">
        <v>74</v>
      </c>
      <c r="I40" s="12" t="s">
        <v>24</v>
      </c>
      <c r="J40" s="12">
        <v>2</v>
      </c>
      <c r="K40" s="11"/>
      <c r="L40" s="11">
        <f>PRODUCT(J40:K40)</f>
        <v>2</v>
      </c>
      <c r="M40" s="11">
        <f>PRODUCT(K40,1.23)</f>
        <v>1.23</v>
      </c>
      <c r="N40" s="11">
        <f>PRODUCT(K40,1.23,J40)</f>
        <v>2.46</v>
      </c>
      <c r="O40" s="107" t="s">
        <v>56</v>
      </c>
    </row>
    <row r="41" spans="1:15" s="37" customFormat="1" ht="39.950000000000003" customHeight="1" x14ac:dyDescent="0.2">
      <c r="A41" s="63" t="s">
        <v>30</v>
      </c>
      <c r="B41" s="147" t="s">
        <v>104</v>
      </c>
      <c r="C41" s="148"/>
      <c r="D41" s="148"/>
      <c r="E41" s="148"/>
      <c r="F41" s="148"/>
      <c r="G41" s="148"/>
      <c r="H41" s="148"/>
      <c r="I41" s="148"/>
      <c r="J41" s="45"/>
      <c r="K41" s="45"/>
      <c r="L41" s="44"/>
      <c r="M41" s="45"/>
      <c r="N41" s="44"/>
      <c r="O41" s="91"/>
    </row>
    <row r="42" spans="1:15" ht="39.950000000000003" customHeight="1" x14ac:dyDescent="0.2">
      <c r="A42" s="64">
        <v>1</v>
      </c>
      <c r="B42" s="12" t="s">
        <v>49</v>
      </c>
      <c r="C42" s="10" t="s">
        <v>21</v>
      </c>
      <c r="D42" s="19" t="s">
        <v>17</v>
      </c>
      <c r="E42" s="10" t="s">
        <v>48</v>
      </c>
      <c r="F42" s="12"/>
      <c r="G42" s="12"/>
      <c r="H42" s="12" t="s">
        <v>37</v>
      </c>
      <c r="I42" s="12" t="s">
        <v>24</v>
      </c>
      <c r="J42" s="12">
        <v>5</v>
      </c>
      <c r="K42" s="12"/>
      <c r="L42" s="114">
        <f>PRODUCT(J42:K42)</f>
        <v>5</v>
      </c>
      <c r="M42" s="11">
        <f>PRODUCT(K42,1.23)</f>
        <v>1.23</v>
      </c>
      <c r="N42" s="11">
        <f>PRODUCT(K42,1.23,J42)</f>
        <v>6.15</v>
      </c>
      <c r="O42" s="72" t="s">
        <v>105</v>
      </c>
    </row>
    <row r="43" spans="1:15" s="37" customFormat="1" ht="39.950000000000003" customHeight="1" x14ac:dyDescent="0.2">
      <c r="A43" s="70" t="s">
        <v>32</v>
      </c>
      <c r="B43" s="147" t="s">
        <v>122</v>
      </c>
      <c r="C43" s="148"/>
      <c r="D43" s="148"/>
      <c r="E43" s="148"/>
      <c r="F43" s="148"/>
      <c r="G43" s="148"/>
      <c r="H43" s="148"/>
      <c r="I43" s="148"/>
      <c r="J43" s="48"/>
      <c r="K43" s="48"/>
      <c r="L43" s="115"/>
      <c r="M43" s="48"/>
      <c r="N43" s="48"/>
      <c r="O43" s="94"/>
    </row>
    <row r="44" spans="1:15" s="37" customFormat="1" ht="39.950000000000003" customHeight="1" x14ac:dyDescent="0.2">
      <c r="A44" s="71">
        <v>1</v>
      </c>
      <c r="B44" s="34" t="s">
        <v>123</v>
      </c>
      <c r="C44" s="24"/>
      <c r="D44" s="28" t="s">
        <v>17</v>
      </c>
      <c r="E44" s="34" t="s">
        <v>115</v>
      </c>
      <c r="F44" s="35"/>
      <c r="G44" s="34" t="s">
        <v>142</v>
      </c>
      <c r="H44" s="34" t="s">
        <v>124</v>
      </c>
      <c r="I44" s="34" t="s">
        <v>24</v>
      </c>
      <c r="J44" s="34">
        <v>2</v>
      </c>
      <c r="K44" s="35"/>
      <c r="L44" s="119">
        <f>PRODUCT(J44:K44)</f>
        <v>2</v>
      </c>
      <c r="M44" s="36">
        <f>PRODUCT(K44,1.23)</f>
        <v>1.23</v>
      </c>
      <c r="N44" s="36">
        <f>PRODUCT(K44,1.23,J44)</f>
        <v>2.46</v>
      </c>
      <c r="O44" s="95" t="s">
        <v>125</v>
      </c>
    </row>
    <row r="45" spans="1:15" s="37" customFormat="1" ht="39.950000000000003" customHeight="1" x14ac:dyDescent="0.2">
      <c r="A45" s="63" t="s">
        <v>33</v>
      </c>
      <c r="B45" s="149" t="s">
        <v>91</v>
      </c>
      <c r="C45" s="150"/>
      <c r="D45" s="150"/>
      <c r="E45" s="150"/>
      <c r="F45" s="150"/>
      <c r="G45" s="150"/>
      <c r="H45" s="150"/>
      <c r="I45" s="150"/>
      <c r="J45" s="45"/>
      <c r="K45" s="45"/>
      <c r="L45" s="44"/>
      <c r="M45" s="45"/>
      <c r="N45" s="44"/>
      <c r="O45" s="91"/>
    </row>
    <row r="46" spans="1:15" ht="39.950000000000003" customHeight="1" x14ac:dyDescent="0.2">
      <c r="A46" s="64" t="s">
        <v>23</v>
      </c>
      <c r="B46" s="12" t="s">
        <v>92</v>
      </c>
      <c r="C46" s="12" t="s">
        <v>93</v>
      </c>
      <c r="D46" s="12" t="s">
        <v>17</v>
      </c>
      <c r="E46" s="12" t="s">
        <v>41</v>
      </c>
      <c r="F46" s="12" t="s">
        <v>94</v>
      </c>
      <c r="G46" s="12"/>
      <c r="H46" s="17" t="s">
        <v>51</v>
      </c>
      <c r="I46" s="12" t="s">
        <v>24</v>
      </c>
      <c r="J46" s="12">
        <v>1</v>
      </c>
      <c r="K46" s="12"/>
      <c r="L46" s="114">
        <f>PRODUCT(J46:K46)</f>
        <v>1</v>
      </c>
      <c r="M46" s="11">
        <f>PRODUCT(K46,1.23)</f>
        <v>1.23</v>
      </c>
      <c r="N46" s="11">
        <f>PRODUCT(K46,1.23,J46)</f>
        <v>1.23</v>
      </c>
      <c r="O46" s="72" t="s">
        <v>95</v>
      </c>
    </row>
    <row r="47" spans="1:15" s="37" customFormat="1" ht="39.950000000000003" customHeight="1" x14ac:dyDescent="0.2">
      <c r="A47" s="63" t="s">
        <v>34</v>
      </c>
      <c r="B47" s="149" t="s">
        <v>109</v>
      </c>
      <c r="C47" s="150"/>
      <c r="D47" s="150"/>
      <c r="E47" s="150"/>
      <c r="F47" s="150"/>
      <c r="G47" s="150"/>
      <c r="H47" s="150"/>
      <c r="I47" s="150"/>
      <c r="J47" s="45"/>
      <c r="K47" s="45"/>
      <c r="L47" s="44"/>
      <c r="M47" s="45"/>
      <c r="N47" s="44"/>
      <c r="O47" s="91"/>
    </row>
    <row r="48" spans="1:15" ht="39.950000000000003" customHeight="1" x14ac:dyDescent="0.2">
      <c r="A48" s="64" t="s">
        <v>23</v>
      </c>
      <c r="B48" s="10" t="s">
        <v>110</v>
      </c>
      <c r="C48" s="10" t="s">
        <v>21</v>
      </c>
      <c r="D48" s="10" t="s">
        <v>17</v>
      </c>
      <c r="E48" s="10" t="s">
        <v>111</v>
      </c>
      <c r="F48" s="10"/>
      <c r="G48" s="9"/>
      <c r="H48" s="12" t="s">
        <v>112</v>
      </c>
      <c r="I48" s="12" t="s">
        <v>24</v>
      </c>
      <c r="J48" s="12">
        <v>4</v>
      </c>
      <c r="K48" s="11"/>
      <c r="L48" s="11">
        <f>PRODUCT(J48:K48)</f>
        <v>4</v>
      </c>
      <c r="M48" s="11">
        <f>PRODUCT(K48,1.23)</f>
        <v>1.23</v>
      </c>
      <c r="N48" s="11">
        <f>PRODUCT(K48,1.23,J48)</f>
        <v>4.92</v>
      </c>
      <c r="O48" s="68" t="s">
        <v>47</v>
      </c>
    </row>
    <row r="49" spans="1:15" s="37" customFormat="1" ht="39.950000000000003" customHeight="1" x14ac:dyDescent="0.2">
      <c r="A49" s="63" t="s">
        <v>153</v>
      </c>
      <c r="B49" s="149" t="s">
        <v>135</v>
      </c>
      <c r="C49" s="150"/>
      <c r="D49" s="150"/>
      <c r="E49" s="150"/>
      <c r="F49" s="150"/>
      <c r="G49" s="150"/>
      <c r="H49" s="150"/>
      <c r="I49" s="150"/>
      <c r="J49" s="45"/>
      <c r="K49" s="45"/>
      <c r="L49" s="44"/>
      <c r="M49" s="45"/>
      <c r="N49" s="49"/>
      <c r="O49" s="96"/>
    </row>
    <row r="50" spans="1:15" ht="39.950000000000003" customHeight="1" x14ac:dyDescent="0.2">
      <c r="A50" s="64" t="s">
        <v>23</v>
      </c>
      <c r="B50" s="10" t="s">
        <v>136</v>
      </c>
      <c r="C50" s="10" t="s">
        <v>21</v>
      </c>
      <c r="D50" s="10" t="s">
        <v>17</v>
      </c>
      <c r="E50" s="10" t="s">
        <v>115</v>
      </c>
      <c r="F50" s="10"/>
      <c r="G50" s="9"/>
      <c r="H50" s="17" t="s">
        <v>116</v>
      </c>
      <c r="I50" s="12" t="s">
        <v>24</v>
      </c>
      <c r="J50" s="12">
        <v>1</v>
      </c>
      <c r="K50" s="11"/>
      <c r="L50" s="11">
        <f>PRODUCT(J50:K50)</f>
        <v>1</v>
      </c>
      <c r="M50" s="11">
        <f>PRODUCT(K50,1.23)</f>
        <v>1.23</v>
      </c>
      <c r="N50" s="11">
        <f>PRODUCT(K50,1.23,J50)</f>
        <v>1.23</v>
      </c>
      <c r="O50" s="68" t="s">
        <v>137</v>
      </c>
    </row>
    <row r="51" spans="1:15" s="37" customFormat="1" ht="39.950000000000003" customHeight="1" x14ac:dyDescent="0.2">
      <c r="A51" s="100" t="s">
        <v>156</v>
      </c>
      <c r="B51" s="151" t="s">
        <v>143</v>
      </c>
      <c r="C51" s="152"/>
      <c r="D51" s="152"/>
      <c r="E51" s="152"/>
      <c r="F51" s="152"/>
      <c r="G51" s="152"/>
      <c r="H51" s="152"/>
      <c r="I51" s="152"/>
      <c r="J51" s="40"/>
      <c r="K51" s="40"/>
      <c r="L51" s="116"/>
      <c r="M51" s="40"/>
      <c r="N51" s="40"/>
      <c r="O51" s="97"/>
    </row>
    <row r="52" spans="1:15" ht="39.950000000000003" customHeight="1" thickBot="1" x14ac:dyDescent="0.25">
      <c r="A52" s="73">
        <v>1</v>
      </c>
      <c r="B52" s="74"/>
      <c r="C52" s="74"/>
      <c r="D52" s="74" t="s">
        <v>17</v>
      </c>
      <c r="E52" s="74" t="s">
        <v>48</v>
      </c>
      <c r="F52" s="74"/>
      <c r="G52" s="75"/>
      <c r="H52" s="76" t="s">
        <v>144</v>
      </c>
      <c r="I52" s="77" t="s">
        <v>24</v>
      </c>
      <c r="J52" s="77">
        <v>2</v>
      </c>
      <c r="K52" s="78"/>
      <c r="L52" s="78">
        <f>PRODUCT(J52:K52)</f>
        <v>2</v>
      </c>
      <c r="M52" s="78">
        <f>PRODUCT(K52,1.23)</f>
        <v>1.23</v>
      </c>
      <c r="N52" s="78">
        <f>PRODUCT(K52,1.23,J52)</f>
        <v>2.46</v>
      </c>
      <c r="O52" s="79" t="s">
        <v>145</v>
      </c>
    </row>
    <row r="53" spans="1:15" ht="39.950000000000003" customHeight="1" thickTop="1" x14ac:dyDescent="0.2">
      <c r="A53" s="50"/>
      <c r="B53" s="122" t="s">
        <v>38</v>
      </c>
      <c r="C53" s="122"/>
      <c r="D53" s="122"/>
      <c r="E53" s="122"/>
      <c r="F53" s="122"/>
      <c r="G53" s="122"/>
      <c r="H53" s="122"/>
      <c r="I53" s="51"/>
      <c r="J53" s="108">
        <f>SUM(J12:J52)</f>
        <v>62</v>
      </c>
      <c r="K53" s="52"/>
      <c r="L53" s="163">
        <f>SUM(L12:L52)</f>
        <v>62</v>
      </c>
      <c r="M53" s="52"/>
      <c r="N53" s="53">
        <f>SUM(N12:N52)</f>
        <v>76.260000000000005</v>
      </c>
      <c r="O53" s="54"/>
    </row>
    <row r="54" spans="1:15" ht="39.950000000000003" customHeight="1" x14ac:dyDescent="0.2"/>
    <row r="55" spans="1:15" ht="22.5" customHeight="1" x14ac:dyDescent="0.2">
      <c r="A55" s="123" t="s">
        <v>154</v>
      </c>
      <c r="B55" s="123"/>
      <c r="C55" s="123"/>
      <c r="D55" s="123"/>
      <c r="E55" s="123"/>
      <c r="F55" s="124"/>
      <c r="G55" s="124"/>
      <c r="H55" s="124"/>
      <c r="I55" s="124"/>
      <c r="J55" s="124"/>
      <c r="K55" s="124"/>
      <c r="L55" s="124"/>
      <c r="M55" s="124"/>
      <c r="N55" s="124"/>
      <c r="O55" s="124"/>
    </row>
    <row r="56" spans="1:15" ht="18" x14ac:dyDescent="0.2">
      <c r="A56" s="125" t="s">
        <v>58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</row>
    <row r="57" spans="1:15" ht="10.5" customHeight="1" thickBot="1" x14ac:dyDescent="0.25">
      <c r="A57" s="4"/>
      <c r="B57" s="4"/>
      <c r="C57" s="4"/>
      <c r="D57" s="4"/>
      <c r="E57" s="4"/>
      <c r="F57" s="14"/>
      <c r="G57" s="39"/>
      <c r="H57" s="39"/>
      <c r="I57" s="39"/>
      <c r="J57" s="39"/>
      <c r="K57" s="6"/>
      <c r="L57" s="6"/>
      <c r="M57" s="6"/>
      <c r="N57" s="6"/>
      <c r="O57" s="39"/>
    </row>
    <row r="58" spans="1:15" ht="15.75" thickTop="1" x14ac:dyDescent="0.2">
      <c r="A58" s="126" t="s">
        <v>0</v>
      </c>
      <c r="B58" s="129" t="s">
        <v>1</v>
      </c>
      <c r="C58" s="130"/>
      <c r="D58" s="130"/>
      <c r="E58" s="130"/>
      <c r="F58" s="131"/>
      <c r="G58" s="135" t="s">
        <v>2</v>
      </c>
      <c r="H58" s="131"/>
      <c r="I58" s="136" t="s">
        <v>3</v>
      </c>
      <c r="J58" s="137" t="s">
        <v>4</v>
      </c>
      <c r="K58" s="140" t="s">
        <v>5</v>
      </c>
      <c r="L58" s="140" t="s">
        <v>157</v>
      </c>
      <c r="M58" s="140" t="s">
        <v>6</v>
      </c>
      <c r="N58" s="140" t="s">
        <v>7</v>
      </c>
      <c r="O58" s="136" t="s">
        <v>8</v>
      </c>
    </row>
    <row r="59" spans="1:15" ht="15.75" thickBot="1" x14ac:dyDescent="0.25">
      <c r="A59" s="127"/>
      <c r="B59" s="132"/>
      <c r="C59" s="133"/>
      <c r="D59" s="133"/>
      <c r="E59" s="133"/>
      <c r="F59" s="134"/>
      <c r="G59" s="133"/>
      <c r="H59" s="134"/>
      <c r="I59" s="128"/>
      <c r="J59" s="138"/>
      <c r="K59" s="141"/>
      <c r="L59" s="142"/>
      <c r="M59" s="142"/>
      <c r="N59" s="142"/>
      <c r="O59" s="144"/>
    </row>
    <row r="60" spans="1:15" ht="15.75" thickTop="1" x14ac:dyDescent="0.2">
      <c r="A60" s="128"/>
      <c r="B60" s="145" t="s">
        <v>9</v>
      </c>
      <c r="C60" s="145" t="s">
        <v>10</v>
      </c>
      <c r="D60" s="145" t="s">
        <v>11</v>
      </c>
      <c r="E60" s="145" t="s">
        <v>39</v>
      </c>
      <c r="F60" s="145" t="s">
        <v>40</v>
      </c>
      <c r="G60" s="153" t="s">
        <v>12</v>
      </c>
      <c r="H60" s="136" t="s">
        <v>13</v>
      </c>
      <c r="I60" s="128"/>
      <c r="J60" s="138"/>
      <c r="K60" s="141"/>
      <c r="L60" s="142"/>
      <c r="M60" s="142"/>
      <c r="N60" s="142"/>
      <c r="O60" s="144"/>
    </row>
    <row r="61" spans="1:15" x14ac:dyDescent="0.2">
      <c r="A61" s="128"/>
      <c r="B61" s="145"/>
      <c r="C61" s="145"/>
      <c r="D61" s="145"/>
      <c r="E61" s="145"/>
      <c r="F61" s="138"/>
      <c r="G61" s="154"/>
      <c r="H61" s="144"/>
      <c r="I61" s="128"/>
      <c r="J61" s="138"/>
      <c r="K61" s="141"/>
      <c r="L61" s="142"/>
      <c r="M61" s="142"/>
      <c r="N61" s="142"/>
      <c r="O61" s="144"/>
    </row>
    <row r="62" spans="1:15" ht="29.25" customHeight="1" thickBot="1" x14ac:dyDescent="0.25">
      <c r="A62" s="128"/>
      <c r="B62" s="146"/>
      <c r="C62" s="146"/>
      <c r="D62" s="146"/>
      <c r="E62" s="146"/>
      <c r="F62" s="139"/>
      <c r="G62" s="154"/>
      <c r="H62" s="144"/>
      <c r="I62" s="128"/>
      <c r="J62" s="139"/>
      <c r="K62" s="141"/>
      <c r="L62" s="143"/>
      <c r="M62" s="143"/>
      <c r="N62" s="143"/>
      <c r="O62" s="144"/>
    </row>
    <row r="63" spans="1:15" ht="16.5" thickTop="1" thickBot="1" x14ac:dyDescent="0.25">
      <c r="A63" s="7">
        <v>1</v>
      </c>
      <c r="B63" s="7">
        <v>2</v>
      </c>
      <c r="C63" s="7">
        <v>3</v>
      </c>
      <c r="D63" s="7">
        <v>4</v>
      </c>
      <c r="E63" s="7">
        <v>5</v>
      </c>
      <c r="F63" s="7">
        <v>6</v>
      </c>
      <c r="G63" s="7">
        <v>7</v>
      </c>
      <c r="H63" s="7">
        <v>8</v>
      </c>
      <c r="I63" s="7">
        <v>9</v>
      </c>
      <c r="J63" s="7">
        <v>10</v>
      </c>
      <c r="K63" s="7">
        <v>11</v>
      </c>
      <c r="L63" s="109"/>
      <c r="M63" s="7">
        <v>12</v>
      </c>
      <c r="N63" s="7">
        <v>13</v>
      </c>
      <c r="O63" s="80">
        <v>14</v>
      </c>
    </row>
    <row r="64" spans="1:15" s="37" customFormat="1" ht="30" customHeight="1" thickTop="1" x14ac:dyDescent="0.2">
      <c r="A64" s="81" t="s">
        <v>57</v>
      </c>
      <c r="B64" s="120" t="s">
        <v>113</v>
      </c>
      <c r="C64" s="121"/>
      <c r="D64" s="121"/>
      <c r="E64" s="121"/>
      <c r="F64" s="121"/>
      <c r="G64" s="121"/>
      <c r="H64" s="121"/>
      <c r="I64" s="121"/>
      <c r="J64" s="121"/>
      <c r="K64" s="121"/>
      <c r="L64" s="41"/>
      <c r="M64" s="41"/>
      <c r="N64" s="41"/>
      <c r="O64" s="101"/>
    </row>
    <row r="65" spans="1:15" ht="39" customHeight="1" thickBot="1" x14ac:dyDescent="0.25">
      <c r="A65" s="82" t="s">
        <v>23</v>
      </c>
      <c r="B65" s="83" t="s">
        <v>114</v>
      </c>
      <c r="C65" s="74" t="s">
        <v>21</v>
      </c>
      <c r="D65" s="84" t="s">
        <v>17</v>
      </c>
      <c r="E65" s="84" t="s">
        <v>115</v>
      </c>
      <c r="F65" s="85"/>
      <c r="G65" s="83"/>
      <c r="H65" s="83" t="s">
        <v>116</v>
      </c>
      <c r="I65" s="84" t="s">
        <v>24</v>
      </c>
      <c r="J65" s="86">
        <v>2</v>
      </c>
      <c r="K65" s="85"/>
      <c r="L65" s="118">
        <f>PRODUCT(J65:K65)</f>
        <v>2</v>
      </c>
      <c r="M65" s="78">
        <f>PRODUCT(K65,1.23)</f>
        <v>1.23</v>
      </c>
      <c r="N65" s="78">
        <f>PRODUCT(K65,1.23,J65)</f>
        <v>2.46</v>
      </c>
      <c r="O65" s="99" t="s">
        <v>60</v>
      </c>
    </row>
    <row r="66" spans="1:15" ht="30" customHeight="1" thickTop="1" x14ac:dyDescent="0.2">
      <c r="A66" s="50"/>
      <c r="B66" s="122" t="s">
        <v>38</v>
      </c>
      <c r="C66" s="122"/>
      <c r="D66" s="122"/>
      <c r="E66" s="122"/>
      <c r="F66" s="122"/>
      <c r="G66" s="122"/>
      <c r="H66" s="122"/>
      <c r="I66" s="51"/>
      <c r="J66" s="108">
        <f>SUM(J64:J65)</f>
        <v>2</v>
      </c>
      <c r="K66" s="52"/>
      <c r="L66" s="163">
        <f>SUM(L65)</f>
        <v>2</v>
      </c>
      <c r="M66" s="52"/>
      <c r="N66" s="53">
        <f>SUM(N64:N65)</f>
        <v>2.46</v>
      </c>
      <c r="O66" s="54"/>
    </row>
    <row r="68" spans="1:15" ht="22.5" customHeight="1" x14ac:dyDescent="0.2">
      <c r="I68" s="87" t="s">
        <v>155</v>
      </c>
      <c r="J68" s="2"/>
      <c r="L68" s="164">
        <f>SUM(L53,L65)</f>
        <v>64</v>
      </c>
      <c r="N68" s="102">
        <f>SUM(N66,N53)</f>
        <v>78.72</v>
      </c>
    </row>
  </sheetData>
  <mergeCells count="59">
    <mergeCell ref="L58:L62"/>
    <mergeCell ref="F2:G2"/>
    <mergeCell ref="J2:O2"/>
    <mergeCell ref="A3:O3"/>
    <mergeCell ref="A4:O4"/>
    <mergeCell ref="A6:A10"/>
    <mergeCell ref="B6:F7"/>
    <mergeCell ref="G6:H7"/>
    <mergeCell ref="I6:I10"/>
    <mergeCell ref="J6:J10"/>
    <mergeCell ref="K6:K10"/>
    <mergeCell ref="M6:M10"/>
    <mergeCell ref="N6:N10"/>
    <mergeCell ref="O6:O10"/>
    <mergeCell ref="B8:B10"/>
    <mergeCell ref="E8:E10"/>
    <mergeCell ref="F8:F10"/>
    <mergeCell ref="B28:I28"/>
    <mergeCell ref="B32:I32"/>
    <mergeCell ref="B38:I38"/>
    <mergeCell ref="B35:I35"/>
    <mergeCell ref="B41:I41"/>
    <mergeCell ref="B14:I14"/>
    <mergeCell ref="B16:I16"/>
    <mergeCell ref="B19:I19"/>
    <mergeCell ref="B24:I24"/>
    <mergeCell ref="B26:I26"/>
    <mergeCell ref="G8:G10"/>
    <mergeCell ref="H8:H10"/>
    <mergeCell ref="C8:C10"/>
    <mergeCell ref="D8:D10"/>
    <mergeCell ref="B12:I12"/>
    <mergeCell ref="D60:D62"/>
    <mergeCell ref="E60:E62"/>
    <mergeCell ref="F60:F62"/>
    <mergeCell ref="B43:I43"/>
    <mergeCell ref="B45:I45"/>
    <mergeCell ref="B49:I49"/>
    <mergeCell ref="B47:I47"/>
    <mergeCell ref="B51:I51"/>
    <mergeCell ref="B53:H53"/>
    <mergeCell ref="G60:G62"/>
    <mergeCell ref="H60:H62"/>
    <mergeCell ref="L6:L10"/>
    <mergeCell ref="B64:K64"/>
    <mergeCell ref="B66:H66"/>
    <mergeCell ref="A55:O55"/>
    <mergeCell ref="A56:O56"/>
    <mergeCell ref="A58:A62"/>
    <mergeCell ref="B58:F59"/>
    <mergeCell ref="G58:H59"/>
    <mergeCell ref="I58:I62"/>
    <mergeCell ref="J58:J62"/>
    <mergeCell ref="K58:K62"/>
    <mergeCell ref="M58:M62"/>
    <mergeCell ref="N58:N62"/>
    <mergeCell ref="O58:O62"/>
    <mergeCell ref="B60:B62"/>
    <mergeCell ref="C60:C62"/>
  </mergeCells>
  <pageMargins left="0.7" right="0.7" top="0.75" bottom="0.75" header="0.3" footer="0.3"/>
  <pageSetup paperSize="9" orientation="landscape" r:id="rId1"/>
  <ignoredErrors>
    <ignoredError sqref="I27 B53 D27 C53:I53 M12:N12 C15:D15 G17 D20 D36 G36 M41:N41 D39 M45:N45 C48:D48 G48 C50:D50 G50 I15 I17 M19:N20 I36 I39 I48 I50 M35:N36 M38:N39 M15:N17 I25 M24:N27 M47:N50 M53 K53 K50 K48 K25 K15 K17 K39 K36 K27 I20:K20 J49:K49 J47:K47 J45:K45 J41:K41 J38:K38 J24:K24 J19:K19 J16:K16 J12:K12 J35:K35 J26:K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3RBLog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Kociołek Piotr</dc:creator>
  <cp:lastModifiedBy>KOCIOŁEK Piotr</cp:lastModifiedBy>
  <cp:lastPrinted>2020-05-21T06:03:42Z</cp:lastPrinted>
  <dcterms:created xsi:type="dcterms:W3CDTF">2019-03-13T09:38:56Z</dcterms:created>
  <dcterms:modified xsi:type="dcterms:W3CDTF">2021-01-11T07:40:28Z</dcterms:modified>
</cp:coreProperties>
</file>