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dona.staszczyk-jar.ZDWB\Desktop\543 NEW\PW 3 dla N4\"/>
    </mc:Choice>
  </mc:AlternateContent>
  <xr:revisionPtr revIDLastSave="0" documentId="8_{B4C6EDBB-889B-46FB-A1D6-EAF74DD37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 sst" sheetId="1" r:id="rId1"/>
  </sheets>
  <definedNames>
    <definedName name="_xlnm._FilterDatabase" localSheetId="0" hidden="1">'z sst'!$A$1:$G$64</definedName>
    <definedName name="_xlnm.Print_Area" localSheetId="0">'z sst'!$A$1:$G$64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29" i="1"/>
  <c r="E28" i="1"/>
  <c r="E31" i="1"/>
  <c r="E57" i="1"/>
  <c r="E35" i="1"/>
  <c r="E36" i="1"/>
  <c r="E34" i="1"/>
  <c r="E56" i="1" l="1"/>
  <c r="E41" i="1" l="1"/>
  <c r="E42" i="1" s="1"/>
  <c r="E30" i="1" l="1"/>
  <c r="E27" i="1" s="1"/>
  <c r="E32" i="1"/>
  <c r="E39" i="1"/>
  <c r="E40" i="1" s="1"/>
  <c r="E51" i="1" l="1"/>
  <c r="E50" i="1"/>
</calcChain>
</file>

<file path=xl/sharedStrings.xml><?xml version="1.0" encoding="utf-8"?>
<sst xmlns="http://schemas.openxmlformats.org/spreadsheetml/2006/main" count="209" uniqueCount="138">
  <si>
    <t>Lp.</t>
  </si>
  <si>
    <t>Podstawa</t>
  </si>
  <si>
    <t>Opis</t>
  </si>
  <si>
    <t>Ilość</t>
  </si>
  <si>
    <t>Cena jedn.</t>
  </si>
  <si>
    <t>Wartość</t>
  </si>
  <si>
    <t>Roboty pomiarowe przy liniowych robotach ziemnych wraz z inwentaryzacją powykonawczą</t>
  </si>
  <si>
    <t>km</t>
  </si>
  <si>
    <t>m2</t>
  </si>
  <si>
    <t>POBOCZA</t>
  </si>
  <si>
    <t>1.1.</t>
  </si>
  <si>
    <t>Razem netto</t>
  </si>
  <si>
    <t>Podatek VAT 23%</t>
  </si>
  <si>
    <t>Razem brutto</t>
  </si>
  <si>
    <t>Nazwa zadania:</t>
  </si>
  <si>
    <t>KOSZTORYS  OFERTOWY</t>
  </si>
  <si>
    <t>WYCENA</t>
  </si>
  <si>
    <t>D-01.01.01</t>
  </si>
  <si>
    <t>D-05.03.11</t>
  </si>
  <si>
    <t>D-04.01.01</t>
  </si>
  <si>
    <t>D-04.04.04</t>
  </si>
  <si>
    <t>D-05.03.05b</t>
  </si>
  <si>
    <t>Mg</t>
  </si>
  <si>
    <t>D-05.03.13a</t>
  </si>
  <si>
    <t>D-04.03.01</t>
  </si>
  <si>
    <t>D-06.04.01</t>
  </si>
  <si>
    <t>mb</t>
  </si>
  <si>
    <t>RAZEM:</t>
  </si>
  <si>
    <t>Słownie:</t>
  </si>
  <si>
    <t>D-06.03.01b</t>
  </si>
  <si>
    <t>ROBOTY PRZYGOTOWAWCZE I ROZBIÓRKOWE</t>
  </si>
  <si>
    <t>1.2.</t>
  </si>
  <si>
    <t>szt</t>
  </si>
  <si>
    <t>2.1.</t>
  </si>
  <si>
    <t>2.2.</t>
  </si>
  <si>
    <t>2.3.</t>
  </si>
  <si>
    <t>2.5.</t>
  </si>
  <si>
    <t>3.1.</t>
  </si>
  <si>
    <t>3.2.</t>
  </si>
  <si>
    <t>3.3.</t>
  </si>
  <si>
    <t>D-07.02.02</t>
  </si>
  <si>
    <t>OZNAKOWANIE i BRD</t>
  </si>
  <si>
    <t>4.1.</t>
  </si>
  <si>
    <t>4.2.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</si>
  <si>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</si>
  <si>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</si>
  <si>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</si>
  <si>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</si>
  <si>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</si>
  <si>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</si>
  <si>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</si>
  <si>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</si>
  <si>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</si>
  <si>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6.1.</t>
  </si>
  <si>
    <t xml:space="preserve">NAWIERZCHNIE </t>
  </si>
  <si>
    <t>D-06.03.01</t>
  </si>
  <si>
    <t>X</t>
  </si>
  <si>
    <t xml:space="preserve">Tabela przedmiaru robót </t>
  </si>
  <si>
    <t>Jedn. obm.</t>
  </si>
  <si>
    <t>kpl</t>
  </si>
  <si>
    <t>7.1.</t>
  </si>
  <si>
    <t>Wykonanie koryta pod pobocze gr 15 cm i szerokości 75 cm</t>
  </si>
  <si>
    <t>3.4.</t>
  </si>
  <si>
    <t>D-07.05.01</t>
  </si>
  <si>
    <t>Wykonanie oznakowania poziomego grubowarstwowego chemoutwardzalnego - gładkie - linie segregacyjne</t>
  </si>
  <si>
    <t>Wykonanie oznakowania poziomego grubowarstwowego chemoutwardzalnego - strukturalne - linie krawędziowe</t>
  </si>
  <si>
    <t>5.5.</t>
  </si>
  <si>
    <t>4.8.</t>
  </si>
  <si>
    <t>4.9.</t>
  </si>
  <si>
    <t>D-05.03.05a</t>
  </si>
  <si>
    <t>Wykonanie ścinki poboczy głębokość średnio 10 cm i szerokości 50 cm</t>
  </si>
  <si>
    <t>Wykonanie uzupełnienia poboczy głębokość średnio 10 cm i szerokości 50 cm</t>
  </si>
  <si>
    <t>Wykonanie koryta wraz z profilowaniem i zagęszczeniem podłoża gł. 28 cm (pod nawierzchnię zjazdów)</t>
  </si>
  <si>
    <t>Wykonanie koryta wraz z profilowaniem i zagęszczeniem podłoża gł. 15 cm (pod opaskę nawierzchni zjazdu)</t>
  </si>
  <si>
    <t>Ustawienie słupków prowadzących U-1 z opisem</t>
  </si>
  <si>
    <t>ROBOTY NIEPRZEWIDZIANE</t>
  </si>
  <si>
    <t>8.1.</t>
  </si>
  <si>
    <t>Oczyszczenie i skropienie nawierzchni drogowej emulsją asfaltową w ilości 0,5 kg/m2</t>
  </si>
  <si>
    <t>Oczyszczenie i skropienie nawierzchni drogowej emulsją asfaltową w ilości 0,3 kg/m2 (2 krotność)</t>
  </si>
  <si>
    <t>Oczyszczenie i skropienie nawierzchni drogowej emulsją asfaltową w ilości 0,3 kg/m2</t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</si>
  <si>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w ilości wg tabeli profilowania, z transportem mieszanki - (jezdnia z odsadzką)</t>
    </r>
  </si>
  <si>
    <t>Oczyszczenie prefabrykowanego korytka ściekowego</t>
  </si>
  <si>
    <t>Oczyszczenie wpustów ulicznych</t>
  </si>
  <si>
    <t>ZJAZDY i CHODNIKI</t>
  </si>
  <si>
    <t>Ustawienie barier energochłonnych stalowych - typ N2W2 z elementami odblaskowymi U-1c</t>
  </si>
  <si>
    <t>Oczyszczenie i udrożnienie przepustu</t>
  </si>
  <si>
    <t>ZATOKA AUTOBUSOWA</t>
  </si>
  <si>
    <t>ROBOTY WYKOŃCZENIOWE I ODWODNIENIE</t>
  </si>
  <si>
    <t>7.2.</t>
  </si>
  <si>
    <t>7.3.</t>
  </si>
  <si>
    <t>7.4.</t>
  </si>
  <si>
    <t>7.5.</t>
  </si>
  <si>
    <t>Wzmocnienie poboczy kruszywem kamiennym #0/31,5  gr 7 cm (górna warstwa)</t>
  </si>
  <si>
    <t>Przełożenie nawierzchni zjazdów z kostki z uzupełnieniem podsypki cementowo - piaskoweg 1:4 gr 5 cm</t>
  </si>
  <si>
    <t>4.10.</t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</si>
  <si>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w ilości wg tabeli profilowania, z transoprtem mieszanki - (zjazdy)</t>
    </r>
  </si>
  <si>
    <t>-</t>
  </si>
  <si>
    <t>Nawierzchnia chodnika do przełożenia z uzupełnieniem podsypką cem-piaskową 1:4 gr 3 cm</t>
  </si>
  <si>
    <t>D-08.05.01</t>
  </si>
  <si>
    <t>D-05.03.23</t>
  </si>
  <si>
    <t>D-03.01.03</t>
  </si>
  <si>
    <t>4.11.</t>
  </si>
  <si>
    <t>6.2.</t>
  </si>
  <si>
    <t>D-08.01.01b</t>
  </si>
  <si>
    <t>6.3.</t>
  </si>
  <si>
    <t>6.4.</t>
  </si>
  <si>
    <t>Przełożenie nawierzchni zatoki autobusowej z uzupełnieniem podsypki cementowo - piaskoweg 1:4 gr 3 cm</t>
  </si>
  <si>
    <t>D-04.06.01</t>
  </si>
  <si>
    <t>Podbudowa z betonu chudego C8/10 gr. 9 cm</t>
  </si>
  <si>
    <t>Wymiana krawężnika wystającego na ławie z oporem (zewnętrzna obwiednia zatoki)</t>
  </si>
  <si>
    <t>Wymiana krawężnika najazdowego na ławie betonowej (przy krawędzi jezdni)</t>
  </si>
  <si>
    <t>Roboty nieprzewidziane 3% od pozycji 1 do 7.</t>
  </si>
  <si>
    <t>Frezowanie nawierzchni bitumicznej średnio gr. 4 cm z transportem materiału z rozbiórki w szacowanej ilości                                       ok.570 Mg</t>
  </si>
  <si>
    <t>Wymiana krawężnika najazdowego (przy krawędzi jezdni) na ławie betonowej</t>
  </si>
  <si>
    <r>
      <t xml:space="preserve">Nawierzchnia z mieszanek mineralno-bitumicznych AC 11S 50/70 -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(zjazdy)  197m2 + 189m2</t>
    </r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</si>
  <si>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(jezdnia)</t>
    </r>
  </si>
  <si>
    <t>7.6.</t>
  </si>
  <si>
    <t>D-06.01.01</t>
  </si>
  <si>
    <t>7.7.</t>
  </si>
  <si>
    <t>D-06.02.01</t>
  </si>
  <si>
    <t>Przedłużenie przepustu drogowego z rury Ø60</t>
  </si>
  <si>
    <t>4.12.</t>
  </si>
  <si>
    <t>4.13.</t>
  </si>
  <si>
    <t>Remont przepustu drogowego z rury Ø40                                11+8+8+6+6</t>
  </si>
  <si>
    <t>2.4.</t>
  </si>
  <si>
    <t>7.8.</t>
  </si>
  <si>
    <t>Plantowanie i uzupełnienie skarpy nasypu</t>
  </si>
  <si>
    <t>Wzmocnienie skarpy płytami ażurowymi 15*1,5</t>
  </si>
  <si>
    <t>Wzmocnienie  poboczy materiałem Zamawiającego                                                   gł. średnio 8 cm (dolna warstwa) ok 190mg</t>
  </si>
  <si>
    <t>Odtworzenie rowu odwadniającego (1016*0,39)</t>
  </si>
  <si>
    <t>Wykonanie ścianek czołowych obrukowanych kamieniem polnym przy wlotach przepustów drogowych (powierzchnia obruku ok. 2,5*1,5*2 sztuki = 7,5m2*0,3)</t>
  </si>
  <si>
    <t>Wymiana blach zabezpieczających ściek prefabrykowany na zjazdach blachą ryflowaną gr. min 5 mm. I szerokości 0,5m</t>
  </si>
  <si>
    <t>Podbudowa z mieszanki kruszyw łamanych  0/31,5 mm o grubości po zagęszczeniu 15 cm (opaska)</t>
  </si>
  <si>
    <t>Wykonanie ścianek czołowych obrukowanych kamieniem polnym przy wlotach przepustów drogowych (powierzchnia obruku ok. 2,5*1,5*10 sztuk = 37,5m2)</t>
  </si>
  <si>
    <t>Podbudowa z mieszanki kruszyw łamanych  0/31,5 mm o grubości po zagęszczeniu 28 cm</t>
  </si>
  <si>
    <t>Odnowa nawierzchni drogi wojewódzkiej nr 543 Paparzyn - Radzyń Chełm. – Jabłonowo Pom. – Grzybno – Szabda - *…* - droga 560 /Brodnica/  odc. Piecewo-Kamień od km 37+938 do km 38+980, dł. 1,042 km</t>
  </si>
  <si>
    <t>D-07.01.01</t>
  </si>
  <si>
    <r>
      <t xml:space="preserve">Nawierzchnia z mieszanek mineralno-bitumicznych grysowo-żwirowych -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asfaltowa - grubość po zagęszczeniu 5 cm, AC16W  (jezdnia z odsadzką)PMB 25/55-60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</si>
</sst>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vertical="top"/>
    </xf>
    <xf numFmtId="0" fontId="8" fillId="0" borderId="0" xfId="0" applyFont="1" applyAlignment="1">
      <alignment wrapText="1"/>
    </xf>
    <xf numFmtId="2" fontId="0" fillId="0" borderId="0" xfId="0" applyNumberFormat="1"/>
    <xf numFmtId="0" fontId="2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top"/>
    </xf>
    <xf numFmtId="4" fontId="9" fillId="3" borderId="16" xfId="0" applyNumberFormat="1" applyFont="1" applyFill="1" applyBorder="1" applyAlignment="1">
      <alignment vertical="top"/>
    </xf>
    <xf numFmtId="0" fontId="9" fillId="0" borderId="0" xfId="0" applyFont="1"/>
    <xf numFmtId="164" fontId="5" fillId="2" borderId="16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1" fontId="5" fillId="2" borderId="16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16" fontId="7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/>
    </xf>
    <xf numFmtId="4" fontId="3" fillId="3" borderId="24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4" fontId="5" fillId="3" borderId="13" xfId="0" applyNumberFormat="1" applyFont="1" applyFill="1" applyBorder="1" applyAlignment="1">
      <alignment horizontal="center" vertical="top"/>
    </xf>
    <xf numFmtId="4" fontId="5" fillId="3" borderId="14" xfId="0" applyNumberFormat="1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2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8.28515625" style="2" customWidth="1"/>
    <col min="2" max="2" width="13.7109375" style="1" customWidth="1"/>
    <col min="3" max="3" width="55.140625" style="1" customWidth="1"/>
    <col min="4" max="4" width="7.7109375" style="5" customWidth="1"/>
    <col min="5" max="5" width="11" style="5" customWidth="1"/>
    <col min="6" max="6" width="12.85546875" style="3" customWidth="1"/>
    <col min="7" max="7" width="13.42578125" style="3" customWidth="1"/>
    <col min="9" max="9" width="22.7109375" customWidth="1"/>
    <col min="10" max="10" width="12.85546875" customWidth="1"/>
  </cols>
  <sheetData>
    <row r="1" spans="1:14" s="4" customFormat="1" ht="31.15" customHeight="1" thickBot="1" x14ac:dyDescent="0.3">
      <c r="A1" s="65" t="s">
        <v>15</v>
      </c>
      <c r="B1" s="66"/>
      <c r="C1" s="66"/>
      <c r="D1" s="66"/>
      <c r="E1" s="66"/>
      <c r="F1" s="67"/>
      <c r="G1" s="68"/>
    </row>
    <row r="2" spans="1:14" ht="70.150000000000006" customHeight="1" x14ac:dyDescent="0.25">
      <c r="A2" s="29" t="s">
        <v>14</v>
      </c>
      <c r="B2" s="98" t="s">
        <v>135</v>
      </c>
      <c r="C2" s="99"/>
      <c r="D2" s="99"/>
      <c r="E2" s="100"/>
      <c r="F2" s="88" t="s">
        <v>16</v>
      </c>
      <c r="G2" s="89"/>
      <c r="I2" s="24"/>
    </row>
    <row r="3" spans="1:14" ht="31.15" customHeight="1" x14ac:dyDescent="0.25">
      <c r="A3" s="85" t="s">
        <v>57</v>
      </c>
      <c r="B3" s="86"/>
      <c r="C3" s="86"/>
      <c r="D3" s="86"/>
      <c r="E3" s="87"/>
      <c r="F3" s="90"/>
      <c r="G3" s="91"/>
    </row>
    <row r="4" spans="1:14" ht="27" customHeight="1" x14ac:dyDescent="0.25">
      <c r="A4" s="15" t="s">
        <v>56</v>
      </c>
      <c r="B4" s="11" t="s">
        <v>56</v>
      </c>
      <c r="C4" s="11" t="s">
        <v>56</v>
      </c>
      <c r="D4" s="11" t="s">
        <v>56</v>
      </c>
      <c r="E4" s="16" t="s">
        <v>56</v>
      </c>
      <c r="F4" s="12" t="s">
        <v>56</v>
      </c>
      <c r="G4" s="16" t="s">
        <v>56</v>
      </c>
    </row>
    <row r="5" spans="1:14" ht="34.15" customHeight="1" x14ac:dyDescent="0.25">
      <c r="A5" s="17" t="s">
        <v>0</v>
      </c>
      <c r="B5" s="6" t="s">
        <v>1</v>
      </c>
      <c r="C5" s="6" t="s">
        <v>2</v>
      </c>
      <c r="D5" s="26" t="s">
        <v>58</v>
      </c>
      <c r="E5" s="18" t="s">
        <v>3</v>
      </c>
      <c r="F5" s="13" t="s">
        <v>4</v>
      </c>
      <c r="G5" s="22" t="s">
        <v>5</v>
      </c>
    </row>
    <row r="6" spans="1:14" ht="27.6" customHeight="1" x14ac:dyDescent="0.25">
      <c r="A6" s="19">
        <v>1</v>
      </c>
      <c r="B6" s="69" t="s">
        <v>30</v>
      </c>
      <c r="C6" s="70"/>
      <c r="D6" s="27"/>
      <c r="E6" s="28"/>
      <c r="F6" s="12" t="s">
        <v>56</v>
      </c>
      <c r="G6" s="16" t="s">
        <v>56</v>
      </c>
    </row>
    <row r="7" spans="1:14" s="37" customFormat="1" ht="27.6" customHeight="1" x14ac:dyDescent="0.25">
      <c r="A7" s="20" t="s">
        <v>10</v>
      </c>
      <c r="B7" s="10" t="s">
        <v>17</v>
      </c>
      <c r="C7" s="8" t="s">
        <v>6</v>
      </c>
      <c r="D7" s="9" t="s">
        <v>7</v>
      </c>
      <c r="E7" s="38">
        <v>1.042</v>
      </c>
      <c r="F7" s="35"/>
      <c r="G7" s="36"/>
    </row>
    <row r="8" spans="1:14" s="37" customFormat="1" ht="44.45" customHeight="1" x14ac:dyDescent="0.25">
      <c r="A8" s="39" t="s">
        <v>31</v>
      </c>
      <c r="B8" s="33" t="s">
        <v>18</v>
      </c>
      <c r="C8" s="8" t="s">
        <v>112</v>
      </c>
      <c r="D8" s="9" t="s">
        <v>8</v>
      </c>
      <c r="E8" s="21">
        <v>6516</v>
      </c>
      <c r="F8" s="35"/>
      <c r="G8" s="36"/>
    </row>
    <row r="9" spans="1:14" s="40" customFormat="1" ht="25.15" customHeight="1" x14ac:dyDescent="0.25">
      <c r="A9" s="20">
        <v>2</v>
      </c>
      <c r="B9" s="71" t="s">
        <v>54</v>
      </c>
      <c r="C9" s="72"/>
      <c r="D9" s="43"/>
      <c r="E9" s="44"/>
      <c r="F9" s="45" t="s">
        <v>56</v>
      </c>
      <c r="G9" s="46" t="s">
        <v>56</v>
      </c>
    </row>
    <row r="10" spans="1:14" s="40" customFormat="1" ht="31.15" customHeight="1" x14ac:dyDescent="0.25">
      <c r="A10" s="20" t="s">
        <v>33</v>
      </c>
      <c r="B10" s="75" t="s">
        <v>24</v>
      </c>
      <c r="C10" s="8" t="s">
        <v>77</v>
      </c>
      <c r="D10" s="9" t="s">
        <v>8</v>
      </c>
      <c r="E10" s="21">
        <v>6620</v>
      </c>
      <c r="F10" s="14"/>
      <c r="G10" s="23"/>
      <c r="I10" s="47"/>
      <c r="L10" s="64"/>
      <c r="M10" s="63"/>
      <c r="N10" s="63"/>
    </row>
    <row r="11" spans="1:14" s="40" customFormat="1" ht="31.15" customHeight="1" x14ac:dyDescent="0.25">
      <c r="A11" s="20" t="s">
        <v>34</v>
      </c>
      <c r="B11" s="76"/>
      <c r="C11" s="8" t="s">
        <v>78</v>
      </c>
      <c r="D11" s="9" t="s">
        <v>8</v>
      </c>
      <c r="E11" s="21">
        <v>6516</v>
      </c>
      <c r="F11" s="14"/>
      <c r="G11" s="23"/>
      <c r="I11" s="47"/>
    </row>
    <row r="12" spans="1:14" s="40" customFormat="1" ht="43.9" customHeight="1" x14ac:dyDescent="0.25">
      <c r="A12" s="20" t="s">
        <v>35</v>
      </c>
      <c r="B12" s="10" t="s">
        <v>21</v>
      </c>
      <c r="C12" s="8" t="s">
        <v>80</v>
      </c>
      <c r="D12" s="9" t="s">
        <v>22</v>
      </c>
      <c r="E12" s="21">
        <v>672</v>
      </c>
      <c r="F12" s="14"/>
      <c r="G12" s="23"/>
    </row>
    <row r="13" spans="1:14" s="40" customFormat="1" ht="56.45" customHeight="1" x14ac:dyDescent="0.25">
      <c r="A13" s="20" t="s">
        <v>124</v>
      </c>
      <c r="B13" s="10" t="s">
        <v>21</v>
      </c>
      <c r="C13" s="8" t="s">
        <v>137</v>
      </c>
      <c r="D13" s="9" t="s">
        <v>8</v>
      </c>
      <c r="E13" s="21">
        <v>6620</v>
      </c>
      <c r="F13" s="14"/>
      <c r="G13" s="23"/>
      <c r="L13" s="64"/>
      <c r="M13" s="63"/>
      <c r="N13" s="63"/>
    </row>
    <row r="14" spans="1:14" s="40" customFormat="1" ht="49.9" customHeight="1" x14ac:dyDescent="0.25">
      <c r="A14" s="20" t="s">
        <v>36</v>
      </c>
      <c r="B14" s="10" t="s">
        <v>23</v>
      </c>
      <c r="C14" s="8" t="s">
        <v>115</v>
      </c>
      <c r="D14" s="9" t="s">
        <v>8</v>
      </c>
      <c r="E14" s="21">
        <v>6516</v>
      </c>
      <c r="F14" s="14"/>
      <c r="G14" s="23"/>
      <c r="J14" s="37"/>
      <c r="K14" s="63"/>
      <c r="L14" s="63"/>
      <c r="M14" s="63"/>
      <c r="N14" s="52"/>
    </row>
    <row r="15" spans="1:14" s="40" customFormat="1" ht="28.9" customHeight="1" x14ac:dyDescent="0.25">
      <c r="A15" s="20"/>
      <c r="B15" s="10"/>
      <c r="C15" s="8"/>
      <c r="D15" s="9"/>
      <c r="E15" s="21"/>
      <c r="F15" s="14"/>
      <c r="G15" s="23"/>
      <c r="I15" s="41"/>
    </row>
    <row r="16" spans="1:14" s="40" customFormat="1" ht="28.9" customHeight="1" x14ac:dyDescent="0.25">
      <c r="A16" s="20">
        <v>3</v>
      </c>
      <c r="B16" s="71" t="s">
        <v>41</v>
      </c>
      <c r="C16" s="72"/>
      <c r="D16" s="43"/>
      <c r="E16" s="44"/>
      <c r="F16" s="45" t="s">
        <v>56</v>
      </c>
      <c r="G16" s="46" t="s">
        <v>56</v>
      </c>
      <c r="I16" s="41"/>
    </row>
    <row r="17" spans="1:9" s="40" customFormat="1" ht="33.6" customHeight="1" x14ac:dyDescent="0.25">
      <c r="A17" s="20" t="s">
        <v>37</v>
      </c>
      <c r="B17" s="75" t="s">
        <v>136</v>
      </c>
      <c r="C17" s="8" t="s">
        <v>64</v>
      </c>
      <c r="D17" s="9" t="s">
        <v>8</v>
      </c>
      <c r="E17" s="21">
        <v>181.06</v>
      </c>
      <c r="F17" s="14"/>
      <c r="G17" s="23"/>
    </row>
    <row r="18" spans="1:9" s="40" customFormat="1" ht="32.450000000000003" customHeight="1" x14ac:dyDescent="0.25">
      <c r="A18" s="48" t="s">
        <v>38</v>
      </c>
      <c r="B18" s="76"/>
      <c r="C18" s="8" t="s">
        <v>65</v>
      </c>
      <c r="D18" s="9" t="s">
        <v>8</v>
      </c>
      <c r="E18" s="51">
        <v>244.07</v>
      </c>
      <c r="F18" s="14"/>
      <c r="G18" s="23"/>
    </row>
    <row r="19" spans="1:9" s="40" customFormat="1" ht="30" customHeight="1" x14ac:dyDescent="0.25">
      <c r="A19" s="48" t="s">
        <v>39</v>
      </c>
      <c r="B19" s="34" t="s">
        <v>63</v>
      </c>
      <c r="C19" s="49" t="s">
        <v>84</v>
      </c>
      <c r="D19" s="9" t="s">
        <v>26</v>
      </c>
      <c r="E19" s="21">
        <v>12</v>
      </c>
      <c r="F19" s="14"/>
      <c r="G19" s="23"/>
      <c r="I19" s="50"/>
    </row>
    <row r="20" spans="1:9" s="40" customFormat="1" ht="30" customHeight="1" x14ac:dyDescent="0.25">
      <c r="A20" s="48" t="s">
        <v>62</v>
      </c>
      <c r="B20" s="10" t="s">
        <v>40</v>
      </c>
      <c r="C20" s="49" t="s">
        <v>74</v>
      </c>
      <c r="D20" s="9" t="s">
        <v>32</v>
      </c>
      <c r="E20" s="51">
        <v>22</v>
      </c>
      <c r="F20" s="14"/>
      <c r="G20" s="23"/>
      <c r="I20" s="50"/>
    </row>
    <row r="21" spans="1:9" s="40" customFormat="1" ht="30.6" customHeight="1" x14ac:dyDescent="0.25">
      <c r="A21" s="48"/>
      <c r="B21" s="10"/>
      <c r="C21" s="49"/>
      <c r="D21" s="9"/>
      <c r="E21" s="51"/>
      <c r="F21" s="14"/>
      <c r="G21" s="23"/>
    </row>
    <row r="22" spans="1:9" s="37" customFormat="1" ht="28.9" customHeight="1" x14ac:dyDescent="0.25">
      <c r="A22" s="20">
        <v>4</v>
      </c>
      <c r="B22" s="71" t="s">
        <v>83</v>
      </c>
      <c r="C22" s="72"/>
      <c r="D22" s="43"/>
      <c r="E22" s="44"/>
      <c r="F22" s="45" t="s">
        <v>56</v>
      </c>
      <c r="G22" s="46" t="s">
        <v>56</v>
      </c>
    </row>
    <row r="23" spans="1:9" s="37" customFormat="1" ht="33" customHeight="1" x14ac:dyDescent="0.25">
      <c r="A23" s="20" t="s">
        <v>42</v>
      </c>
      <c r="B23" s="75" t="s">
        <v>19</v>
      </c>
      <c r="C23" s="8" t="s">
        <v>72</v>
      </c>
      <c r="D23" s="9" t="s">
        <v>8</v>
      </c>
      <c r="E23" s="21">
        <v>170</v>
      </c>
      <c r="F23" s="14"/>
      <c r="G23" s="23"/>
    </row>
    <row r="24" spans="1:9" s="37" customFormat="1" ht="33" customHeight="1" x14ac:dyDescent="0.25">
      <c r="A24" s="20" t="s">
        <v>43</v>
      </c>
      <c r="B24" s="76"/>
      <c r="C24" s="8" t="s">
        <v>73</v>
      </c>
      <c r="D24" s="9" t="s">
        <v>8</v>
      </c>
      <c r="E24" s="21">
        <v>120</v>
      </c>
      <c r="F24" s="14"/>
      <c r="G24" s="23"/>
    </row>
    <row r="25" spans="1:9" s="37" customFormat="1" ht="33" customHeight="1" x14ac:dyDescent="0.25">
      <c r="A25" s="20" t="s">
        <v>44</v>
      </c>
      <c r="B25" s="75" t="s">
        <v>24</v>
      </c>
      <c r="C25" s="8" t="s">
        <v>77</v>
      </c>
      <c r="D25" s="9" t="s">
        <v>8</v>
      </c>
      <c r="E25" s="21">
        <v>386</v>
      </c>
      <c r="F25" s="14"/>
      <c r="G25" s="23"/>
    </row>
    <row r="26" spans="1:9" s="37" customFormat="1" ht="31.9" customHeight="1" x14ac:dyDescent="0.25">
      <c r="A26" s="20" t="s">
        <v>45</v>
      </c>
      <c r="B26" s="76"/>
      <c r="C26" s="8" t="s">
        <v>79</v>
      </c>
      <c r="D26" s="9" t="s">
        <v>8</v>
      </c>
      <c r="E26" s="21">
        <v>386</v>
      </c>
      <c r="F26" s="14"/>
      <c r="G26" s="23"/>
    </row>
    <row r="27" spans="1:9" s="37" customFormat="1" ht="46.9" customHeight="1" x14ac:dyDescent="0.25">
      <c r="A27" s="20" t="s">
        <v>46</v>
      </c>
      <c r="B27" s="10" t="s">
        <v>21</v>
      </c>
      <c r="C27" s="8" t="s">
        <v>95</v>
      </c>
      <c r="D27" s="9" t="s">
        <v>22</v>
      </c>
      <c r="E27" s="21">
        <f>E30*0.1</f>
        <v>38.6</v>
      </c>
      <c r="F27" s="14"/>
      <c r="G27" s="23"/>
    </row>
    <row r="28" spans="1:9" s="37" customFormat="1" ht="29.45" customHeight="1" x14ac:dyDescent="0.25">
      <c r="A28" s="20" t="s">
        <v>47</v>
      </c>
      <c r="B28" s="75" t="s">
        <v>20</v>
      </c>
      <c r="C28" s="8" t="s">
        <v>134</v>
      </c>
      <c r="D28" s="9" t="s">
        <v>8</v>
      </c>
      <c r="E28" s="21">
        <f>E23</f>
        <v>170</v>
      </c>
      <c r="F28" s="14"/>
      <c r="G28" s="23"/>
    </row>
    <row r="29" spans="1:9" s="37" customFormat="1" ht="30" x14ac:dyDescent="0.25">
      <c r="A29" s="20" t="s">
        <v>47</v>
      </c>
      <c r="B29" s="76"/>
      <c r="C29" s="8" t="s">
        <v>132</v>
      </c>
      <c r="D29" s="9" t="s">
        <v>8</v>
      </c>
      <c r="E29" s="21">
        <f>E24</f>
        <v>120</v>
      </c>
      <c r="F29" s="14"/>
      <c r="G29" s="23"/>
    </row>
    <row r="30" spans="1:9" s="37" customFormat="1" ht="45" x14ac:dyDescent="0.25">
      <c r="A30" s="20" t="s">
        <v>48</v>
      </c>
      <c r="B30" s="10" t="s">
        <v>69</v>
      </c>
      <c r="C30" s="8" t="s">
        <v>114</v>
      </c>
      <c r="D30" s="9" t="s">
        <v>8</v>
      </c>
      <c r="E30" s="21">
        <f>197+189</f>
        <v>386</v>
      </c>
      <c r="F30" s="14"/>
      <c r="G30" s="23"/>
    </row>
    <row r="31" spans="1:9" s="37" customFormat="1" ht="30" x14ac:dyDescent="0.25">
      <c r="A31" s="20" t="s">
        <v>67</v>
      </c>
      <c r="B31" s="58" t="s">
        <v>96</v>
      </c>
      <c r="C31" s="8" t="s">
        <v>131</v>
      </c>
      <c r="D31" s="9" t="s">
        <v>8</v>
      </c>
      <c r="E31" s="42">
        <f>12*0.5</f>
        <v>6</v>
      </c>
      <c r="F31" s="14"/>
      <c r="G31" s="23"/>
    </row>
    <row r="32" spans="1:9" s="37" customFormat="1" ht="30" x14ac:dyDescent="0.25">
      <c r="A32" s="20" t="s">
        <v>68</v>
      </c>
      <c r="B32" s="10" t="s">
        <v>99</v>
      </c>
      <c r="C32" s="8" t="s">
        <v>97</v>
      </c>
      <c r="D32" s="9" t="s">
        <v>8</v>
      </c>
      <c r="E32" s="42">
        <f>1400/3</f>
        <v>467</v>
      </c>
      <c r="F32" s="14"/>
      <c r="G32" s="23"/>
    </row>
    <row r="33" spans="1:7" s="37" customFormat="1" ht="30" x14ac:dyDescent="0.25">
      <c r="A33" s="20" t="s">
        <v>94</v>
      </c>
      <c r="B33" s="10" t="s">
        <v>99</v>
      </c>
      <c r="C33" s="53" t="s">
        <v>93</v>
      </c>
      <c r="D33" s="9" t="s">
        <v>8</v>
      </c>
      <c r="E33" s="21">
        <v>70</v>
      </c>
      <c r="F33" s="14"/>
      <c r="G33" s="23"/>
    </row>
    <row r="34" spans="1:7" s="37" customFormat="1" ht="30" x14ac:dyDescent="0.25">
      <c r="A34" s="20" t="s">
        <v>101</v>
      </c>
      <c r="B34" s="60" t="s">
        <v>103</v>
      </c>
      <c r="C34" s="53" t="s">
        <v>113</v>
      </c>
      <c r="D34" s="9" t="s">
        <v>26</v>
      </c>
      <c r="E34" s="42">
        <f>12+12+12+12+12</f>
        <v>60</v>
      </c>
      <c r="F34" s="14"/>
      <c r="G34" s="23"/>
    </row>
    <row r="35" spans="1:7" s="37" customFormat="1" ht="45" x14ac:dyDescent="0.25">
      <c r="A35" s="20" t="s">
        <v>121</v>
      </c>
      <c r="B35" s="75" t="s">
        <v>119</v>
      </c>
      <c r="C35" s="53" t="s">
        <v>133</v>
      </c>
      <c r="D35" s="9" t="s">
        <v>8</v>
      </c>
      <c r="E35" s="42">
        <f>2.5*1.5*10</f>
        <v>38</v>
      </c>
      <c r="F35" s="14"/>
      <c r="G35" s="23"/>
    </row>
    <row r="36" spans="1:7" s="37" customFormat="1" ht="29.45" customHeight="1" x14ac:dyDescent="0.25">
      <c r="A36" s="20" t="s">
        <v>122</v>
      </c>
      <c r="B36" s="76"/>
      <c r="C36" s="53" t="s">
        <v>123</v>
      </c>
      <c r="D36" s="9" t="s">
        <v>26</v>
      </c>
      <c r="E36" s="42">
        <f>11+8+8+6+6</f>
        <v>39</v>
      </c>
      <c r="F36" s="14"/>
      <c r="G36" s="23"/>
    </row>
    <row r="37" spans="1:7" s="37" customFormat="1" ht="31.15" customHeight="1" x14ac:dyDescent="0.25">
      <c r="A37" s="20">
        <v>5</v>
      </c>
      <c r="B37" s="71" t="s">
        <v>9</v>
      </c>
      <c r="C37" s="72"/>
      <c r="D37" s="43"/>
      <c r="E37" s="44"/>
      <c r="F37" s="45" t="s">
        <v>56</v>
      </c>
      <c r="G37" s="46" t="s">
        <v>56</v>
      </c>
    </row>
    <row r="38" spans="1:7" s="37" customFormat="1" ht="28.9" customHeight="1" x14ac:dyDescent="0.25">
      <c r="A38" s="20" t="s">
        <v>49</v>
      </c>
      <c r="B38" s="10" t="s">
        <v>19</v>
      </c>
      <c r="C38" s="53" t="s">
        <v>61</v>
      </c>
      <c r="D38" s="9" t="s">
        <v>8</v>
      </c>
      <c r="E38" s="21">
        <v>1090.5</v>
      </c>
      <c r="F38" s="14"/>
      <c r="G38" s="23"/>
    </row>
    <row r="39" spans="1:7" s="37" customFormat="1" ht="32.450000000000003" customHeight="1" x14ac:dyDescent="0.25">
      <c r="A39" s="20" t="s">
        <v>50</v>
      </c>
      <c r="B39" s="75" t="s">
        <v>29</v>
      </c>
      <c r="C39" s="53" t="s">
        <v>92</v>
      </c>
      <c r="D39" s="9" t="s">
        <v>8</v>
      </c>
      <c r="E39" s="21">
        <f>E38</f>
        <v>1090.5</v>
      </c>
      <c r="F39" s="14"/>
      <c r="G39" s="23"/>
    </row>
    <row r="40" spans="1:7" s="37" customFormat="1" ht="30" customHeight="1" x14ac:dyDescent="0.25">
      <c r="A40" s="20" t="s">
        <v>51</v>
      </c>
      <c r="B40" s="76"/>
      <c r="C40" s="53" t="s">
        <v>128</v>
      </c>
      <c r="D40" s="9" t="s">
        <v>8</v>
      </c>
      <c r="E40" s="21">
        <f>E39</f>
        <v>1090.5</v>
      </c>
      <c r="F40" s="14"/>
      <c r="G40" s="23"/>
    </row>
    <row r="41" spans="1:7" s="37" customFormat="1" ht="30" customHeight="1" x14ac:dyDescent="0.25">
      <c r="A41" s="20" t="s">
        <v>52</v>
      </c>
      <c r="B41" s="77" t="s">
        <v>55</v>
      </c>
      <c r="C41" s="53" t="s">
        <v>70</v>
      </c>
      <c r="D41" s="9" t="s">
        <v>8</v>
      </c>
      <c r="E41" s="21">
        <f>727/2</f>
        <v>363.5</v>
      </c>
      <c r="F41" s="14"/>
      <c r="G41" s="23"/>
    </row>
    <row r="42" spans="1:7" s="37" customFormat="1" ht="30" customHeight="1" x14ac:dyDescent="0.25">
      <c r="A42" s="20" t="s">
        <v>66</v>
      </c>
      <c r="B42" s="77"/>
      <c r="C42" s="53" t="s">
        <v>71</v>
      </c>
      <c r="D42" s="9" t="s">
        <v>8</v>
      </c>
      <c r="E42" s="21">
        <f>E41</f>
        <v>363.5</v>
      </c>
      <c r="F42" s="14"/>
      <c r="G42" s="23"/>
    </row>
    <row r="43" spans="1:7" s="37" customFormat="1" ht="30" customHeight="1" x14ac:dyDescent="0.25">
      <c r="A43" s="20"/>
      <c r="B43" s="57"/>
      <c r="C43" s="53"/>
      <c r="D43" s="9"/>
      <c r="E43" s="21"/>
      <c r="F43" s="14"/>
      <c r="G43" s="23"/>
    </row>
    <row r="44" spans="1:7" s="40" customFormat="1" ht="31.15" customHeight="1" x14ac:dyDescent="0.25">
      <c r="A44" s="20">
        <v>6</v>
      </c>
      <c r="B44" s="73" t="s">
        <v>86</v>
      </c>
      <c r="C44" s="74"/>
      <c r="D44" s="43"/>
      <c r="E44" s="44"/>
      <c r="F44" s="45" t="s">
        <v>56</v>
      </c>
      <c r="G44" s="46" t="s">
        <v>56</v>
      </c>
    </row>
    <row r="45" spans="1:7" s="40" customFormat="1" ht="33.6" customHeight="1" x14ac:dyDescent="0.25">
      <c r="A45" s="20" t="s">
        <v>53</v>
      </c>
      <c r="B45" s="10" t="s">
        <v>99</v>
      </c>
      <c r="C45" s="53" t="s">
        <v>106</v>
      </c>
      <c r="D45" s="9" t="s">
        <v>8</v>
      </c>
      <c r="E45" s="21">
        <v>122</v>
      </c>
      <c r="F45" s="14"/>
      <c r="G45" s="23"/>
    </row>
    <row r="46" spans="1:7" s="40" customFormat="1" ht="33.6" customHeight="1" x14ac:dyDescent="0.25">
      <c r="A46" s="20" t="s">
        <v>102</v>
      </c>
      <c r="B46" s="75" t="s">
        <v>103</v>
      </c>
      <c r="C46" s="53" t="s">
        <v>109</v>
      </c>
      <c r="D46" s="9" t="s">
        <v>26</v>
      </c>
      <c r="E46" s="21">
        <v>60</v>
      </c>
      <c r="F46" s="14"/>
      <c r="G46" s="23"/>
    </row>
    <row r="47" spans="1:7" s="40" customFormat="1" ht="33.6" customHeight="1" x14ac:dyDescent="0.25">
      <c r="A47" s="20" t="s">
        <v>104</v>
      </c>
      <c r="B47" s="78"/>
      <c r="C47" s="53" t="s">
        <v>110</v>
      </c>
      <c r="D47" s="9" t="s">
        <v>26</v>
      </c>
      <c r="E47" s="21">
        <v>55</v>
      </c>
      <c r="F47" s="14"/>
      <c r="G47" s="23"/>
    </row>
    <row r="48" spans="1:7" s="40" customFormat="1" ht="27.6" customHeight="1" x14ac:dyDescent="0.25">
      <c r="A48" s="20" t="s">
        <v>105</v>
      </c>
      <c r="B48" s="59" t="s">
        <v>107</v>
      </c>
      <c r="C48" s="53" t="s">
        <v>108</v>
      </c>
      <c r="D48" s="9" t="s">
        <v>8</v>
      </c>
      <c r="E48" s="21">
        <v>122</v>
      </c>
      <c r="F48" s="14"/>
      <c r="G48" s="23"/>
    </row>
    <row r="49" spans="1:11" s="40" customFormat="1" ht="30.6" customHeight="1" x14ac:dyDescent="0.25">
      <c r="A49" s="20">
        <v>7</v>
      </c>
      <c r="B49" s="73" t="s">
        <v>87</v>
      </c>
      <c r="C49" s="74"/>
      <c r="D49" s="43"/>
      <c r="E49" s="44"/>
      <c r="F49" s="45" t="s">
        <v>56</v>
      </c>
      <c r="G49" s="46" t="s">
        <v>56</v>
      </c>
    </row>
    <row r="50" spans="1:11" s="37" customFormat="1" ht="30" customHeight="1" x14ac:dyDescent="0.25">
      <c r="A50" s="20" t="s">
        <v>60</v>
      </c>
      <c r="B50" s="10" t="s">
        <v>25</v>
      </c>
      <c r="C50" s="53" t="s">
        <v>129</v>
      </c>
      <c r="D50" s="9" t="s">
        <v>26</v>
      </c>
      <c r="E50" s="42">
        <f>85.04+54.93+196.18+457.96+97.1+77.72+30.24+17.28</f>
        <v>1016</v>
      </c>
      <c r="F50" s="14"/>
      <c r="G50" s="23"/>
    </row>
    <row r="51" spans="1:11" s="37" customFormat="1" ht="28.9" customHeight="1" x14ac:dyDescent="0.25">
      <c r="A51" s="20" t="s">
        <v>88</v>
      </c>
      <c r="B51" s="62" t="s">
        <v>100</v>
      </c>
      <c r="C51" s="54" t="s">
        <v>85</v>
      </c>
      <c r="D51" s="9" t="s">
        <v>26</v>
      </c>
      <c r="E51" s="21">
        <f>20.54+10.14+9.16</f>
        <v>39.840000000000003</v>
      </c>
      <c r="F51" s="14"/>
      <c r="G51" s="23"/>
    </row>
    <row r="52" spans="1:11" s="37" customFormat="1" ht="46.15" customHeight="1" x14ac:dyDescent="0.25">
      <c r="A52" s="20" t="s">
        <v>89</v>
      </c>
      <c r="B52" s="62" t="s">
        <v>119</v>
      </c>
      <c r="C52" s="54" t="s">
        <v>130</v>
      </c>
      <c r="D52" s="9" t="s">
        <v>8</v>
      </c>
      <c r="E52" s="21">
        <f>2.5*1.5*2</f>
        <v>7.5</v>
      </c>
      <c r="F52" s="14"/>
      <c r="G52" s="23"/>
    </row>
    <row r="53" spans="1:11" s="37" customFormat="1" ht="32.450000000000003" customHeight="1" x14ac:dyDescent="0.25">
      <c r="A53" s="20" t="s">
        <v>90</v>
      </c>
      <c r="B53" s="10" t="s">
        <v>98</v>
      </c>
      <c r="C53" s="54" t="s">
        <v>81</v>
      </c>
      <c r="D53" s="9" t="s">
        <v>26</v>
      </c>
      <c r="E53" s="21">
        <v>492</v>
      </c>
      <c r="F53" s="14"/>
      <c r="G53" s="23"/>
    </row>
    <row r="54" spans="1:11" s="37" customFormat="1" ht="32.450000000000003" customHeight="1" x14ac:dyDescent="0.25">
      <c r="A54" s="20" t="s">
        <v>91</v>
      </c>
      <c r="B54" s="10" t="s">
        <v>100</v>
      </c>
      <c r="C54" s="54" t="s">
        <v>82</v>
      </c>
      <c r="D54" s="9" t="s">
        <v>32</v>
      </c>
      <c r="E54" s="42">
        <v>4</v>
      </c>
      <c r="F54" s="14"/>
      <c r="G54" s="23"/>
    </row>
    <row r="55" spans="1:11" s="37" customFormat="1" ht="32.450000000000003" customHeight="1" x14ac:dyDescent="0.25">
      <c r="A55" s="20" t="s">
        <v>116</v>
      </c>
      <c r="B55" s="58" t="s">
        <v>119</v>
      </c>
      <c r="C55" s="54" t="s">
        <v>120</v>
      </c>
      <c r="D55" s="9" t="s">
        <v>26</v>
      </c>
      <c r="E55" s="42">
        <v>2</v>
      </c>
      <c r="F55" s="14"/>
      <c r="G55" s="23"/>
    </row>
    <row r="56" spans="1:11" s="37" customFormat="1" ht="32.450000000000003" customHeight="1" x14ac:dyDescent="0.25">
      <c r="A56" s="20" t="s">
        <v>118</v>
      </c>
      <c r="B56" s="79" t="s">
        <v>117</v>
      </c>
      <c r="C56" s="54" t="s">
        <v>126</v>
      </c>
      <c r="D56" s="9" t="s">
        <v>8</v>
      </c>
      <c r="E56" s="61">
        <f>15*1.5</f>
        <v>22.5</v>
      </c>
      <c r="F56" s="35"/>
      <c r="G56" s="23"/>
    </row>
    <row r="57" spans="1:11" s="37" customFormat="1" ht="30" customHeight="1" x14ac:dyDescent="0.25">
      <c r="A57" s="20" t="s">
        <v>125</v>
      </c>
      <c r="B57" s="80"/>
      <c r="C57" s="54" t="s">
        <v>127</v>
      </c>
      <c r="D57" s="9" t="s">
        <v>8</v>
      </c>
      <c r="E57" s="61">
        <f>15*1.5</f>
        <v>22.5</v>
      </c>
      <c r="F57" s="35"/>
      <c r="G57" s="23"/>
    </row>
    <row r="58" spans="1:11" s="37" customFormat="1" ht="27.6" customHeight="1" x14ac:dyDescent="0.25">
      <c r="A58" s="20">
        <v>8</v>
      </c>
      <c r="B58" s="71" t="s">
        <v>75</v>
      </c>
      <c r="C58" s="72"/>
      <c r="D58" s="43"/>
      <c r="E58" s="44"/>
      <c r="F58" s="45" t="s">
        <v>56</v>
      </c>
      <c r="G58" s="46" t="s">
        <v>56</v>
      </c>
    </row>
    <row r="59" spans="1:11" s="37" customFormat="1" ht="32.450000000000003" customHeight="1" x14ac:dyDescent="0.25">
      <c r="A59" s="39" t="s">
        <v>76</v>
      </c>
      <c r="B59" s="101" t="s">
        <v>111</v>
      </c>
      <c r="C59" s="102"/>
      <c r="D59" s="55" t="s">
        <v>59</v>
      </c>
      <c r="E59" s="56">
        <v>1</v>
      </c>
      <c r="F59" s="96"/>
      <c r="G59" s="97"/>
    </row>
    <row r="60" spans="1:11" ht="32.450000000000003" customHeight="1" thickBot="1" x14ac:dyDescent="0.3">
      <c r="A60" s="30"/>
      <c r="B60" s="31"/>
      <c r="C60" s="31"/>
      <c r="D60" s="31"/>
      <c r="E60" s="32"/>
      <c r="F60" s="105" t="s">
        <v>27</v>
      </c>
      <c r="G60" s="106"/>
    </row>
    <row r="61" spans="1:11" ht="30.6" customHeight="1" x14ac:dyDescent="0.25">
      <c r="A61" s="103" t="s">
        <v>11</v>
      </c>
      <c r="B61" s="104"/>
      <c r="C61" s="104"/>
      <c r="D61" s="104"/>
      <c r="E61" s="104"/>
      <c r="F61" s="94"/>
      <c r="G61" s="95"/>
    </row>
    <row r="62" spans="1:11" ht="33" customHeight="1" x14ac:dyDescent="0.25">
      <c r="A62" s="92" t="s">
        <v>12</v>
      </c>
      <c r="B62" s="93"/>
      <c r="C62" s="93"/>
      <c r="D62" s="93"/>
      <c r="E62" s="93"/>
      <c r="F62" s="94"/>
      <c r="G62" s="95"/>
    </row>
    <row r="63" spans="1:11" ht="28.9" customHeight="1" x14ac:dyDescent="0.25">
      <c r="A63" s="92" t="s">
        <v>13</v>
      </c>
      <c r="B63" s="93"/>
      <c r="C63" s="93"/>
      <c r="D63" s="93"/>
      <c r="E63" s="93"/>
      <c r="F63" s="94"/>
      <c r="G63" s="95"/>
      <c r="K63" s="25"/>
    </row>
    <row r="64" spans="1:11" ht="28.9" customHeight="1" thickBot="1" x14ac:dyDescent="0.3">
      <c r="A64" s="81" t="s">
        <v>28</v>
      </c>
      <c r="B64" s="82"/>
      <c r="C64" s="83"/>
      <c r="D64" s="83"/>
      <c r="E64" s="83"/>
      <c r="F64" s="83"/>
      <c r="G64" s="84"/>
    </row>
    <row r="65" spans="4:5" ht="28.9" customHeight="1" x14ac:dyDescent="0.25">
      <c r="D65" s="7"/>
      <c r="E65" s="7"/>
    </row>
    <row r="66" spans="4:5" ht="28.9" customHeight="1" x14ac:dyDescent="0.25">
      <c r="D66" s="7"/>
      <c r="E66" s="7"/>
    </row>
    <row r="67" spans="4:5" ht="28.9" customHeight="1" x14ac:dyDescent="0.25">
      <c r="D67" s="7"/>
      <c r="E67" s="7"/>
    </row>
    <row r="68" spans="4:5" ht="28.9" customHeight="1" x14ac:dyDescent="0.25">
      <c r="D68" s="7"/>
      <c r="E68" s="7"/>
    </row>
    <row r="69" spans="4:5" ht="26.45" customHeight="1" x14ac:dyDescent="0.25">
      <c r="D69" s="7"/>
      <c r="E69" s="7"/>
    </row>
    <row r="70" spans="4:5" ht="27" customHeight="1" x14ac:dyDescent="0.25">
      <c r="D70" s="7"/>
      <c r="E70" s="7"/>
    </row>
    <row r="71" spans="4:5" ht="27.6" customHeight="1" x14ac:dyDescent="0.25">
      <c r="D71" s="7"/>
      <c r="E71" s="7"/>
    </row>
    <row r="72" spans="4:5" ht="27" customHeight="1" x14ac:dyDescent="0.25">
      <c r="D72" s="7"/>
      <c r="E72" s="7"/>
    </row>
    <row r="73" spans="4:5" ht="27" customHeight="1" x14ac:dyDescent="0.25">
      <c r="D73" s="7"/>
      <c r="E73" s="7"/>
    </row>
    <row r="74" spans="4:5" x14ac:dyDescent="0.25">
      <c r="D74" s="7"/>
      <c r="E74" s="7"/>
    </row>
    <row r="75" spans="4:5" x14ac:dyDescent="0.25">
      <c r="D75" s="7"/>
      <c r="E75" s="7"/>
    </row>
    <row r="76" spans="4:5" x14ac:dyDescent="0.25">
      <c r="D76" s="7"/>
      <c r="E76" s="7"/>
    </row>
    <row r="77" spans="4:5" x14ac:dyDescent="0.25">
      <c r="D77" s="7"/>
      <c r="E77" s="7"/>
    </row>
    <row r="78" spans="4:5" x14ac:dyDescent="0.25">
      <c r="D78" s="7"/>
      <c r="E78" s="7"/>
    </row>
    <row r="79" spans="4:5" x14ac:dyDescent="0.25">
      <c r="D79" s="7"/>
      <c r="E79" s="7"/>
    </row>
    <row r="80" spans="4:5" x14ac:dyDescent="0.25">
      <c r="D80" s="7"/>
      <c r="E80" s="7"/>
    </row>
    <row r="81" spans="4:5" x14ac:dyDescent="0.25">
      <c r="D81" s="7"/>
      <c r="E81" s="7"/>
    </row>
    <row r="82" spans="4:5" x14ac:dyDescent="0.25">
      <c r="D82" s="7"/>
      <c r="E82" s="7"/>
    </row>
    <row r="83" spans="4:5" x14ac:dyDescent="0.25">
      <c r="D83" s="7"/>
      <c r="E83" s="7"/>
    </row>
    <row r="84" spans="4:5" x14ac:dyDescent="0.25">
      <c r="D84" s="7"/>
      <c r="E84" s="7"/>
    </row>
    <row r="85" spans="4:5" x14ac:dyDescent="0.25">
      <c r="D85" s="7"/>
      <c r="E85" s="7"/>
    </row>
    <row r="86" spans="4:5" x14ac:dyDescent="0.25">
      <c r="D86" s="7"/>
      <c r="E86" s="7"/>
    </row>
    <row r="87" spans="4:5" x14ac:dyDescent="0.25">
      <c r="D87" s="7"/>
      <c r="E87" s="7"/>
    </row>
    <row r="88" spans="4:5" x14ac:dyDescent="0.25">
      <c r="D88" s="7"/>
      <c r="E88" s="7"/>
    </row>
    <row r="89" spans="4:5" x14ac:dyDescent="0.25">
      <c r="D89" s="7"/>
      <c r="E89" s="7"/>
    </row>
    <row r="90" spans="4:5" x14ac:dyDescent="0.25">
      <c r="D90" s="7"/>
      <c r="E90" s="7"/>
    </row>
    <row r="91" spans="4:5" x14ac:dyDescent="0.25">
      <c r="D91" s="7"/>
      <c r="E91" s="7"/>
    </row>
    <row r="92" spans="4:5" x14ac:dyDescent="0.25">
      <c r="D92" s="7"/>
      <c r="E92" s="7"/>
    </row>
    <row r="93" spans="4:5" x14ac:dyDescent="0.25">
      <c r="D93" s="7"/>
      <c r="E93" s="7"/>
    </row>
    <row r="94" spans="4:5" x14ac:dyDescent="0.25">
      <c r="D94" s="7"/>
      <c r="E94" s="7"/>
    </row>
    <row r="95" spans="4:5" x14ac:dyDescent="0.25">
      <c r="D95" s="7"/>
      <c r="E95" s="7"/>
    </row>
    <row r="96" spans="4:5" x14ac:dyDescent="0.25">
      <c r="D96" s="7"/>
      <c r="E96" s="7"/>
    </row>
    <row r="97" spans="4:5" x14ac:dyDescent="0.25">
      <c r="D97" s="7"/>
      <c r="E97" s="7"/>
    </row>
    <row r="98" spans="4:5" x14ac:dyDescent="0.25">
      <c r="D98" s="7"/>
      <c r="E98" s="7"/>
    </row>
    <row r="99" spans="4:5" x14ac:dyDescent="0.25">
      <c r="D99" s="7"/>
      <c r="E99" s="7"/>
    </row>
    <row r="100" spans="4:5" x14ac:dyDescent="0.25">
      <c r="D100" s="7"/>
      <c r="E100" s="7"/>
    </row>
    <row r="101" spans="4:5" x14ac:dyDescent="0.25">
      <c r="D101" s="7"/>
      <c r="E101" s="7"/>
    </row>
    <row r="102" spans="4:5" x14ac:dyDescent="0.25">
      <c r="D102" s="7"/>
      <c r="E102" s="7"/>
    </row>
    <row r="103" spans="4:5" x14ac:dyDescent="0.25">
      <c r="D103" s="7"/>
      <c r="E103" s="7"/>
    </row>
    <row r="104" spans="4:5" x14ac:dyDescent="0.25">
      <c r="D104" s="7"/>
      <c r="E104" s="7"/>
    </row>
    <row r="105" spans="4:5" x14ac:dyDescent="0.25">
      <c r="D105" s="7"/>
      <c r="E105" s="7"/>
    </row>
    <row r="106" spans="4:5" x14ac:dyDescent="0.25">
      <c r="D106" s="7"/>
      <c r="E106" s="7"/>
    </row>
    <row r="107" spans="4:5" x14ac:dyDescent="0.25">
      <c r="D107" s="7"/>
      <c r="E107" s="7"/>
    </row>
    <row r="108" spans="4:5" x14ac:dyDescent="0.25">
      <c r="D108" s="7"/>
      <c r="E108" s="7"/>
    </row>
    <row r="109" spans="4:5" x14ac:dyDescent="0.25">
      <c r="D109" s="7"/>
      <c r="E109" s="7"/>
    </row>
    <row r="110" spans="4:5" x14ac:dyDescent="0.25">
      <c r="D110" s="7"/>
      <c r="E110" s="7"/>
    </row>
    <row r="111" spans="4:5" x14ac:dyDescent="0.25">
      <c r="D111" s="7"/>
      <c r="E111" s="7"/>
    </row>
    <row r="112" spans="4:5" x14ac:dyDescent="0.25">
      <c r="D112" s="7"/>
      <c r="E112" s="7"/>
    </row>
    <row r="113" spans="4:5" x14ac:dyDescent="0.25">
      <c r="D113" s="7"/>
      <c r="E113" s="7"/>
    </row>
    <row r="114" spans="4:5" x14ac:dyDescent="0.25">
      <c r="D114" s="7"/>
      <c r="E114" s="7"/>
    </row>
    <row r="115" spans="4:5" x14ac:dyDescent="0.25">
      <c r="D115" s="7"/>
      <c r="E115" s="7"/>
    </row>
    <row r="116" spans="4:5" x14ac:dyDescent="0.25">
      <c r="D116" s="7"/>
      <c r="E116" s="7"/>
    </row>
    <row r="117" spans="4:5" x14ac:dyDescent="0.25">
      <c r="D117" s="7"/>
      <c r="E117" s="7"/>
    </row>
    <row r="118" spans="4:5" x14ac:dyDescent="0.25">
      <c r="D118" s="7"/>
      <c r="E118" s="7"/>
    </row>
    <row r="119" spans="4:5" x14ac:dyDescent="0.25">
      <c r="D119" s="7"/>
      <c r="E119" s="7"/>
    </row>
    <row r="120" spans="4:5" x14ac:dyDescent="0.25">
      <c r="D120" s="7"/>
      <c r="E120" s="7"/>
    </row>
    <row r="121" spans="4:5" x14ac:dyDescent="0.25">
      <c r="D121" s="7"/>
      <c r="E121" s="7"/>
    </row>
    <row r="122" spans="4:5" x14ac:dyDescent="0.25">
      <c r="D122" s="7"/>
      <c r="E122" s="7"/>
    </row>
    <row r="123" spans="4:5" x14ac:dyDescent="0.25">
      <c r="D123" s="7"/>
      <c r="E123" s="7"/>
    </row>
    <row r="124" spans="4:5" x14ac:dyDescent="0.25">
      <c r="D124" s="7"/>
      <c r="E124" s="7"/>
    </row>
    <row r="125" spans="4:5" x14ac:dyDescent="0.25">
      <c r="D125" s="7"/>
      <c r="E125" s="7"/>
    </row>
    <row r="126" spans="4:5" x14ac:dyDescent="0.25">
      <c r="D126" s="7"/>
      <c r="E126" s="7"/>
    </row>
    <row r="127" spans="4:5" x14ac:dyDescent="0.25">
      <c r="D127" s="7"/>
      <c r="E127" s="7"/>
    </row>
    <row r="128" spans="4:5" x14ac:dyDescent="0.25">
      <c r="D128" s="7"/>
      <c r="E128" s="7"/>
    </row>
    <row r="129" spans="4:5" x14ac:dyDescent="0.25">
      <c r="D129" s="7"/>
      <c r="E129" s="7"/>
    </row>
    <row r="130" spans="4:5" x14ac:dyDescent="0.25">
      <c r="D130" s="7"/>
      <c r="E130" s="7"/>
    </row>
    <row r="131" spans="4:5" x14ac:dyDescent="0.25">
      <c r="D131" s="7"/>
      <c r="E131" s="7"/>
    </row>
    <row r="132" spans="4:5" x14ac:dyDescent="0.25">
      <c r="D132" s="7"/>
      <c r="E132" s="7"/>
    </row>
    <row r="133" spans="4:5" x14ac:dyDescent="0.25">
      <c r="D133" s="7"/>
      <c r="E133" s="7"/>
    </row>
    <row r="134" spans="4:5" x14ac:dyDescent="0.25">
      <c r="D134" s="7"/>
      <c r="E134" s="7"/>
    </row>
    <row r="135" spans="4:5" x14ac:dyDescent="0.25">
      <c r="D135" s="7"/>
      <c r="E135" s="7"/>
    </row>
    <row r="136" spans="4:5" x14ac:dyDescent="0.25">
      <c r="D136" s="7"/>
      <c r="E136" s="7"/>
    </row>
    <row r="137" spans="4:5" x14ac:dyDescent="0.25">
      <c r="D137" s="7"/>
      <c r="E137" s="7"/>
    </row>
    <row r="138" spans="4:5" x14ac:dyDescent="0.25">
      <c r="D138" s="7"/>
      <c r="E138" s="7"/>
    </row>
    <row r="139" spans="4:5" x14ac:dyDescent="0.25">
      <c r="D139" s="7"/>
      <c r="E139" s="7"/>
    </row>
    <row r="140" spans="4:5" x14ac:dyDescent="0.25">
      <c r="D140" s="7"/>
      <c r="E140" s="7"/>
    </row>
    <row r="141" spans="4:5" x14ac:dyDescent="0.25">
      <c r="D141" s="7"/>
      <c r="E141" s="7"/>
    </row>
    <row r="142" spans="4:5" x14ac:dyDescent="0.25">
      <c r="D142" s="7"/>
      <c r="E142" s="7"/>
    </row>
    <row r="143" spans="4:5" x14ac:dyDescent="0.25">
      <c r="D143" s="7"/>
      <c r="E143" s="7"/>
    </row>
    <row r="144" spans="4:5" x14ac:dyDescent="0.25">
      <c r="D144" s="7"/>
      <c r="E144" s="7"/>
    </row>
    <row r="145" spans="4:5" x14ac:dyDescent="0.25">
      <c r="D145" s="7"/>
      <c r="E145" s="7"/>
    </row>
    <row r="146" spans="4:5" x14ac:dyDescent="0.25">
      <c r="D146" s="7"/>
      <c r="E146" s="7"/>
    </row>
    <row r="147" spans="4:5" x14ac:dyDescent="0.25">
      <c r="D147" s="7"/>
      <c r="E147" s="7"/>
    </row>
    <row r="148" spans="4:5" x14ac:dyDescent="0.25">
      <c r="D148" s="7"/>
      <c r="E148" s="7"/>
    </row>
    <row r="149" spans="4:5" x14ac:dyDescent="0.25">
      <c r="D149" s="7"/>
      <c r="E149" s="7"/>
    </row>
    <row r="150" spans="4:5" x14ac:dyDescent="0.25">
      <c r="D150" s="7"/>
      <c r="E150" s="7"/>
    </row>
    <row r="151" spans="4:5" x14ac:dyDescent="0.25">
      <c r="D151" s="7"/>
      <c r="E151" s="7"/>
    </row>
    <row r="152" spans="4:5" x14ac:dyDescent="0.25">
      <c r="D152" s="7"/>
      <c r="E152" s="7"/>
    </row>
    <row r="153" spans="4:5" x14ac:dyDescent="0.25">
      <c r="D153" s="7"/>
      <c r="E153" s="7"/>
    </row>
    <row r="154" spans="4:5" x14ac:dyDescent="0.25">
      <c r="D154" s="7"/>
      <c r="E154" s="7"/>
    </row>
    <row r="155" spans="4:5" x14ac:dyDescent="0.25">
      <c r="D155" s="7"/>
      <c r="E155" s="7"/>
    </row>
    <row r="156" spans="4:5" x14ac:dyDescent="0.25">
      <c r="D156" s="7"/>
      <c r="E156" s="7"/>
    </row>
    <row r="157" spans="4:5" x14ac:dyDescent="0.25">
      <c r="D157" s="7"/>
      <c r="E157" s="7"/>
    </row>
    <row r="158" spans="4:5" x14ac:dyDescent="0.25">
      <c r="D158" s="7"/>
      <c r="E158" s="7"/>
    </row>
    <row r="159" spans="4:5" x14ac:dyDescent="0.25">
      <c r="D159" s="7"/>
      <c r="E159" s="7"/>
    </row>
    <row r="160" spans="4:5" x14ac:dyDescent="0.25">
      <c r="D160" s="7"/>
      <c r="E160" s="7"/>
    </row>
    <row r="161" spans="4:5" x14ac:dyDescent="0.25">
      <c r="D161" s="7"/>
      <c r="E161" s="7"/>
    </row>
    <row r="162" spans="4:5" x14ac:dyDescent="0.25">
      <c r="D162" s="7"/>
      <c r="E162" s="7"/>
    </row>
    <row r="163" spans="4:5" x14ac:dyDescent="0.25">
      <c r="D163" s="7"/>
      <c r="E163" s="7"/>
    </row>
    <row r="164" spans="4:5" x14ac:dyDescent="0.25">
      <c r="D164" s="7"/>
      <c r="E164" s="7"/>
    </row>
    <row r="165" spans="4:5" x14ac:dyDescent="0.25">
      <c r="D165" s="7"/>
      <c r="E165" s="7"/>
    </row>
    <row r="166" spans="4:5" x14ac:dyDescent="0.25">
      <c r="D166" s="7"/>
      <c r="E166" s="7"/>
    </row>
    <row r="167" spans="4:5" x14ac:dyDescent="0.25">
      <c r="D167" s="7"/>
      <c r="E167" s="7"/>
    </row>
    <row r="168" spans="4:5" x14ac:dyDescent="0.25">
      <c r="D168" s="7"/>
      <c r="E168" s="7"/>
    </row>
    <row r="169" spans="4:5" x14ac:dyDescent="0.25">
      <c r="D169" s="7"/>
      <c r="E169" s="7"/>
    </row>
    <row r="170" spans="4:5" x14ac:dyDescent="0.25">
      <c r="D170" s="7"/>
      <c r="E170" s="7"/>
    </row>
    <row r="171" spans="4:5" x14ac:dyDescent="0.25">
      <c r="D171" s="7"/>
      <c r="E171" s="7"/>
    </row>
    <row r="172" spans="4:5" x14ac:dyDescent="0.25">
      <c r="D172" s="7"/>
      <c r="E172" s="7"/>
    </row>
    <row r="173" spans="4:5" x14ac:dyDescent="0.25">
      <c r="D173" s="7"/>
      <c r="E173" s="7"/>
    </row>
    <row r="174" spans="4:5" x14ac:dyDescent="0.25">
      <c r="D174" s="7"/>
      <c r="E174" s="7"/>
    </row>
    <row r="175" spans="4:5" x14ac:dyDescent="0.25">
      <c r="D175" s="7"/>
      <c r="E175" s="7"/>
    </row>
    <row r="176" spans="4:5" x14ac:dyDescent="0.25">
      <c r="D176" s="7"/>
      <c r="E176" s="7"/>
    </row>
    <row r="177" spans="4:5" x14ac:dyDescent="0.25">
      <c r="D177" s="7"/>
      <c r="E177" s="7"/>
    </row>
    <row r="178" spans="4:5" x14ac:dyDescent="0.25">
      <c r="D178" s="7"/>
      <c r="E178" s="7"/>
    </row>
    <row r="179" spans="4:5" x14ac:dyDescent="0.25">
      <c r="D179" s="7"/>
      <c r="E179" s="7"/>
    </row>
    <row r="180" spans="4:5" x14ac:dyDescent="0.25">
      <c r="D180" s="7"/>
      <c r="E180" s="7"/>
    </row>
    <row r="181" spans="4:5" x14ac:dyDescent="0.25">
      <c r="D181" s="7"/>
      <c r="E181" s="7"/>
    </row>
    <row r="182" spans="4:5" x14ac:dyDescent="0.25">
      <c r="D182" s="7"/>
      <c r="E182" s="7"/>
    </row>
    <row r="183" spans="4:5" x14ac:dyDescent="0.25">
      <c r="D183" s="7"/>
      <c r="E183" s="7"/>
    </row>
    <row r="184" spans="4:5" x14ac:dyDescent="0.25">
      <c r="D184" s="7"/>
      <c r="E184" s="7"/>
    </row>
    <row r="185" spans="4:5" x14ac:dyDescent="0.25">
      <c r="D185" s="7"/>
      <c r="E185" s="7"/>
    </row>
    <row r="186" spans="4:5" x14ac:dyDescent="0.25">
      <c r="D186" s="7"/>
      <c r="E186" s="7"/>
    </row>
    <row r="187" spans="4:5" x14ac:dyDescent="0.25">
      <c r="D187" s="7"/>
      <c r="E187" s="7"/>
    </row>
    <row r="188" spans="4:5" x14ac:dyDescent="0.25">
      <c r="D188" s="7"/>
      <c r="E188" s="7"/>
    </row>
    <row r="189" spans="4:5" x14ac:dyDescent="0.25">
      <c r="D189" s="7"/>
      <c r="E189" s="7"/>
    </row>
    <row r="190" spans="4:5" x14ac:dyDescent="0.25">
      <c r="D190" s="7"/>
      <c r="E190" s="7"/>
    </row>
    <row r="191" spans="4:5" x14ac:dyDescent="0.25">
      <c r="D191" s="7"/>
      <c r="E191" s="7"/>
    </row>
    <row r="192" spans="4:5" x14ac:dyDescent="0.25">
      <c r="D192" s="7"/>
      <c r="E192" s="7"/>
    </row>
    <row r="193" spans="4:5" x14ac:dyDescent="0.25">
      <c r="D193" s="7"/>
      <c r="E193" s="7"/>
    </row>
    <row r="194" spans="4:5" x14ac:dyDescent="0.25">
      <c r="D194" s="7"/>
      <c r="E194" s="7"/>
    </row>
    <row r="195" spans="4:5" x14ac:dyDescent="0.25">
      <c r="D195" s="7"/>
      <c r="E195" s="7"/>
    </row>
    <row r="196" spans="4:5" x14ac:dyDescent="0.25">
      <c r="D196" s="7"/>
      <c r="E196" s="7"/>
    </row>
    <row r="197" spans="4:5" x14ac:dyDescent="0.25">
      <c r="D197" s="7"/>
      <c r="E197" s="7"/>
    </row>
    <row r="198" spans="4:5" x14ac:dyDescent="0.25">
      <c r="D198" s="7"/>
      <c r="E198" s="7"/>
    </row>
    <row r="199" spans="4:5" x14ac:dyDescent="0.25">
      <c r="D199" s="7"/>
      <c r="E199" s="7"/>
    </row>
    <row r="200" spans="4:5" x14ac:dyDescent="0.25">
      <c r="D200" s="7"/>
      <c r="E200" s="7"/>
    </row>
    <row r="201" spans="4:5" x14ac:dyDescent="0.25">
      <c r="D201" s="7"/>
      <c r="E201" s="7"/>
    </row>
    <row r="202" spans="4:5" x14ac:dyDescent="0.25">
      <c r="D202" s="7"/>
      <c r="E202" s="7"/>
    </row>
    <row r="203" spans="4:5" x14ac:dyDescent="0.25">
      <c r="D203" s="7"/>
      <c r="E203" s="7"/>
    </row>
    <row r="204" spans="4:5" x14ac:dyDescent="0.25">
      <c r="D204" s="7"/>
      <c r="E204" s="7"/>
    </row>
    <row r="205" spans="4:5" x14ac:dyDescent="0.25">
      <c r="D205" s="7"/>
      <c r="E205" s="7"/>
    </row>
    <row r="206" spans="4:5" x14ac:dyDescent="0.25">
      <c r="D206" s="7"/>
      <c r="E206" s="7"/>
    </row>
    <row r="207" spans="4:5" x14ac:dyDescent="0.25">
      <c r="D207" s="7"/>
      <c r="E207" s="7"/>
    </row>
    <row r="208" spans="4:5" x14ac:dyDescent="0.25">
      <c r="D208" s="7"/>
      <c r="E208" s="7"/>
    </row>
    <row r="209" spans="4:5" x14ac:dyDescent="0.25">
      <c r="D209" s="7"/>
      <c r="E209" s="7"/>
    </row>
    <row r="210" spans="4:5" x14ac:dyDescent="0.25">
      <c r="D210" s="7"/>
      <c r="E210" s="7"/>
    </row>
    <row r="211" spans="4:5" x14ac:dyDescent="0.25">
      <c r="D211" s="7"/>
      <c r="E211" s="7"/>
    </row>
    <row r="212" spans="4:5" x14ac:dyDescent="0.25">
      <c r="D212" s="7"/>
      <c r="E212" s="7"/>
    </row>
    <row r="213" spans="4:5" x14ac:dyDescent="0.25">
      <c r="D213" s="7"/>
      <c r="E213" s="7"/>
    </row>
    <row r="214" spans="4:5" x14ac:dyDescent="0.25">
      <c r="D214" s="7"/>
      <c r="E214" s="7"/>
    </row>
    <row r="215" spans="4:5" x14ac:dyDescent="0.25">
      <c r="D215" s="7"/>
      <c r="E215" s="7"/>
    </row>
    <row r="216" spans="4:5" x14ac:dyDescent="0.25">
      <c r="D216" s="7"/>
      <c r="E216" s="7"/>
    </row>
    <row r="217" spans="4:5" x14ac:dyDescent="0.25">
      <c r="D217" s="7"/>
      <c r="E217" s="7"/>
    </row>
    <row r="218" spans="4:5" x14ac:dyDescent="0.25">
      <c r="D218" s="7"/>
      <c r="E218" s="7"/>
    </row>
    <row r="219" spans="4:5" x14ac:dyDescent="0.25">
      <c r="D219" s="7"/>
      <c r="E219" s="7"/>
    </row>
    <row r="220" spans="4:5" x14ac:dyDescent="0.25">
      <c r="D220" s="7"/>
      <c r="E220" s="7"/>
    </row>
    <row r="221" spans="4:5" x14ac:dyDescent="0.25">
      <c r="D221" s="7"/>
      <c r="E221" s="7"/>
    </row>
    <row r="222" spans="4:5" x14ac:dyDescent="0.25">
      <c r="D222" s="7"/>
      <c r="E222" s="7"/>
    </row>
    <row r="223" spans="4:5" x14ac:dyDescent="0.25">
      <c r="D223" s="7"/>
      <c r="E223" s="7"/>
    </row>
    <row r="224" spans="4:5" x14ac:dyDescent="0.25">
      <c r="D224" s="7"/>
      <c r="E224" s="7"/>
    </row>
    <row r="225" spans="4:5" x14ac:dyDescent="0.25">
      <c r="D225" s="7"/>
      <c r="E225" s="7"/>
    </row>
    <row r="226" spans="4:5" x14ac:dyDescent="0.25">
      <c r="D226" s="7"/>
      <c r="E226" s="7"/>
    </row>
    <row r="227" spans="4:5" x14ac:dyDescent="0.25">
      <c r="D227" s="7"/>
      <c r="E227" s="7"/>
    </row>
    <row r="228" spans="4:5" x14ac:dyDescent="0.25">
      <c r="D228" s="7"/>
      <c r="E228" s="7"/>
    </row>
    <row r="229" spans="4:5" x14ac:dyDescent="0.25">
      <c r="D229" s="7"/>
      <c r="E229" s="7"/>
    </row>
    <row r="230" spans="4:5" x14ac:dyDescent="0.25">
      <c r="D230" s="7"/>
      <c r="E230" s="7"/>
    </row>
    <row r="231" spans="4:5" x14ac:dyDescent="0.25">
      <c r="D231" s="7"/>
      <c r="E231" s="7"/>
    </row>
    <row r="232" spans="4:5" x14ac:dyDescent="0.25">
      <c r="D232" s="7"/>
      <c r="E232" s="7"/>
    </row>
    <row r="233" spans="4:5" x14ac:dyDescent="0.25">
      <c r="D233" s="7"/>
      <c r="E233" s="7"/>
    </row>
    <row r="234" spans="4:5" x14ac:dyDescent="0.25">
      <c r="D234" s="7"/>
      <c r="E234" s="7"/>
    </row>
    <row r="235" spans="4:5" x14ac:dyDescent="0.25">
      <c r="D235" s="7"/>
      <c r="E235" s="7"/>
    </row>
    <row r="236" spans="4:5" x14ac:dyDescent="0.25">
      <c r="D236" s="7"/>
      <c r="E236" s="7"/>
    </row>
    <row r="237" spans="4:5" x14ac:dyDescent="0.25">
      <c r="D237" s="7"/>
      <c r="E237" s="7"/>
    </row>
    <row r="238" spans="4:5" x14ac:dyDescent="0.25">
      <c r="D238" s="7"/>
      <c r="E238" s="7"/>
    </row>
    <row r="239" spans="4:5" x14ac:dyDescent="0.25">
      <c r="D239" s="7"/>
      <c r="E239" s="7"/>
    </row>
    <row r="240" spans="4:5" x14ac:dyDescent="0.25">
      <c r="D240" s="7"/>
      <c r="E240" s="7"/>
    </row>
    <row r="241" spans="4:5" x14ac:dyDescent="0.25">
      <c r="D241" s="7"/>
      <c r="E241" s="7"/>
    </row>
    <row r="242" spans="4:5" x14ac:dyDescent="0.25">
      <c r="D242" s="7"/>
      <c r="E242" s="7"/>
    </row>
    <row r="243" spans="4:5" x14ac:dyDescent="0.25">
      <c r="D243" s="7"/>
      <c r="E243" s="7"/>
    </row>
    <row r="244" spans="4:5" x14ac:dyDescent="0.25">
      <c r="D244" s="7"/>
      <c r="E244" s="7"/>
    </row>
    <row r="245" spans="4:5" x14ac:dyDescent="0.25">
      <c r="D245" s="7"/>
      <c r="E245" s="7"/>
    </row>
    <row r="246" spans="4:5" x14ac:dyDescent="0.25">
      <c r="D246" s="7"/>
      <c r="E246" s="7"/>
    </row>
    <row r="247" spans="4:5" x14ac:dyDescent="0.25">
      <c r="D247" s="7"/>
      <c r="E247" s="7"/>
    </row>
    <row r="248" spans="4:5" x14ac:dyDescent="0.25">
      <c r="D248" s="7"/>
      <c r="E248" s="7"/>
    </row>
    <row r="249" spans="4:5" x14ac:dyDescent="0.25">
      <c r="D249" s="7"/>
      <c r="E249" s="7"/>
    </row>
    <row r="250" spans="4:5" x14ac:dyDescent="0.25">
      <c r="D250" s="7"/>
      <c r="E250" s="7"/>
    </row>
    <row r="251" spans="4:5" x14ac:dyDescent="0.25">
      <c r="D251" s="7"/>
      <c r="E251" s="7"/>
    </row>
    <row r="252" spans="4:5" x14ac:dyDescent="0.25">
      <c r="D252" s="7"/>
      <c r="E252" s="7"/>
    </row>
    <row r="253" spans="4:5" x14ac:dyDescent="0.25">
      <c r="D253" s="7"/>
      <c r="E253" s="7"/>
    </row>
    <row r="254" spans="4:5" x14ac:dyDescent="0.25">
      <c r="D254" s="7"/>
      <c r="E254" s="7"/>
    </row>
    <row r="255" spans="4:5" x14ac:dyDescent="0.25">
      <c r="D255" s="7"/>
      <c r="E255" s="7"/>
    </row>
    <row r="256" spans="4:5" x14ac:dyDescent="0.25">
      <c r="D256" s="7"/>
      <c r="E256" s="7"/>
    </row>
    <row r="257" spans="4:5" x14ac:dyDescent="0.25">
      <c r="D257" s="7"/>
      <c r="E257" s="7"/>
    </row>
    <row r="258" spans="4:5" x14ac:dyDescent="0.25">
      <c r="D258" s="7"/>
      <c r="E258" s="7"/>
    </row>
    <row r="259" spans="4:5" x14ac:dyDescent="0.25">
      <c r="D259" s="7"/>
      <c r="E259" s="7"/>
    </row>
    <row r="260" spans="4:5" x14ac:dyDescent="0.25">
      <c r="D260" s="7"/>
      <c r="E260" s="7"/>
    </row>
    <row r="261" spans="4:5" x14ac:dyDescent="0.25">
      <c r="D261" s="7"/>
      <c r="E261" s="7"/>
    </row>
    <row r="262" spans="4:5" x14ac:dyDescent="0.25">
      <c r="D262" s="7"/>
      <c r="E262" s="7"/>
    </row>
    <row r="263" spans="4:5" x14ac:dyDescent="0.25">
      <c r="D263" s="7"/>
      <c r="E263" s="7"/>
    </row>
    <row r="264" spans="4:5" x14ac:dyDescent="0.25">
      <c r="D264" s="7"/>
      <c r="E264" s="7"/>
    </row>
    <row r="265" spans="4:5" x14ac:dyDescent="0.25">
      <c r="D265" s="7"/>
      <c r="E265" s="7"/>
    </row>
    <row r="266" spans="4:5" x14ac:dyDescent="0.25">
      <c r="D266" s="7"/>
      <c r="E266" s="7"/>
    </row>
    <row r="267" spans="4:5" x14ac:dyDescent="0.25">
      <c r="D267" s="7"/>
      <c r="E267" s="7"/>
    </row>
    <row r="268" spans="4:5" x14ac:dyDescent="0.25">
      <c r="D268" s="7"/>
      <c r="E268" s="7"/>
    </row>
    <row r="269" spans="4:5" x14ac:dyDescent="0.25">
      <c r="D269" s="7"/>
      <c r="E269" s="7"/>
    </row>
    <row r="270" spans="4:5" x14ac:dyDescent="0.25">
      <c r="D270" s="7"/>
      <c r="E270" s="7"/>
    </row>
    <row r="271" spans="4:5" x14ac:dyDescent="0.25">
      <c r="D271" s="7"/>
      <c r="E271" s="7"/>
    </row>
    <row r="272" spans="4:5" x14ac:dyDescent="0.25">
      <c r="D272" s="7"/>
      <c r="E272" s="7"/>
    </row>
    <row r="273" spans="4:5" x14ac:dyDescent="0.25">
      <c r="D273" s="7"/>
      <c r="E273" s="7"/>
    </row>
    <row r="274" spans="4:5" x14ac:dyDescent="0.25">
      <c r="D274" s="7"/>
      <c r="E274" s="7"/>
    </row>
    <row r="275" spans="4:5" x14ac:dyDescent="0.25">
      <c r="D275" s="7"/>
      <c r="E275" s="7"/>
    </row>
    <row r="276" spans="4:5" x14ac:dyDescent="0.25">
      <c r="D276" s="7"/>
      <c r="E276" s="7"/>
    </row>
    <row r="277" spans="4:5" x14ac:dyDescent="0.25">
      <c r="D277" s="7"/>
      <c r="E277" s="7"/>
    </row>
    <row r="278" spans="4:5" x14ac:dyDescent="0.25">
      <c r="D278" s="7"/>
      <c r="E278" s="7"/>
    </row>
    <row r="279" spans="4:5" x14ac:dyDescent="0.25">
      <c r="D279" s="7"/>
      <c r="E279" s="7"/>
    </row>
    <row r="280" spans="4:5" x14ac:dyDescent="0.25">
      <c r="D280" s="7"/>
      <c r="E280" s="7"/>
    </row>
    <row r="281" spans="4:5" x14ac:dyDescent="0.25">
      <c r="D281" s="7"/>
      <c r="E281" s="7"/>
    </row>
    <row r="282" spans="4:5" x14ac:dyDescent="0.25">
      <c r="D282" s="7"/>
      <c r="E282" s="7"/>
    </row>
    <row r="283" spans="4:5" x14ac:dyDescent="0.25">
      <c r="D283" s="7"/>
      <c r="E283" s="7"/>
    </row>
    <row r="284" spans="4:5" x14ac:dyDescent="0.25">
      <c r="D284" s="7"/>
      <c r="E284" s="7"/>
    </row>
    <row r="285" spans="4:5" x14ac:dyDescent="0.25">
      <c r="D285" s="7"/>
      <c r="E285" s="7"/>
    </row>
    <row r="286" spans="4:5" x14ac:dyDescent="0.25">
      <c r="D286" s="7"/>
      <c r="E286" s="7"/>
    </row>
    <row r="287" spans="4:5" x14ac:dyDescent="0.25">
      <c r="D287" s="7"/>
      <c r="E287" s="7"/>
    </row>
    <row r="288" spans="4:5" x14ac:dyDescent="0.25">
      <c r="D288" s="7"/>
      <c r="E288" s="7"/>
    </row>
    <row r="289" spans="4:5" x14ac:dyDescent="0.25">
      <c r="D289" s="7"/>
      <c r="E289" s="7"/>
    </row>
    <row r="290" spans="4:5" x14ac:dyDescent="0.25">
      <c r="D290" s="7"/>
      <c r="E290" s="7"/>
    </row>
    <row r="291" spans="4:5" x14ac:dyDescent="0.25">
      <c r="D291" s="7"/>
      <c r="E291" s="7"/>
    </row>
    <row r="292" spans="4:5" x14ac:dyDescent="0.25">
      <c r="D292" s="7"/>
      <c r="E292" s="7"/>
    </row>
    <row r="293" spans="4:5" x14ac:dyDescent="0.25">
      <c r="D293" s="7"/>
      <c r="E293" s="7"/>
    </row>
    <row r="294" spans="4:5" x14ac:dyDescent="0.25">
      <c r="D294" s="7"/>
      <c r="E294" s="7"/>
    </row>
    <row r="295" spans="4:5" x14ac:dyDescent="0.25">
      <c r="D295" s="7"/>
      <c r="E295" s="7"/>
    </row>
    <row r="296" spans="4:5" x14ac:dyDescent="0.25">
      <c r="D296" s="7"/>
      <c r="E296" s="7"/>
    </row>
    <row r="297" spans="4:5" x14ac:dyDescent="0.25">
      <c r="D297" s="7"/>
      <c r="E297" s="7"/>
    </row>
    <row r="298" spans="4:5" x14ac:dyDescent="0.25">
      <c r="D298" s="7"/>
      <c r="E298" s="7"/>
    </row>
    <row r="299" spans="4:5" x14ac:dyDescent="0.25">
      <c r="D299" s="7"/>
      <c r="E299" s="7"/>
    </row>
    <row r="300" spans="4:5" x14ac:dyDescent="0.25">
      <c r="D300" s="7"/>
      <c r="E300" s="7"/>
    </row>
    <row r="301" spans="4:5" x14ac:dyDescent="0.25">
      <c r="D301" s="7"/>
      <c r="E301" s="7"/>
    </row>
    <row r="302" spans="4:5" x14ac:dyDescent="0.25">
      <c r="D302" s="7"/>
      <c r="E302" s="7"/>
    </row>
    <row r="303" spans="4:5" x14ac:dyDescent="0.25">
      <c r="D303" s="7"/>
      <c r="E303" s="7"/>
    </row>
    <row r="304" spans="4:5" x14ac:dyDescent="0.25">
      <c r="D304" s="7"/>
      <c r="E304" s="7"/>
    </row>
    <row r="305" spans="4:5" x14ac:dyDescent="0.25">
      <c r="D305" s="7"/>
      <c r="E305" s="7"/>
    </row>
    <row r="306" spans="4:5" x14ac:dyDescent="0.25">
      <c r="D306" s="7"/>
      <c r="E306" s="7"/>
    </row>
    <row r="307" spans="4:5" x14ac:dyDescent="0.25">
      <c r="D307" s="7"/>
      <c r="E307" s="7"/>
    </row>
    <row r="308" spans="4:5" x14ac:dyDescent="0.25">
      <c r="D308" s="7"/>
      <c r="E308" s="7"/>
    </row>
    <row r="309" spans="4:5" x14ac:dyDescent="0.25">
      <c r="D309" s="7"/>
      <c r="E309" s="7"/>
    </row>
    <row r="310" spans="4:5" x14ac:dyDescent="0.25">
      <c r="D310" s="7"/>
      <c r="E310" s="7"/>
    </row>
    <row r="311" spans="4:5" x14ac:dyDescent="0.25">
      <c r="D311" s="7"/>
      <c r="E311" s="7"/>
    </row>
    <row r="312" spans="4:5" x14ac:dyDescent="0.25">
      <c r="D312" s="7"/>
      <c r="E312" s="7"/>
    </row>
    <row r="313" spans="4:5" x14ac:dyDescent="0.25">
      <c r="D313" s="7"/>
      <c r="E313" s="7"/>
    </row>
    <row r="314" spans="4:5" x14ac:dyDescent="0.25">
      <c r="D314" s="7"/>
      <c r="E314" s="7"/>
    </row>
    <row r="315" spans="4:5" x14ac:dyDescent="0.25">
      <c r="D315" s="7"/>
      <c r="E315" s="7"/>
    </row>
    <row r="316" spans="4:5" x14ac:dyDescent="0.25">
      <c r="D316" s="7"/>
      <c r="E316" s="7"/>
    </row>
    <row r="317" spans="4:5" x14ac:dyDescent="0.25">
      <c r="D317" s="7"/>
      <c r="E317" s="7"/>
    </row>
    <row r="318" spans="4:5" x14ac:dyDescent="0.25">
      <c r="D318" s="7"/>
      <c r="E318" s="7"/>
    </row>
    <row r="319" spans="4:5" x14ac:dyDescent="0.25">
      <c r="D319" s="7"/>
      <c r="E319" s="7"/>
    </row>
    <row r="320" spans="4:5" x14ac:dyDescent="0.25">
      <c r="D320" s="7"/>
      <c r="E320" s="7"/>
    </row>
    <row r="321" spans="4:5" x14ac:dyDescent="0.25">
      <c r="D321" s="7"/>
      <c r="E321" s="7"/>
    </row>
    <row r="322" spans="4:5" x14ac:dyDescent="0.25">
      <c r="D322" s="7"/>
      <c r="E322" s="7"/>
    </row>
    <row r="323" spans="4:5" x14ac:dyDescent="0.25">
      <c r="D323" s="7"/>
      <c r="E323" s="7"/>
    </row>
    <row r="324" spans="4:5" x14ac:dyDescent="0.25">
      <c r="D324" s="7"/>
      <c r="E324" s="7"/>
    </row>
    <row r="325" spans="4:5" x14ac:dyDescent="0.25">
      <c r="D325" s="7"/>
      <c r="E325" s="7"/>
    </row>
    <row r="326" spans="4:5" x14ac:dyDescent="0.25">
      <c r="D326" s="7"/>
      <c r="E326" s="7"/>
    </row>
    <row r="327" spans="4:5" x14ac:dyDescent="0.25">
      <c r="D327" s="7"/>
      <c r="E327" s="7"/>
    </row>
    <row r="328" spans="4:5" x14ac:dyDescent="0.25">
      <c r="D328" s="7"/>
      <c r="E328" s="7"/>
    </row>
    <row r="329" spans="4:5" x14ac:dyDescent="0.25">
      <c r="D329" s="7"/>
      <c r="E329" s="7"/>
    </row>
    <row r="330" spans="4:5" x14ac:dyDescent="0.25">
      <c r="D330" s="7"/>
      <c r="E330" s="7"/>
    </row>
    <row r="331" spans="4:5" x14ac:dyDescent="0.25">
      <c r="D331" s="7"/>
      <c r="E331" s="7"/>
    </row>
    <row r="332" spans="4:5" x14ac:dyDescent="0.25">
      <c r="D332" s="7"/>
      <c r="E332" s="7"/>
    </row>
    <row r="333" spans="4:5" x14ac:dyDescent="0.25">
      <c r="D333" s="7"/>
      <c r="E333" s="7"/>
    </row>
    <row r="334" spans="4:5" x14ac:dyDescent="0.25">
      <c r="D334" s="7"/>
      <c r="E334" s="7"/>
    </row>
    <row r="335" spans="4:5" x14ac:dyDescent="0.25">
      <c r="D335" s="7"/>
      <c r="E335" s="7"/>
    </row>
    <row r="336" spans="4:5" x14ac:dyDescent="0.25">
      <c r="D336" s="7"/>
      <c r="E336" s="7"/>
    </row>
    <row r="337" spans="4:5" x14ac:dyDescent="0.25">
      <c r="D337" s="7"/>
      <c r="E337" s="7"/>
    </row>
    <row r="338" spans="4:5" x14ac:dyDescent="0.25">
      <c r="D338" s="7"/>
      <c r="E338" s="7"/>
    </row>
    <row r="339" spans="4:5" x14ac:dyDescent="0.25">
      <c r="D339" s="7"/>
      <c r="E339" s="7"/>
    </row>
    <row r="340" spans="4:5" x14ac:dyDescent="0.25">
      <c r="D340" s="7"/>
      <c r="E340" s="7"/>
    </row>
    <row r="341" spans="4:5" x14ac:dyDescent="0.25">
      <c r="D341" s="7"/>
      <c r="E341" s="7"/>
    </row>
    <row r="342" spans="4:5" x14ac:dyDescent="0.25">
      <c r="D342" s="7"/>
      <c r="E342" s="7"/>
    </row>
    <row r="343" spans="4:5" x14ac:dyDescent="0.25">
      <c r="D343" s="7"/>
      <c r="E343" s="7"/>
    </row>
    <row r="344" spans="4:5" x14ac:dyDescent="0.25">
      <c r="D344" s="7"/>
      <c r="E344" s="7"/>
    </row>
    <row r="345" spans="4:5" x14ac:dyDescent="0.25">
      <c r="D345" s="7"/>
      <c r="E345" s="7"/>
    </row>
    <row r="346" spans="4:5" x14ac:dyDescent="0.25">
      <c r="D346" s="7"/>
      <c r="E346" s="7"/>
    </row>
    <row r="347" spans="4:5" x14ac:dyDescent="0.25">
      <c r="D347" s="7"/>
      <c r="E347" s="7"/>
    </row>
    <row r="348" spans="4:5" x14ac:dyDescent="0.25">
      <c r="D348" s="7"/>
      <c r="E348" s="7"/>
    </row>
    <row r="349" spans="4:5" x14ac:dyDescent="0.25">
      <c r="D349" s="7"/>
      <c r="E349" s="7"/>
    </row>
    <row r="350" spans="4:5" x14ac:dyDescent="0.25">
      <c r="D350" s="7"/>
      <c r="E350" s="7"/>
    </row>
    <row r="351" spans="4:5" x14ac:dyDescent="0.25">
      <c r="D351" s="7"/>
      <c r="E351" s="7"/>
    </row>
    <row r="352" spans="4:5" x14ac:dyDescent="0.25">
      <c r="D352" s="7"/>
      <c r="E352" s="7"/>
    </row>
    <row r="353" spans="4:5" x14ac:dyDescent="0.25">
      <c r="D353" s="7"/>
      <c r="E353" s="7"/>
    </row>
    <row r="354" spans="4:5" x14ac:dyDescent="0.25">
      <c r="D354" s="7"/>
      <c r="E354" s="7"/>
    </row>
    <row r="355" spans="4:5" x14ac:dyDescent="0.25">
      <c r="D355" s="7"/>
      <c r="E355" s="7"/>
    </row>
    <row r="356" spans="4:5" x14ac:dyDescent="0.25">
      <c r="D356" s="7"/>
      <c r="E356" s="7"/>
    </row>
    <row r="357" spans="4:5" x14ac:dyDescent="0.25">
      <c r="D357" s="7"/>
      <c r="E357" s="7"/>
    </row>
    <row r="358" spans="4:5" x14ac:dyDescent="0.25">
      <c r="D358" s="7"/>
      <c r="E358" s="7"/>
    </row>
    <row r="359" spans="4:5" x14ac:dyDescent="0.25">
      <c r="D359" s="7"/>
      <c r="E359" s="7"/>
    </row>
    <row r="360" spans="4:5" x14ac:dyDescent="0.25">
      <c r="D360" s="7"/>
      <c r="E360" s="7"/>
    </row>
    <row r="361" spans="4:5" x14ac:dyDescent="0.25">
      <c r="D361" s="7"/>
      <c r="E361" s="7"/>
    </row>
    <row r="362" spans="4:5" x14ac:dyDescent="0.25">
      <c r="D362" s="7"/>
      <c r="E362" s="7"/>
    </row>
    <row r="363" spans="4:5" x14ac:dyDescent="0.25">
      <c r="D363" s="7"/>
      <c r="E363" s="7"/>
    </row>
    <row r="364" spans="4:5" x14ac:dyDescent="0.25">
      <c r="D364" s="7"/>
      <c r="E364" s="7"/>
    </row>
    <row r="365" spans="4:5" x14ac:dyDescent="0.25">
      <c r="D365" s="7"/>
      <c r="E365" s="7"/>
    </row>
    <row r="366" spans="4:5" x14ac:dyDescent="0.25">
      <c r="D366" s="7"/>
      <c r="E366" s="7"/>
    </row>
    <row r="367" spans="4:5" x14ac:dyDescent="0.25">
      <c r="D367" s="7"/>
      <c r="E367" s="7"/>
    </row>
    <row r="368" spans="4:5" x14ac:dyDescent="0.25">
      <c r="D368" s="7"/>
      <c r="E368" s="7"/>
    </row>
    <row r="369" spans="4:5" x14ac:dyDescent="0.25">
      <c r="D369" s="7"/>
      <c r="E369" s="7"/>
    </row>
    <row r="370" spans="4:5" x14ac:dyDescent="0.25">
      <c r="D370" s="7"/>
      <c r="E370" s="7"/>
    </row>
    <row r="371" spans="4:5" x14ac:dyDescent="0.25">
      <c r="D371" s="7"/>
      <c r="E371" s="7"/>
    </row>
    <row r="372" spans="4:5" x14ac:dyDescent="0.25">
      <c r="D372" s="7"/>
      <c r="E372" s="7"/>
    </row>
    <row r="373" spans="4:5" x14ac:dyDescent="0.25">
      <c r="D373" s="7"/>
      <c r="E373" s="7"/>
    </row>
    <row r="374" spans="4:5" x14ac:dyDescent="0.25">
      <c r="D374" s="7"/>
      <c r="E374" s="7"/>
    </row>
    <row r="375" spans="4:5" x14ac:dyDescent="0.25">
      <c r="D375" s="7"/>
      <c r="E375" s="7"/>
    </row>
    <row r="376" spans="4:5" x14ac:dyDescent="0.25">
      <c r="D376" s="7"/>
      <c r="E376" s="7"/>
    </row>
    <row r="377" spans="4:5" x14ac:dyDescent="0.25">
      <c r="D377" s="7"/>
      <c r="E377" s="7"/>
    </row>
    <row r="378" spans="4:5" x14ac:dyDescent="0.25">
      <c r="D378" s="7"/>
      <c r="E378" s="7"/>
    </row>
    <row r="379" spans="4:5" x14ac:dyDescent="0.25">
      <c r="D379" s="7"/>
      <c r="E379" s="7"/>
    </row>
    <row r="380" spans="4:5" x14ac:dyDescent="0.25">
      <c r="D380" s="7"/>
      <c r="E380" s="7"/>
    </row>
    <row r="381" spans="4:5" x14ac:dyDescent="0.25">
      <c r="D381" s="7"/>
      <c r="E381" s="7"/>
    </row>
    <row r="382" spans="4:5" x14ac:dyDescent="0.25">
      <c r="D382" s="7"/>
      <c r="E382" s="7"/>
    </row>
    <row r="383" spans="4:5" x14ac:dyDescent="0.25">
      <c r="D383" s="7"/>
      <c r="E383" s="7"/>
    </row>
    <row r="384" spans="4:5" x14ac:dyDescent="0.25">
      <c r="D384" s="7"/>
      <c r="E384" s="7"/>
    </row>
    <row r="385" spans="4:5" x14ac:dyDescent="0.25">
      <c r="D385" s="7"/>
      <c r="E385" s="7"/>
    </row>
    <row r="386" spans="4:5" x14ac:dyDescent="0.25">
      <c r="D386" s="7"/>
      <c r="E386" s="7"/>
    </row>
    <row r="387" spans="4:5" x14ac:dyDescent="0.25">
      <c r="D387" s="7"/>
      <c r="E387" s="7"/>
    </row>
    <row r="388" spans="4:5" x14ac:dyDescent="0.25">
      <c r="D388" s="7"/>
      <c r="E388" s="7"/>
    </row>
    <row r="389" spans="4:5" x14ac:dyDescent="0.25">
      <c r="D389" s="7"/>
      <c r="E389" s="7"/>
    </row>
    <row r="390" spans="4:5" x14ac:dyDescent="0.25">
      <c r="D390" s="7"/>
      <c r="E390" s="7"/>
    </row>
    <row r="391" spans="4:5" x14ac:dyDescent="0.25">
      <c r="D391" s="7"/>
      <c r="E391" s="7"/>
    </row>
    <row r="392" spans="4:5" x14ac:dyDescent="0.25">
      <c r="D392" s="7"/>
      <c r="E392" s="7"/>
    </row>
    <row r="393" spans="4:5" x14ac:dyDescent="0.25">
      <c r="D393" s="7"/>
      <c r="E393" s="7"/>
    </row>
    <row r="394" spans="4:5" x14ac:dyDescent="0.25">
      <c r="D394" s="7"/>
      <c r="E394" s="7"/>
    </row>
    <row r="395" spans="4:5" x14ac:dyDescent="0.25">
      <c r="D395" s="7"/>
      <c r="E395" s="7"/>
    </row>
    <row r="396" spans="4:5" x14ac:dyDescent="0.25">
      <c r="D396" s="7"/>
      <c r="E396" s="7"/>
    </row>
    <row r="397" spans="4:5" x14ac:dyDescent="0.25">
      <c r="D397" s="7"/>
      <c r="E397" s="7"/>
    </row>
    <row r="398" spans="4:5" x14ac:dyDescent="0.25">
      <c r="D398" s="7"/>
      <c r="E398" s="7"/>
    </row>
    <row r="399" spans="4:5" x14ac:dyDescent="0.25">
      <c r="D399" s="7"/>
      <c r="E399" s="7"/>
    </row>
    <row r="400" spans="4:5" x14ac:dyDescent="0.25">
      <c r="D400" s="7"/>
      <c r="E400" s="7"/>
    </row>
    <row r="401" spans="4:5" x14ac:dyDescent="0.25">
      <c r="D401" s="7"/>
      <c r="E401" s="7"/>
    </row>
    <row r="402" spans="4:5" x14ac:dyDescent="0.25">
      <c r="D402" s="7"/>
      <c r="E402" s="7"/>
    </row>
    <row r="403" spans="4:5" x14ac:dyDescent="0.25">
      <c r="D403" s="7"/>
      <c r="E403" s="7"/>
    </row>
    <row r="404" spans="4:5" x14ac:dyDescent="0.25">
      <c r="D404" s="7"/>
      <c r="E404" s="7"/>
    </row>
    <row r="405" spans="4:5" x14ac:dyDescent="0.25">
      <c r="D405" s="7"/>
      <c r="E405" s="7"/>
    </row>
    <row r="406" spans="4:5" x14ac:dyDescent="0.25">
      <c r="D406" s="7"/>
      <c r="E406" s="7"/>
    </row>
    <row r="407" spans="4:5" x14ac:dyDescent="0.25">
      <c r="D407" s="7"/>
      <c r="E407" s="7"/>
    </row>
    <row r="408" spans="4:5" x14ac:dyDescent="0.25">
      <c r="D408" s="7"/>
      <c r="E408" s="7"/>
    </row>
    <row r="409" spans="4:5" x14ac:dyDescent="0.25">
      <c r="D409" s="7"/>
      <c r="E409" s="7"/>
    </row>
    <row r="410" spans="4:5" x14ac:dyDescent="0.25">
      <c r="D410" s="7"/>
      <c r="E410" s="7"/>
    </row>
    <row r="411" spans="4:5" x14ac:dyDescent="0.25">
      <c r="D411" s="7"/>
      <c r="E411" s="7"/>
    </row>
    <row r="412" spans="4:5" x14ac:dyDescent="0.25">
      <c r="D412" s="7"/>
      <c r="E412" s="7"/>
    </row>
    <row r="413" spans="4:5" x14ac:dyDescent="0.25">
      <c r="D413" s="7"/>
      <c r="E413" s="7"/>
    </row>
    <row r="414" spans="4:5" x14ac:dyDescent="0.25">
      <c r="D414" s="7"/>
      <c r="E414" s="7"/>
    </row>
    <row r="415" spans="4:5" x14ac:dyDescent="0.25">
      <c r="D415" s="7"/>
      <c r="E415" s="7"/>
    </row>
    <row r="416" spans="4:5" x14ac:dyDescent="0.25">
      <c r="D416" s="7"/>
      <c r="E416" s="7"/>
    </row>
    <row r="417" spans="4:5" x14ac:dyDescent="0.25">
      <c r="D417" s="7"/>
      <c r="E417" s="7"/>
    </row>
    <row r="418" spans="4:5" x14ac:dyDescent="0.25">
      <c r="D418" s="7"/>
      <c r="E418" s="7"/>
    </row>
    <row r="419" spans="4:5" x14ac:dyDescent="0.25">
      <c r="D419" s="7"/>
      <c r="E419" s="7"/>
    </row>
    <row r="420" spans="4:5" x14ac:dyDescent="0.25">
      <c r="D420" s="7"/>
      <c r="E420" s="7"/>
    </row>
    <row r="421" spans="4:5" x14ac:dyDescent="0.25">
      <c r="D421" s="7"/>
      <c r="E421" s="7"/>
    </row>
    <row r="422" spans="4:5" x14ac:dyDescent="0.25">
      <c r="D422" s="7"/>
      <c r="E422" s="7"/>
    </row>
    <row r="423" spans="4:5" x14ac:dyDescent="0.25">
      <c r="D423" s="7"/>
      <c r="E423" s="7"/>
    </row>
    <row r="424" spans="4:5" x14ac:dyDescent="0.25">
      <c r="D424" s="7"/>
      <c r="E424" s="7"/>
    </row>
    <row r="425" spans="4:5" x14ac:dyDescent="0.25">
      <c r="D425" s="7"/>
      <c r="E425" s="7"/>
    </row>
    <row r="426" spans="4:5" x14ac:dyDescent="0.25">
      <c r="D426" s="7"/>
      <c r="E426" s="7"/>
    </row>
    <row r="427" spans="4:5" x14ac:dyDescent="0.25">
      <c r="D427" s="7"/>
      <c r="E427" s="7"/>
    </row>
    <row r="428" spans="4:5" x14ac:dyDescent="0.25">
      <c r="D428" s="7"/>
      <c r="E428" s="7"/>
    </row>
    <row r="429" spans="4:5" x14ac:dyDescent="0.25">
      <c r="D429" s="7"/>
      <c r="E429" s="7"/>
    </row>
    <row r="430" spans="4:5" x14ac:dyDescent="0.25">
      <c r="D430" s="7"/>
      <c r="E430" s="7"/>
    </row>
    <row r="431" spans="4:5" x14ac:dyDescent="0.25">
      <c r="D431" s="7"/>
      <c r="E431" s="7"/>
    </row>
    <row r="432" spans="4:5" x14ac:dyDescent="0.25">
      <c r="D432" s="7"/>
      <c r="E432" s="7"/>
    </row>
    <row r="433" spans="4:5" x14ac:dyDescent="0.25">
      <c r="D433" s="7"/>
      <c r="E433" s="7"/>
    </row>
    <row r="434" spans="4:5" x14ac:dyDescent="0.25">
      <c r="D434" s="7"/>
      <c r="E434" s="7"/>
    </row>
    <row r="435" spans="4:5" x14ac:dyDescent="0.25">
      <c r="D435" s="7"/>
      <c r="E435" s="7"/>
    </row>
    <row r="436" spans="4:5" x14ac:dyDescent="0.25">
      <c r="D436" s="7"/>
      <c r="E436" s="7"/>
    </row>
    <row r="437" spans="4:5" x14ac:dyDescent="0.25">
      <c r="D437" s="7"/>
      <c r="E437" s="7"/>
    </row>
    <row r="438" spans="4:5" x14ac:dyDescent="0.25">
      <c r="D438" s="7"/>
      <c r="E438" s="7"/>
    </row>
    <row r="439" spans="4:5" x14ac:dyDescent="0.25">
      <c r="D439" s="7"/>
      <c r="E439" s="7"/>
    </row>
    <row r="440" spans="4:5" x14ac:dyDescent="0.25">
      <c r="D440" s="7"/>
      <c r="E440" s="7"/>
    </row>
    <row r="441" spans="4:5" x14ac:dyDescent="0.25">
      <c r="D441" s="7"/>
      <c r="E441" s="7"/>
    </row>
    <row r="442" spans="4:5" x14ac:dyDescent="0.25">
      <c r="D442" s="7"/>
      <c r="E442" s="7"/>
    </row>
    <row r="443" spans="4:5" x14ac:dyDescent="0.25">
      <c r="D443" s="7"/>
      <c r="E443" s="7"/>
    </row>
    <row r="444" spans="4:5" x14ac:dyDescent="0.25">
      <c r="D444" s="7"/>
      <c r="E444" s="7"/>
    </row>
    <row r="445" spans="4:5" x14ac:dyDescent="0.25">
      <c r="D445" s="7"/>
      <c r="E445" s="7"/>
    </row>
    <row r="446" spans="4:5" x14ac:dyDescent="0.25">
      <c r="D446" s="7"/>
      <c r="E446" s="7"/>
    </row>
    <row r="447" spans="4:5" x14ac:dyDescent="0.25">
      <c r="D447" s="7"/>
      <c r="E447" s="7"/>
    </row>
    <row r="448" spans="4:5" x14ac:dyDescent="0.25">
      <c r="D448" s="7"/>
      <c r="E448" s="7"/>
    </row>
    <row r="449" spans="4:5" x14ac:dyDescent="0.25">
      <c r="D449" s="7"/>
      <c r="E449" s="7"/>
    </row>
    <row r="450" spans="4:5" x14ac:dyDescent="0.25">
      <c r="D450" s="7"/>
      <c r="E450" s="7"/>
    </row>
    <row r="451" spans="4:5" x14ac:dyDescent="0.25">
      <c r="D451" s="7"/>
      <c r="E451" s="7"/>
    </row>
    <row r="452" spans="4:5" x14ac:dyDescent="0.25">
      <c r="D452" s="7"/>
      <c r="E452" s="7"/>
    </row>
    <row r="453" spans="4:5" x14ac:dyDescent="0.25">
      <c r="D453" s="7"/>
      <c r="E453" s="7"/>
    </row>
    <row r="454" spans="4:5" x14ac:dyDescent="0.25">
      <c r="D454" s="7"/>
      <c r="E454" s="7"/>
    </row>
    <row r="455" spans="4:5" x14ac:dyDescent="0.25">
      <c r="D455" s="7"/>
      <c r="E455" s="7"/>
    </row>
    <row r="456" spans="4:5" x14ac:dyDescent="0.25">
      <c r="D456" s="7"/>
      <c r="E456" s="7"/>
    </row>
    <row r="457" spans="4:5" x14ac:dyDescent="0.25">
      <c r="D457" s="7"/>
      <c r="E457" s="7"/>
    </row>
    <row r="458" spans="4:5" x14ac:dyDescent="0.25">
      <c r="D458" s="7"/>
      <c r="E458" s="7"/>
    </row>
    <row r="459" spans="4:5" x14ac:dyDescent="0.25">
      <c r="D459" s="7"/>
      <c r="E459" s="7"/>
    </row>
    <row r="460" spans="4:5" x14ac:dyDescent="0.25">
      <c r="D460" s="7"/>
      <c r="E460" s="7"/>
    </row>
    <row r="461" spans="4:5" x14ac:dyDescent="0.25">
      <c r="D461" s="7"/>
      <c r="E461" s="7"/>
    </row>
    <row r="462" spans="4:5" x14ac:dyDescent="0.25">
      <c r="D462" s="7"/>
      <c r="E462" s="7"/>
    </row>
    <row r="463" spans="4:5" x14ac:dyDescent="0.25">
      <c r="D463" s="7"/>
      <c r="E463" s="7"/>
    </row>
    <row r="464" spans="4:5" x14ac:dyDescent="0.25">
      <c r="D464" s="7"/>
      <c r="E464" s="7"/>
    </row>
    <row r="465" spans="4:5" x14ac:dyDescent="0.25">
      <c r="D465" s="7"/>
      <c r="E465" s="7"/>
    </row>
    <row r="466" spans="4:5" x14ac:dyDescent="0.25">
      <c r="D466" s="7"/>
      <c r="E466" s="7"/>
    </row>
    <row r="467" spans="4:5" x14ac:dyDescent="0.25">
      <c r="D467" s="7"/>
      <c r="E467" s="7"/>
    </row>
    <row r="468" spans="4:5" x14ac:dyDescent="0.25">
      <c r="D468" s="7"/>
      <c r="E468" s="7"/>
    </row>
    <row r="469" spans="4:5" x14ac:dyDescent="0.25">
      <c r="D469" s="7"/>
      <c r="E469" s="7"/>
    </row>
    <row r="470" spans="4:5" x14ac:dyDescent="0.25">
      <c r="D470" s="7"/>
      <c r="E470" s="7"/>
    </row>
    <row r="471" spans="4:5" x14ac:dyDescent="0.25">
      <c r="D471" s="7"/>
      <c r="E471" s="7"/>
    </row>
    <row r="472" spans="4:5" x14ac:dyDescent="0.25">
      <c r="D472" s="7"/>
      <c r="E472" s="7"/>
    </row>
    <row r="473" spans="4:5" x14ac:dyDescent="0.25">
      <c r="D473" s="7"/>
      <c r="E473" s="7"/>
    </row>
    <row r="474" spans="4:5" x14ac:dyDescent="0.25">
      <c r="D474" s="7"/>
      <c r="E474" s="7"/>
    </row>
    <row r="475" spans="4:5" x14ac:dyDescent="0.25">
      <c r="D475" s="7"/>
      <c r="E475" s="7"/>
    </row>
    <row r="476" spans="4:5" x14ac:dyDescent="0.25">
      <c r="D476" s="7"/>
      <c r="E476" s="7"/>
    </row>
    <row r="477" spans="4:5" x14ac:dyDescent="0.25">
      <c r="D477" s="7"/>
      <c r="E477" s="7"/>
    </row>
    <row r="478" spans="4:5" x14ac:dyDescent="0.25">
      <c r="D478" s="7"/>
      <c r="E478" s="7"/>
    </row>
    <row r="479" spans="4:5" x14ac:dyDescent="0.25">
      <c r="D479" s="7"/>
      <c r="E479" s="7"/>
    </row>
    <row r="480" spans="4:5" x14ac:dyDescent="0.25">
      <c r="D480" s="7"/>
      <c r="E480" s="7"/>
    </row>
    <row r="481" spans="4:5" x14ac:dyDescent="0.25">
      <c r="D481" s="7"/>
      <c r="E481" s="7"/>
    </row>
    <row r="482" spans="4:5" x14ac:dyDescent="0.25">
      <c r="D482" s="7"/>
      <c r="E482" s="7"/>
    </row>
    <row r="483" spans="4:5" x14ac:dyDescent="0.25">
      <c r="D483" s="7"/>
      <c r="E483" s="7"/>
    </row>
    <row r="484" spans="4:5" x14ac:dyDescent="0.25">
      <c r="D484" s="7"/>
      <c r="E484" s="7"/>
    </row>
    <row r="485" spans="4:5" x14ac:dyDescent="0.25">
      <c r="D485" s="7"/>
      <c r="E485" s="7"/>
    </row>
    <row r="486" spans="4:5" x14ac:dyDescent="0.25">
      <c r="D486" s="7"/>
      <c r="E486" s="7"/>
    </row>
    <row r="487" spans="4:5" x14ac:dyDescent="0.25">
      <c r="D487" s="7"/>
      <c r="E487" s="7"/>
    </row>
    <row r="488" spans="4:5" x14ac:dyDescent="0.25">
      <c r="D488" s="7"/>
      <c r="E488" s="7"/>
    </row>
    <row r="489" spans="4:5" x14ac:dyDescent="0.25">
      <c r="D489" s="7"/>
      <c r="E489" s="7"/>
    </row>
    <row r="490" spans="4:5" x14ac:dyDescent="0.25">
      <c r="D490" s="7"/>
      <c r="E490" s="7"/>
    </row>
    <row r="491" spans="4:5" x14ac:dyDescent="0.25">
      <c r="D491" s="7"/>
      <c r="E491" s="7"/>
    </row>
    <row r="492" spans="4:5" x14ac:dyDescent="0.25">
      <c r="D492" s="7"/>
      <c r="E492" s="7"/>
    </row>
  </sheetData>
  <mergeCells count="36">
    <mergeCell ref="A64:B64"/>
    <mergeCell ref="C64:G64"/>
    <mergeCell ref="A3:E3"/>
    <mergeCell ref="F2:G3"/>
    <mergeCell ref="A62:E62"/>
    <mergeCell ref="F62:G62"/>
    <mergeCell ref="A63:E63"/>
    <mergeCell ref="F63:G63"/>
    <mergeCell ref="F59:G59"/>
    <mergeCell ref="B2:E2"/>
    <mergeCell ref="B59:C59"/>
    <mergeCell ref="B17:B18"/>
    <mergeCell ref="B39:B40"/>
    <mergeCell ref="A61:E61"/>
    <mergeCell ref="F61:G61"/>
    <mergeCell ref="F60:G60"/>
    <mergeCell ref="B16:C16"/>
    <mergeCell ref="B9:C9"/>
    <mergeCell ref="B44:C44"/>
    <mergeCell ref="B49:C49"/>
    <mergeCell ref="B58:C58"/>
    <mergeCell ref="B23:B24"/>
    <mergeCell ref="B37:C37"/>
    <mergeCell ref="B10:B11"/>
    <mergeCell ref="B25:B26"/>
    <mergeCell ref="B22:C22"/>
    <mergeCell ref="B41:B42"/>
    <mergeCell ref="B46:B47"/>
    <mergeCell ref="B56:B57"/>
    <mergeCell ref="B28:B29"/>
    <mergeCell ref="B35:B36"/>
    <mergeCell ref="K14:M14"/>
    <mergeCell ref="L10:N10"/>
    <mergeCell ref="L13:N13"/>
    <mergeCell ref="A1:G1"/>
    <mergeCell ref="B6:C6"/>
  </mergeCells>
  <printOptions horizontalCentered="1"/>
  <pageMargins left="0.74" right="0.31" top="0.5" bottom="0.39" header="0.15748031496062992" footer="0.08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 sst</vt:lpstr>
      <vt:lpstr>'z sst'!Obszar_wydruku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Aldona Staszczyk-Jaroch</cp:lastModifiedBy>
  <cp:lastPrinted>2022-09-15T05:36:32Z</cp:lastPrinted>
  <dcterms:created xsi:type="dcterms:W3CDTF">2020-07-14T05:21:31Z</dcterms:created>
  <dcterms:modified xsi:type="dcterms:W3CDTF">2022-09-15T10:21:20Z</dcterms:modified>
</cp:coreProperties>
</file>