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<sst xmlns="http://schemas.openxmlformats.org/spreadsheetml/2006/main" count="885" uniqueCount="493">
  <si>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</si>
  <si>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</si>
  <si>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</si>
  <si>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</si>
  <si>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</si>
  <si>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</si>
  <si>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</si>
  <si>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</si>
  <si>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</si>
  <si>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</si>
  <si>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</si>
  <si>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</si>
  <si>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</si>
  <si>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</si>
  <si>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</si>
  <si>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</si>
  <si>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BRANŻA BUDOWLANA - BUDYNEK GŁÓWNY</t>
  </si>
  <si>
    <t>1.1</t>
  </si>
  <si>
    <t>Roboty przygotowawcze</t>
  </si>
  <si>
    <t>KNR 2-01 0122-01</t>
  </si>
  <si>
    <t/>
  </si>
  <si>
    <t>Pomiary przy wykopach fundamentowych w terenie równinnym i nizinnym</t>
  </si>
  <si>
    <t>m3</t>
  </si>
  <si>
    <t>RAZEM 1.1 Roboty przygotowawcze</t>
  </si>
  <si>
    <t>1.2</t>
  </si>
  <si>
    <t>Roboty ziemne</t>
  </si>
  <si>
    <t xml:space="preserve">KNR 2-01 0202-05 0214-04 </t>
  </si>
  <si>
    <t>Roboty ziemne wykonywane koparkami przedsiębiernymi o poj. łyżki 0.60 m3 w gruncie kat. III z transportem urobku samochodami samowyładowczymi na odległość 10 km- humusowanie</t>
  </si>
  <si>
    <t>Roboty ziemne wykonywane koparkami przedsiębiernymi o poj. łyżki 0.60 m3 w gruncie kat. III z transportem urobku samochodami samowyładowczymi na odległość 10 km</t>
  </si>
  <si>
    <t>KNR 13-12 1702-01</t>
  </si>
  <si>
    <t>Transport materiałów samochodami samowyładowczymi z załadunkiem mechanicznym materiałów sypkich kawałkowych i plastycznych na odległość do 1 km
ZAKUP I DOSTAWA PIASKU</t>
  </si>
  <si>
    <t>t</t>
  </si>
  <si>
    <t>KNR 13-12 1702-02</t>
  </si>
  <si>
    <t>Transport materiałów samochodami samowyładowczymi z załadunkiem mechanicznym materiałów sypkich kawałkowych i plastycznych na odległość za każde rozpoczęte 0.5 km ponad 1 km
ZAKUP I DOSTAWA PIASKU</t>
  </si>
  <si>
    <t>KNR 2-01 0230-01</t>
  </si>
  <si>
    <t>Zasypywanie wykopów spycharkami z przemieszczeniem gruntu na odległość do 10 m w gruncie kat. I-III</t>
  </si>
  <si>
    <t>RAZEM 1.2 Roboty ziemne</t>
  </si>
  <si>
    <t>1.3</t>
  </si>
  <si>
    <t>Fundamenty</t>
  </si>
  <si>
    <t>KNR 2-31 0103-02</t>
  </si>
  <si>
    <t>Ręczne profilowanie i zagęszczenie podłoża pod warstwy konstrukcyjne nawierzchni w gruncie kat. III-IV</t>
  </si>
  <si>
    <t>m2</t>
  </si>
  <si>
    <t xml:space="preserve"> 
analiza indywidualna</t>
  </si>
  <si>
    <t>Badania geotechniczne dla potrzeb określenia nośności gruntu</t>
  </si>
  <si>
    <t>9</t>
  </si>
  <si>
    <t>KNNR 2 1201-03</t>
  </si>
  <si>
    <t>Podkłady z ubitych materiałów sypkich na gruncie</t>
  </si>
  <si>
    <t>10</t>
  </si>
  <si>
    <t>KNNR 2 1201-01</t>
  </si>
  <si>
    <t>Podkłady betonowe na gruncie - z użyciem pompy do betonu. Beton C8/10</t>
  </si>
  <si>
    <t>11</t>
  </si>
  <si>
    <t>KNR 2-02 0202-01</t>
  </si>
  <si>
    <t>Ławy fundamentowe prostokątne żelbetowe, szerokości do 0,6 m - z zastosowaniem pompy do betonu. Beton C30/37</t>
  </si>
  <si>
    <t>12</t>
  </si>
  <si>
    <t>KNR 2-02 0290-01</t>
  </si>
  <si>
    <t>Przygotowanie i montaż zbrojenia elementów budynków i budowli - pręty gładkie o śr. do 7 mm</t>
  </si>
  <si>
    <t>13</t>
  </si>
  <si>
    <t>KNR 2-02 0290-02</t>
  </si>
  <si>
    <t>Przygotowanie i montaż zbrojenia elementów budynków i budowli - pręty żebrowane o śr. 8-14 mm</t>
  </si>
  <si>
    <t>RAZEM 1.3 Fundamenty</t>
  </si>
  <si>
    <t>1.4</t>
  </si>
  <si>
    <t>Ściany fundamentowe</t>
  </si>
  <si>
    <t>14</t>
  </si>
  <si>
    <t>KNR-W 2-02 0101-06</t>
  </si>
  <si>
    <t>Fundamenty z bloczków betonowych na zaprawie cementowej</t>
  </si>
  <si>
    <t>RAZEM 1.4 Ściany fundamentowe</t>
  </si>
  <si>
    <t>1.5</t>
  </si>
  <si>
    <t>Izolacje fundamentów i ścian fundamentowych</t>
  </si>
  <si>
    <t>15</t>
  </si>
  <si>
    <t>KNR 2-02 0602-01</t>
  </si>
  <si>
    <t>Izolacje przeciwwilgociowe powłokowe bitumiczne poziome - wykonywane na zimno z emulsji asfaltowej - pierwsza warstwa</t>
  </si>
  <si>
    <t>16</t>
  </si>
  <si>
    <t>KNR 2-02 0602-02</t>
  </si>
  <si>
    <t>Izolacje przeciwwilgociowe powłokowe bitumiczne poziome - wykonywane na zimno z emulsji asfaltowej - druga i następna warstwa</t>
  </si>
  <si>
    <t>17</t>
  </si>
  <si>
    <t>KNR 2-02 0603-01</t>
  </si>
  <si>
    <t>Izolacje przeciwwilgociowe powłokowe bitumiczne pionowe - wykonywane na zimno z emulsji asfaltowej - pierwsza warstwa</t>
  </si>
  <si>
    <t>18</t>
  </si>
  <si>
    <t>KNR 2-02 0603-02</t>
  </si>
  <si>
    <t>Izolacje przeciwwilgociowe powłokowe bitumiczne pionowe - wykonywane na zimno z emulsji asfaltowej - druga i następna warstwa</t>
  </si>
  <si>
    <t>19</t>
  </si>
  <si>
    <t>KNR 0-23 2612-01</t>
  </si>
  <si>
    <t>Ocieplenie ścian budynków płytami styropianowymi - system STOPTER - przyklejenie płyt styropianowych do ścian - styropian XPS gr.18 cm (0,035 W/mK)</t>
  </si>
  <si>
    <t>20</t>
  </si>
  <si>
    <t>KNNR-W 3 0207-01</t>
  </si>
  <si>
    <t>Izolacje pionowe ścian fundamentowych z folii kubełkowej bez gruntowania powierzchni</t>
  </si>
  <si>
    <t>21</t>
  </si>
  <si>
    <t>NNRNKB 202 0618-01</t>
  </si>
  <si>
    <t>(z.V) Izolacje przeciwwilgociowe ław fundamentowych z papy zgrzewalnej</t>
  </si>
  <si>
    <t>RAZEM 1.5 Izolacje fundamentów i ścian fundamentowych</t>
  </si>
  <si>
    <t>1.6</t>
  </si>
  <si>
    <t>Konstrukcje murowe - ściany na fundamencie</t>
  </si>
  <si>
    <t>22</t>
  </si>
  <si>
    <t>KNR 9-10 0154-01</t>
  </si>
  <si>
    <t>Ściany budynków jednokondygnacyjnych o wysokości do 4,5 m i grubości warstwy konstrukcyjnej 24 cm z bloków SILIKAT N 24 lub NP 24 wykonane na zaprawie klejowej do wyrobów silikatowych
Blok ścienny wapienno-piaskowy systemu SILKA E pełny E24S kl. 20</t>
  </si>
  <si>
    <t>23</t>
  </si>
  <si>
    <t>KNR 9-10 0163-03</t>
  </si>
  <si>
    <t>Wykonanie otworów na okna w ścianach o grubości 24 cm</t>
  </si>
  <si>
    <t>szt.</t>
  </si>
  <si>
    <t>24</t>
  </si>
  <si>
    <t>KNR 9-10 0163-04</t>
  </si>
  <si>
    <t>Wykonanie otworów na drzwi w ścianach o grubości 24 cm</t>
  </si>
  <si>
    <t>25</t>
  </si>
  <si>
    <t>KNR 9-10 0163-05</t>
  </si>
  <si>
    <t>Ułożenie nadproży zespolonych w otworach</t>
  </si>
  <si>
    <t>m</t>
  </si>
  <si>
    <t>RAZEM 1.6 Konstrukcje murowe - ściany na fundamencie</t>
  </si>
  <si>
    <t>1.7</t>
  </si>
  <si>
    <t>Konstrukcje żelbetowe w ścianach</t>
  </si>
  <si>
    <t>26</t>
  </si>
  <si>
    <t>KNR 2-02 0211-01</t>
  </si>
  <si>
    <t>Słupy żelbetowe w ścianach murowanych o grubości do 0,3 m dwustronnie deskowane</t>
  </si>
  <si>
    <t>27</t>
  </si>
  <si>
    <t>Dylatacja rdzeni R1 - przyklejenie płyt styropianowych do ścian</t>
  </si>
  <si>
    <t>28</t>
  </si>
  <si>
    <t>29</t>
  </si>
  <si>
    <t>RAZEM 1.7 Konstrukcje żelbetowe w ścianach</t>
  </si>
  <si>
    <t>1.8</t>
  </si>
  <si>
    <t>Podłoga na gruncie - PODŁOŻA</t>
  </si>
  <si>
    <t>30</t>
  </si>
  <si>
    <t>31</t>
  </si>
  <si>
    <t>KNR 2-02 0607-01</t>
  </si>
  <si>
    <t>Izolacje przeciwwilgociowe i przeciwwodne z folii polietylenowej szerokiej poziome podposadzkowe</t>
  </si>
  <si>
    <t>32</t>
  </si>
  <si>
    <t>KNR 2-02 0609-03</t>
  </si>
  <si>
    <t>Izolacje cieplne i przeciwdźwiękowe z płyt styropianowych poziome na wierzchu konstrukcji na sucho - jedna warstwa
płyta styropianowa CS(10) min. 150 kPa A=0 ,0 36 W/mK; gr. 10 cm</t>
  </si>
  <si>
    <t>33</t>
  </si>
  <si>
    <t>34</t>
  </si>
  <si>
    <t xml:space="preserve">KNR 2-02 1101-01 z.sz. 5.4. 9913 </t>
  </si>
  <si>
    <t>Podkłady betonowe na podłożu gruntowym Zastosowano pompę do betonu na samochodzie.</t>
  </si>
  <si>
    <t>35</t>
  </si>
  <si>
    <t>KNR 2-02 1106-07</t>
  </si>
  <si>
    <t>Dopłata za zbrojenie siatką stalową - zbrojony siatką zgrzewaną 15x15 cm fi 6 BST500</t>
  </si>
  <si>
    <t>RAZEM 1.8 Podłoga na gruncie - PODŁOŻA</t>
  </si>
  <si>
    <t>1.9</t>
  </si>
  <si>
    <t>Stropy i wieńce</t>
  </si>
  <si>
    <t>36</t>
  </si>
  <si>
    <t>KNR AT-44 0203-02</t>
  </si>
  <si>
    <t>Stropy z płyt panelowych SMART KONBET - transport elementów żurawiem samochodowym</t>
  </si>
  <si>
    <t>37</t>
  </si>
  <si>
    <t>KNR 2-02 0212-12</t>
  </si>
  <si>
    <t>Wieńce monolityczne na ścianach zewnętrznych o szerokości do 30 cm</t>
  </si>
  <si>
    <t>38</t>
  </si>
  <si>
    <t>KNR 2-02 0212-11</t>
  </si>
  <si>
    <t>Wieńce monolityczne na ścianach wewnętrznych</t>
  </si>
  <si>
    <t>39</t>
  </si>
  <si>
    <t>40</t>
  </si>
  <si>
    <t>RAZEM 1.9 Stropy i wieńce</t>
  </si>
  <si>
    <t>1.10</t>
  </si>
  <si>
    <t>Dach - konstrukcje i pokrycie</t>
  </si>
  <si>
    <t>41</t>
  </si>
  <si>
    <t>NNRNKB 202 0618-03</t>
  </si>
  <si>
    <t>(z.V) Izolacje przeciwwilgociowe z papy zgrzewalnej</t>
  </si>
  <si>
    <t>42</t>
  </si>
  <si>
    <t>KNR 13-12 0602-05</t>
  </si>
  <si>
    <t>Wpusty dachowe z blachy aluminiowej</t>
  </si>
  <si>
    <t>43</t>
  </si>
  <si>
    <t>Izolacje cieplne i przeciwdźwiękowe z płyt styropianowych poziome na wierzchu konstrukcji na sucho - jedna warstwa
Styropian CS(10)min 100kPa,I-0,031 -20 cm</t>
  </si>
  <si>
    <t>44</t>
  </si>
  <si>
    <t>Izolacje cieplne i przeciwdźwiękowe z płyt styropianowych poziome na wierzchu konstrukcji na sucho - jedna warstwa spadkowa
Styropian laminowany papą CS(10)min 100kPa,I-0,036-10cm(2x35</t>
  </si>
  <si>
    <t>45</t>
  </si>
  <si>
    <t>KNR-W 2-02 0504-02</t>
  </si>
  <si>
    <t>Pokrycie dachów papą termozgrzewalną dwuwarstwowe</t>
  </si>
  <si>
    <t>46</t>
  </si>
  <si>
    <t>KNR AT-40 0506-02
analogia</t>
  </si>
  <si>
    <t>Uszczelnienie połaci dachowej  z użyciem tkaniny zbrojącej</t>
  </si>
  <si>
    <t>miejsce</t>
  </si>
  <si>
    <t>47</t>
  </si>
  <si>
    <t>KNR AT-40 0503-03
analogia</t>
  </si>
  <si>
    <t>Dachowa powłoka ochronna z poliuretanu nakładana ręcznie na podłoże z papy asfaltowej</t>
  </si>
  <si>
    <t>RAZEM 1.10 Dach - konstrukcje i pokrycie</t>
  </si>
  <si>
    <t>1.11</t>
  </si>
  <si>
    <t>Stolarka okienna i drzwi zewnętrzne</t>
  </si>
  <si>
    <t>48</t>
  </si>
  <si>
    <t>KNR 0-19 1022-11</t>
  </si>
  <si>
    <t>Montaż okien rozwieranych i uchylno-rozwieranych dwudzielnych z PCV bez obróbki obsadzenia o pow. ponad 2.5 m2
Okna trójszybowe z PVC w kolorze szarym RAL-7016, Umax :,; 0,9 W/(m2K).</t>
  </si>
  <si>
    <t>49</t>
  </si>
  <si>
    <t>KNR 2-02 0129-02</t>
  </si>
  <si>
    <t>Obsadzenie prefabrykowanych podokienników z konglomeratu gr.25 mm, długości ponad 1 m</t>
  </si>
  <si>
    <t>szt</t>
  </si>
  <si>
    <t>50</t>
  </si>
  <si>
    <t>KNR-W 2-02 1040-02</t>
  </si>
  <si>
    <t>Drzwi aluminiowe dwuskrzydłowe wyposażone w samozamykacze i wkładki patentowe</t>
  </si>
  <si>
    <t>RAZEM 1.11 Stolarka okienna i drzwi zewnętrzne</t>
  </si>
  <si>
    <t>1.12</t>
  </si>
  <si>
    <t>Konstrukcje murowe - ściany działowe</t>
  </si>
  <si>
    <t>51</t>
  </si>
  <si>
    <t>KNR 9-10 0158-03</t>
  </si>
  <si>
    <t>Ścianki działowe budynków jednokondygnacyjnych o wysokości do 4,5 m z cegieł SILIKAT N 12 wykonane na zaprawie klejowej do wyrobów silikatowych
bloczki silikatowe E12 kl.15 MPa</t>
  </si>
  <si>
    <t>52</t>
  </si>
  <si>
    <t>Dylatacja ścian od stropui R1 - przyklejenie płyt styropianowych do ścian</t>
  </si>
  <si>
    <t>RAZEM 1.12 Konstrukcje murowe - ściany działowe</t>
  </si>
  <si>
    <t>1.13</t>
  </si>
  <si>
    <t>Roboty tynkarskie</t>
  </si>
  <si>
    <t>53</t>
  </si>
  <si>
    <t>KNR AT-48 0101-02</t>
  </si>
  <si>
    <t>Gruntowanie wzmacniające lub poprawiajace przyczepność</t>
  </si>
  <si>
    <t>54</t>
  </si>
  <si>
    <t>NNRNKB 202 0830-01</t>
  </si>
  <si>
    <t>(z.I) Tynki cementowe III kat. wykonane ręcznie na ścianach z transportem mechanicznym</t>
  </si>
  <si>
    <t>55</t>
  </si>
  <si>
    <t>NNRNKB 202 0830-07</t>
  </si>
  <si>
    <t>(z.I) Tynki cementowe III kat. wykonane ręcznie na ościeżach o szer. do 20 cm z transportem mechanicznym</t>
  </si>
  <si>
    <t>56</t>
  </si>
  <si>
    <t>NNRNKB 202 0830-08</t>
  </si>
  <si>
    <t>(z.I) Tynki cementowe III kat. wykonane ręcznie na ościeżach o szer. do 25 cm z transportem mechanicznym</t>
  </si>
  <si>
    <t>RAZEM 1.13 Roboty tynkarskie</t>
  </si>
  <si>
    <t>1.14</t>
  </si>
  <si>
    <t>Posadzki bez oblicowania</t>
  </si>
  <si>
    <t>57</t>
  </si>
  <si>
    <t>Izolacje cieplne i przeciwdźwiękowe z płyt styropianowych poziome na wierzchu konstrukcji na sucho - jedna warstwa
płyta styropianowa CS(10) min. 150 kPa A=0 ,0 31 W/mK; gr. 15 cm</t>
  </si>
  <si>
    <t>58</t>
  </si>
  <si>
    <t>59</t>
  </si>
  <si>
    <t xml:space="preserve">KNR 2-02 1102-02 1102-03 </t>
  </si>
  <si>
    <t>Warstwy wyrównawcze pod posadzki z zaprawy cementowej grubości 80 mm zatarte na gładko</t>
  </si>
  <si>
    <t>RAZEM 1.14 Posadzki bez oblicowania</t>
  </si>
  <si>
    <t>1.15</t>
  </si>
  <si>
    <t>Sufity podwieszane</t>
  </si>
  <si>
    <t>60</t>
  </si>
  <si>
    <t>KNR-W 2-02 2702-01</t>
  </si>
  <si>
    <t>Sufity podwieszone o konstrukcji metalowej z wypełnieniem płytami z włókien mineralnych</t>
  </si>
  <si>
    <t>61</t>
  </si>
  <si>
    <t>KNR 0-14 2012-03</t>
  </si>
  <si>
    <t>Okładziny stropów płytami gipsowo - kartonowymi na ruszcie podwójnym, podwieszanym, metalowym z kształtowników CD i UD</t>
  </si>
  <si>
    <t>RAZEM 1.15 Sufity podwieszane</t>
  </si>
  <si>
    <t>1.16</t>
  </si>
  <si>
    <t>Drzwi wewnętrzne</t>
  </si>
  <si>
    <t>62</t>
  </si>
  <si>
    <t>KNR-W 2-02 1025-02</t>
  </si>
  <si>
    <t>Ościeżnice opaskowe dla drzwi wewnątrzlokalowych i wejściowych do lokalu fabrycznie wykończone -26/28</t>
  </si>
  <si>
    <t>63</t>
  </si>
  <si>
    <t>Ościeżnice opaskowe dla drzwi wewnątrzlokalowych i wejściowych do lokalu fabrycznie wykończone -14/16</t>
  </si>
  <si>
    <t>64</t>
  </si>
  <si>
    <t>KNR-W 2-02 1022-01</t>
  </si>
  <si>
    <t>Skrzydła drzwiowe płytowe wewnętrzne pełne jednoskrzydłowe fabrycznie wykończone
Drzwi do pomieszczenia technicznego o odporności pożarowej El30 z samozamykaczem</t>
  </si>
  <si>
    <t>65</t>
  </si>
  <si>
    <t>Skrzydła drzwiowe płytowe wewnętrzne pełne jednoskrzydłowe fabrycznie wykończone - okleina CPL 0,7
Drzwi do pomieszczeń sanitarnych wyposażone w dolnej części w tuleje wentylacyjne lub kratki wentylacyjne o powierzchni sumarycznej minimum 0,022 m2 oraz samozamykacze.</t>
  </si>
  <si>
    <t>66</t>
  </si>
  <si>
    <t>Skrzydła drzwiowe płytowe wewnętrzne pełne jednoskrzydłowe fabrycznie wykończone - okleina CPL 0,7</t>
  </si>
  <si>
    <t>67</t>
  </si>
  <si>
    <t>KNP 02 1507-07.01</t>
  </si>
  <si>
    <t>Umocowanie odbojów drzwiowych</t>
  </si>
  <si>
    <t>RAZEM 1.16 Drzwi wewnętrzne</t>
  </si>
  <si>
    <t>1.17</t>
  </si>
  <si>
    <t>Oblicowania ścian</t>
  </si>
  <si>
    <t>68</t>
  </si>
  <si>
    <t>KNR AT-27 0401-01</t>
  </si>
  <si>
    <t>Pionowa izolacja podpłytkowa przeciwwilgociowa gr. 1 mm z polimerowej masy uszczelniającej (folii w płynie) wykonywana ręcznie</t>
  </si>
  <si>
    <t>69</t>
  </si>
  <si>
    <t>KNR AT-27 0401-05</t>
  </si>
  <si>
    <t>Izolacja podpłytkowa z polimerowej masy uszczelniającej (folii w płynie) wykonywana ręcznie - wklejenie wkładki zbrojącej</t>
  </si>
  <si>
    <t>70</t>
  </si>
  <si>
    <t>KNR AT-22 0204-06</t>
  </si>
  <si>
    <t>Okładziny ścienne z płytek z kamieni sztucznych o regularnych kształtach na zaprawie klejowej cienkowarstwowej; płytki o wymiarach 20x40 cm</t>
  </si>
  <si>
    <t>RAZEM 1.17 Oblicowania ścian</t>
  </si>
  <si>
    <t>1.18</t>
  </si>
  <si>
    <t>Oblicowania posadzek</t>
  </si>
  <si>
    <t>71</t>
  </si>
  <si>
    <t>72</t>
  </si>
  <si>
    <t>NNRNKB 202 1130-01</t>
  </si>
  <si>
    <t>(z.VII) Warstwy wyrównujące i wygładzające z zaprawy samopoziomującej pod wykładziny z PCV</t>
  </si>
  <si>
    <t>73</t>
  </si>
  <si>
    <t>KNR 2-02 1112-05</t>
  </si>
  <si>
    <t>Posadzki z wykładzin z tworzyw sztucznych bez warstwy izolacyjnej rulonowe - PCW z wywinięciem na ściany - RMS=1,10</t>
  </si>
  <si>
    <t>74</t>
  </si>
  <si>
    <t>KNR AT-27 0401-04</t>
  </si>
  <si>
    <t>Pozioma izolacja podpłytkowa z polimerowej masy uszczelniającej (folii w płynie) wykonywana ręcznie - dodatek za kolejną warstwę gr. 0,5 mm</t>
  </si>
  <si>
    <t>75</t>
  </si>
  <si>
    <t>KNR AT-23 0206-03</t>
  </si>
  <si>
    <t>Okładziny podłogowe z płytek z kamieni sztucznych o regularnych kształtach na zaprawie klejowej cienkowarstwowej; płytki o wymiarach 30x30 cm</t>
  </si>
  <si>
    <t>76</t>
  </si>
  <si>
    <t>KNR 2-02 1120-04</t>
  </si>
  <si>
    <t>Cokoliki płytkowe z kamieni sztucznych z płytek 30x30 cm - cokolik 15 cm układane na klej z przecinaniem płytek - przygotowanie podłoża</t>
  </si>
  <si>
    <t>77</t>
  </si>
  <si>
    <t>KNR 2-02 1120-05</t>
  </si>
  <si>
    <t>Cokoliki płytkowe z kamieni sztucznych z płytek 30x30 cm - cokolik 15 cm układane na klej z przecinaniem płytek metodą zwykłą</t>
  </si>
  <si>
    <t>RAZEM 1.18 Oblicowania posadzek</t>
  </si>
  <si>
    <t>1.19</t>
  </si>
  <si>
    <t>Roboty malarskie i zabezpieczenie ścian ciągów komunikacyjnych</t>
  </si>
  <si>
    <t>78</t>
  </si>
  <si>
    <t>79</t>
  </si>
  <si>
    <t>KNR 2-02 2009-02</t>
  </si>
  <si>
    <t>Tynki (gładzie) jednowarstwowe wewnętrzne gr. 3 mm z gipsu szpachlowego wykonywane ręcznie na ścianach na podłożu z tynku</t>
  </si>
  <si>
    <t>80</t>
  </si>
  <si>
    <t>KNR 2-02 2009-07</t>
  </si>
  <si>
    <t>Tynki (gładzie) jednowarstwowe wewnętrzne gr. 3 mm z gipsu szpachlowego wykonywane ręcznie na ścianach - dodatek za pogrubienie o 2 mm</t>
  </si>
  <si>
    <t>81</t>
  </si>
  <si>
    <t>KNR 2-02 1505-03</t>
  </si>
  <si>
    <t>Dwukrotne malowanie farbami emulsyjnymi dysperzyjnymi powierzchni wewnętrznych - podłoży gipsowych z gruntowaniem</t>
  </si>
  <si>
    <t>82</t>
  </si>
  <si>
    <t>Odboje laminowanej płyty meblowej-NRO w korytarzach</t>
  </si>
  <si>
    <t>RAZEM 1.19 Roboty malarskie i zabezpieczenie ścian ciągów komunikacyjnych</t>
  </si>
  <si>
    <t>1.20</t>
  </si>
  <si>
    <t>Wyposażenie łazienek dla osób z niepełnosprawnoącią</t>
  </si>
  <si>
    <t>83</t>
  </si>
  <si>
    <t>Poręcz ścienna łukowa 60 cm</t>
  </si>
  <si>
    <t>kpl.</t>
  </si>
  <si>
    <t>84</t>
  </si>
  <si>
    <t>Poręcz kątowa 30x60</t>
  </si>
  <si>
    <t>85</t>
  </si>
  <si>
    <t>Poręcz prosta 30 cm</t>
  </si>
  <si>
    <t>86</t>
  </si>
  <si>
    <t>Lustro 90x80 cm</t>
  </si>
  <si>
    <t>87</t>
  </si>
  <si>
    <t>Siedzisko prysznicowe uchylne</t>
  </si>
  <si>
    <t>RAZEM 1.20 Wyposażenie łazienek dla osób z niepełnosprawnoącią</t>
  </si>
  <si>
    <t>1.21</t>
  </si>
  <si>
    <t>Elewacja</t>
  </si>
  <si>
    <t>1.21.1</t>
  </si>
  <si>
    <t>Cokół</t>
  </si>
  <si>
    <t>88</t>
  </si>
  <si>
    <t>ZKNR C-1 0103-07</t>
  </si>
  <si>
    <t>Bezspoinowy system dociepleń Ceresit VWS. Wykonanie warstwy zbrojącej - zatapianie jednej warstwy siatki na ścianach i słupach</t>
  </si>
  <si>
    <t>89</t>
  </si>
  <si>
    <t>ZKNR C-1 0103-10</t>
  </si>
  <si>
    <t>Bezspoinowy system dociepleń Ceresit VWS. Wykonanie warstwy zbrojącej - dodatkowa warstwa siatki</t>
  </si>
  <si>
    <t>90</t>
  </si>
  <si>
    <t>ZKNR C-1 0113-01</t>
  </si>
  <si>
    <t>Bezspoinowy system dociepleń Ceresit VWS. Wykonanie ręczne cienkowarstwowej wyprawy z tynku mozaikowego CT 177 Gruntowanie podłoża - pierwsza warstwa</t>
  </si>
  <si>
    <t>91</t>
  </si>
  <si>
    <t>ZKNR C-1 0113-03</t>
  </si>
  <si>
    <t>Bezspoinowy system dociepleń Ceresit VWS. Wykonanie ręczne cienkowarstwowej wyprawy z tynku mozaikowego CT 177 na gotowym podłożu na ścianach płaskich i powierzchniach poziomych (ziarno 0,8-1,2 mm)</t>
  </si>
  <si>
    <t>RAZEM 1.21.1 Cokół</t>
  </si>
  <si>
    <t>1.21.2</t>
  </si>
  <si>
    <t>Ściany i attyki</t>
  </si>
  <si>
    <t>92</t>
  </si>
  <si>
    <t>KNR 2-02 1610-01</t>
  </si>
  <si>
    <t>Rusztowania ramowe przyścienne RR - 1/30 wysokości do 10 m</t>
  </si>
  <si>
    <t>93</t>
  </si>
  <si>
    <t>KNR 0-23 2611-01</t>
  </si>
  <si>
    <t>Przygotowanie starego podłoża pod docieplenie metodą lekką-mokrą - oczyszczenie mechaniczne i zmycie</t>
  </si>
  <si>
    <t>94</t>
  </si>
  <si>
    <t>KNR 0-23 2611-02</t>
  </si>
  <si>
    <t>Przygotowanie starego podłoża pod docieplenie metodą lekką-mokrą - jednokrotne gruntowanie emulsją ATLAS UNI-GRUNT</t>
  </si>
  <si>
    <t>95</t>
  </si>
  <si>
    <t>KNR 0-23 2612-09</t>
  </si>
  <si>
    <t>Ocieplenie ścian budynków płytami styropianowymi - system STOPTER - zamocowanie listwy cokołowej</t>
  </si>
  <si>
    <t>96</t>
  </si>
  <si>
    <t>Ocieplenie ścian budynków płytami styropianowymi - system STOPTER - przyklejenie płyt styropianowych do ścian
Izolacja termiczna ścian zewnętrznych - płyty styropian CS(10) min 100 kPa gr. 20 cm, 0,031 W/mK;</t>
  </si>
  <si>
    <t>97</t>
  </si>
  <si>
    <t>KNR 0-23 2612-04</t>
  </si>
  <si>
    <t>Ocieplenie ścian budynków płytami styropianowymi - system STOPTER - przymocowanie płyt styropianowych za pomocą dybli plastikowych do ścian z cegły</t>
  </si>
  <si>
    <t>98</t>
  </si>
  <si>
    <t>KNR 0-23 2612-06</t>
  </si>
  <si>
    <t>Ocieplenie ścian budynków płytami styropianowymi - system STOPTER - przyklejenie warstwy siatki na ścianach</t>
  </si>
  <si>
    <t>99</t>
  </si>
  <si>
    <t>KNR 0-23 2612-07</t>
  </si>
  <si>
    <t>Ocieplenie ścian budynków płytami styropianowymi - system STOPTER - przyklejenie warstwy siatki na ościeżach</t>
  </si>
  <si>
    <t>100</t>
  </si>
  <si>
    <t>101</t>
  </si>
  <si>
    <t>KNR 2-02 0921-02</t>
  </si>
  <si>
    <t>Licowanie płytkami klinkierowymi 25x6 cm ścian</t>
  </si>
  <si>
    <t>102</t>
  </si>
  <si>
    <t>KNR 2-02 0921-04</t>
  </si>
  <si>
    <t>Licowanie płytkami klinkierowymi 25x6 cm ościeży</t>
  </si>
  <si>
    <t>103</t>
  </si>
  <si>
    <t>KNR 0-23 0931-01</t>
  </si>
  <si>
    <t>Wyprawa elewacyjna cienkowarstwowa z tynku mineralnego ATLAS CERMIT DR 20 lub SN 20 gr. 2 mm wykonana ręcznie na uprzednio przygotowanym podłożu - nałożenie podkładowej masy tynkarskiej</t>
  </si>
  <si>
    <t>104</t>
  </si>
  <si>
    <t>ZKNR C-2 0119-06</t>
  </si>
  <si>
    <t>Malowanie elewacji farbą silikonową CT 48 dwukrotnie; tynk fakturowy</t>
  </si>
  <si>
    <t>105</t>
  </si>
  <si>
    <t>KNR 4-01 0820-03</t>
  </si>
  <si>
    <t>Przybicie do ścian attyki płyty OSB</t>
  </si>
  <si>
    <t>106</t>
  </si>
  <si>
    <t>NNRNKB 202 0541-02</t>
  </si>
  <si>
    <t>(z.VI) Obróbki blacharskie z blachy powlekanej o szer.w rozwinięciu ponad 25 cm</t>
  </si>
  <si>
    <t>107</t>
  </si>
  <si>
    <t>KNR 2-02 r.16 z.sz.5.15</t>
  </si>
  <si>
    <t>Czas pracy rusztowań grupy 1</t>
  </si>
  <si>
    <t>RAZEM 1.21.2 Ściany i attyki</t>
  </si>
  <si>
    <t>1.21.3</t>
  </si>
  <si>
    <t>Orynnowanie, daszki i tablice</t>
  </si>
  <si>
    <t>108</t>
  </si>
  <si>
    <t>KNR-W 2-02 0527-03</t>
  </si>
  <si>
    <t>Rury spustowe okrągłe o śr. 12 cm - z blachy z cynku i z domieszką tytanu</t>
  </si>
  <si>
    <t>109</t>
  </si>
  <si>
    <t>KNR 2-02 0509-09</t>
  </si>
  <si>
    <t>Zbiorniczki przy rynnach z blachy z cynku</t>
  </si>
  <si>
    <t>110</t>
  </si>
  <si>
    <t>KNNR 7 0506-01</t>
  </si>
  <si>
    <t>Daszki nad drzwiami - Wykonać z elementów stalowych cynkowanych oraz płyty szk/a akrylowego - typu PLEXI GLAS</t>
  </si>
  <si>
    <t>111</t>
  </si>
  <si>
    <t>Tablice informacyjne z logo ,,CENTRUM OPIEKUŃCZO-MIESZ KANIOWE" wykonanego na płycie z pleksi grubości 1cm.LOGO należy wykonać w technologii nadruku na pleksi lub naklejki na pleksi odpornej na warunki atmosferyczne o wym. 0,5 x 1,0 m.</t>
  </si>
  <si>
    <t>RAZEM 1.21.3 Orynnowanie, daszki i tablice</t>
  </si>
  <si>
    <t>RAZEM 1.21 Elewacja</t>
  </si>
  <si>
    <t>RAZEM 1 BRANŻA BUDOWLANA - BUDYNEK GŁÓWNY</t>
  </si>
  <si>
    <t>WIATA REKREACYJNA</t>
  </si>
  <si>
    <t>2.1</t>
  </si>
  <si>
    <t>112</t>
  </si>
  <si>
    <t>113</t>
  </si>
  <si>
    <t>114</t>
  </si>
  <si>
    <t>115</t>
  </si>
  <si>
    <t>116</t>
  </si>
  <si>
    <t>RAZEM 2.1 Roboty ziemne</t>
  </si>
  <si>
    <t>2.2</t>
  </si>
  <si>
    <t>Fundamenty i podbudowy</t>
  </si>
  <si>
    <t>117</t>
  </si>
  <si>
    <t>118</t>
  </si>
  <si>
    <t>119</t>
  </si>
  <si>
    <t>120</t>
  </si>
  <si>
    <t>KNR 2-02 0201-01</t>
  </si>
  <si>
    <t>Ławy fundamentowe betonowe, prostokątne szerokości do 0,6 m - z zastosowaniem pompy do betonu. Beton C25/30 W8</t>
  </si>
  <si>
    <t>121</t>
  </si>
  <si>
    <t>122</t>
  </si>
  <si>
    <t>RAZEM 2.2 Fundamenty i podbudowy</t>
  </si>
  <si>
    <t>2.3</t>
  </si>
  <si>
    <t>Konstrukcje drewniane</t>
  </si>
  <si>
    <t>123</t>
  </si>
  <si>
    <t>KNR 0-21 4001-04</t>
  </si>
  <si>
    <t>Konstrukcje szkieletowe - słupy ścian zewnętrznych i wewnętrznych o szer. do 120 mm</t>
  </si>
  <si>
    <t>m2 ściany</t>
  </si>
  <si>
    <t>124</t>
  </si>
  <si>
    <t>KNR 0-21 4005-08</t>
  </si>
  <si>
    <t>Stropy drewniane - belki czołowe o szer. do 160 mm</t>
  </si>
  <si>
    <t>mb</t>
  </si>
  <si>
    <t>125</t>
  </si>
  <si>
    <t>KNR 2-02 0408-01</t>
  </si>
  <si>
    <t>Miecze i zastrzały przekrój poprzeczny drewna do 180 cm2 z tarcicy nasyconej</t>
  </si>
  <si>
    <t>126</t>
  </si>
  <si>
    <t>KNR 2-02 0404-01</t>
  </si>
  <si>
    <t>Więźba dachowa o układzie jętkowym pod pokrycie dachówką karpiówką podwójnie o rozpiętości 7,5 m</t>
  </si>
  <si>
    <t>RAZEM 2.3 Konstrukcje drewniane</t>
  </si>
  <si>
    <t>2.4</t>
  </si>
  <si>
    <t>Dach pokrycie</t>
  </si>
  <si>
    <t>127</t>
  </si>
  <si>
    <t>KNR 0-15II 0517-02</t>
  </si>
  <si>
    <t>Pokrycie dachów nieodeskowanych dachówką ceramiczną z otworami z przykręceniem wkrętami - impregnacja, przycięcie i przybicie kontrłat i łat</t>
  </si>
  <si>
    <t>128</t>
  </si>
  <si>
    <t>KNR 0-15II 0517-01</t>
  </si>
  <si>
    <t>Pokrycie dachów nieodeskowanych dachówką ceramiczną z otworami z przykręceniem wkrętami - ułożenie na krokwiach ekranu zabezpieczającego z folii</t>
  </si>
  <si>
    <t>129</t>
  </si>
  <si>
    <t>KNR 0-15II 0517-03</t>
  </si>
  <si>
    <t>Pokrycie dachów nieodeskowanych dachówką ceramiczną z otworami z przykręceniem wkrętami</t>
  </si>
  <si>
    <t>130</t>
  </si>
  <si>
    <t>KNR 0-15II 0517-04</t>
  </si>
  <si>
    <t>Pokrycie dachów nieodeskowanych dachówką ceramiczną z otworami z przykręceniem wkrętami - montaż gąsiorów z przymocowaniem wkrętami do deski kalenicowej</t>
  </si>
  <si>
    <t>RAZEM 2.4 Dach pokrycie</t>
  </si>
  <si>
    <t>2.5</t>
  </si>
  <si>
    <t>Nawierzchnia - posadzka</t>
  </si>
  <si>
    <t>131</t>
  </si>
  <si>
    <t>KNR 2-31 0111-01 0111-02</t>
  </si>
  <si>
    <t>Podbudowa z gruntu stabilizowanego cementem - grubość podbudowy po zagęszczeniu 15 cm</t>
  </si>
  <si>
    <t>132</t>
  </si>
  <si>
    <t>KNR 2-31 0114-01</t>
  </si>
  <si>
    <t>Podbudowa z kruszywa naturalnego - warstwa dolna o grubości po zagęszczeniu 20 cm</t>
  </si>
  <si>
    <t>133</t>
  </si>
  <si>
    <t>KNR 0-11 0320-04</t>
  </si>
  <si>
    <t>Chodniki z kostki betonowej "POLBRUK" grubości 60 mm typu 120 na podsypce piaskowej grubości 50 mm z wypełnieniem spoin piaskiem</t>
  </si>
  <si>
    <t>RAZEM 2.5 Nawierzchnia - posadzka</t>
  </si>
  <si>
    <t>RAZEM 2 WIATA REKREACYJNA</t>
  </si>
  <si>
    <t>ALTANA ŚMIETNIKOWA</t>
  </si>
  <si>
    <t>3.1</t>
  </si>
  <si>
    <t>134</t>
  </si>
  <si>
    <t>135</t>
  </si>
  <si>
    <t>136</t>
  </si>
  <si>
    <t>137</t>
  </si>
  <si>
    <t>138</t>
  </si>
  <si>
    <t>RAZEM 3.1 Roboty ziemne</t>
  </si>
  <si>
    <t>3.2</t>
  </si>
  <si>
    <t>139</t>
  </si>
  <si>
    <t>140</t>
  </si>
  <si>
    <t>141</t>
  </si>
  <si>
    <t>142</t>
  </si>
  <si>
    <t>143</t>
  </si>
  <si>
    <t>144</t>
  </si>
  <si>
    <t>145</t>
  </si>
  <si>
    <t>RAZEM 3.2 Fundamenty i podbudowy</t>
  </si>
  <si>
    <t>3.3</t>
  </si>
  <si>
    <t>Ściany z cegły klinkierowej</t>
  </si>
  <si>
    <t>146</t>
  </si>
  <si>
    <t>KNR 2-02 0103-04</t>
  </si>
  <si>
    <t>Ściany budynków jednokondygnacyjnych o wysokości do 4.5 m z cegieł budowlanych pełnych klinkierowych na zaprawie cementowej grubości 1 ceg.</t>
  </si>
  <si>
    <t>147</t>
  </si>
  <si>
    <t>KNR 2-02 0923-01</t>
  </si>
  <si>
    <t>Spoinowanie ścian zaprawą cementową, niebarwiona</t>
  </si>
  <si>
    <t>RAZEM 3.3 Ściany z cegły klinkierowej</t>
  </si>
  <si>
    <t>3.4</t>
  </si>
  <si>
    <t>Konstrukcje stalowe, obróbki i pokrycia</t>
  </si>
  <si>
    <t>148</t>
  </si>
  <si>
    <t>Montaż słupków metalowych, konstrukcji metalowych i płyty OSB pod pokrycie zadaszenia</t>
  </si>
  <si>
    <t>149</t>
  </si>
  <si>
    <t>KNR 13-13 0902-01</t>
  </si>
  <si>
    <t>Obudowa z blach stalowych perforowanych ocynkowanych ścian jednostronnych bez ocieplenia</t>
  </si>
  <si>
    <t>150</t>
  </si>
  <si>
    <t>NNRNKB 202 0525-01</t>
  </si>
  <si>
    <t>(z.IV) Pokrycie dachów o pow. do 100 m2 blachą stalową ocynkowaną płaską o pow. arkuszy do 0.70 m2 na rąbek prosty</t>
  </si>
  <si>
    <t>151</t>
  </si>
  <si>
    <t>152</t>
  </si>
  <si>
    <t>Furtki stalowe 130x160 cm</t>
  </si>
  <si>
    <t>RAZEM 3.4 Konstrukcje stalowe, obróbki i pokrycia</t>
  </si>
  <si>
    <t>RAZEM 3 ALTANA ŚMIETNIKOWA</t>
  </si>
  <si>
    <t>RAZEM kosztorys</t>
  </si>
</sst>
</file>

<file path=xl/styles.xml><?xml version="1.0" encoding="utf-8"?>
<styleSheet xmlns="http://schemas.openxmlformats.org/spreadsheetml/2006/main">
  <numFmts count="1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 ### ### ##0.00"/>
    <numFmt numFmtId="165" formatCode="# ### ### ##0.000"/>
  </numFmts>
  <fonts count="1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vertical="center" wrapText="1"/>
      <protection/>
    </xf>
    <xf numFmtId="165" fontId="11" fillId="0" borderId="1" xfId="0" applyNumberFormat="1" applyFont="1" applyBorder="1" applyAlignment="1" applyProtection="1">
      <alignment vertical="center" wrapText="1"/>
      <protection/>
    </xf>
    <xf numFmtId="164" fontId="11" fillId="0" borderId="1" xfId="0" applyNumberFormat="1" applyFont="1" applyBorder="1" applyAlignment="1" applyProtection="1">
      <alignment vertical="center" wrapText="1"/>
      <protection/>
    </xf>
    <xf numFmtId="164" fontId="10" fillId="4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27"/>
  <sheetViews>
    <sheetView tabSelected="1" workbookViewId="0" topLeftCell="A1"/>
  </sheetViews>
  <sheetFormatPr defaultColWidth="9.140625" defaultRowHeight="15"/>
  <cols>
    <col min="1" max="1" width="14.28125" style="0" customWidth="1"/>
    <col min="2" max="3" width="28.57421875" style="0" customWidth="1"/>
    <col min="4" max="4" width="57.140625" style="0" customWidth="1"/>
    <col min="5" max="8" width="14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15">
      <c r="A3" s="2" t="s">
        <v>8</v>
      </c>
      <c r="B3" s="2"/>
      <c r="C3" s="2"/>
      <c r="D3" s="2" t="s">
        <v>16</v>
      </c>
      <c r="E3" s="2"/>
      <c r="F3" s="2"/>
      <c r="G3" s="2"/>
      <c r="H3" s="2"/>
    </row>
    <row r="4" spans="1:8" ht="15">
      <c r="A4" s="2" t="s">
        <v>17</v>
      </c>
      <c r="B4" s="2"/>
      <c r="C4" s="2"/>
      <c r="D4" s="2" t="s">
        <v>18</v>
      </c>
      <c r="E4" s="2"/>
      <c r="F4" s="2"/>
      <c r="G4" s="2"/>
      <c r="H4" s="2"/>
    </row>
    <row r="5" spans="1:8" ht="15">
      <c r="A5" s="3" t="s">
        <v>8</v>
      </c>
      <c r="B5" s="3" t="s">
        <v>19</v>
      </c>
      <c r="C5" s="3" t="s">
        <v>20</v>
      </c>
      <c r="D5" s="3" t="s">
        <v>21</v>
      </c>
      <c r="E5" s="3" t="s">
        <v>22</v>
      </c>
      <c r="F5" s="4">
        <v>747.495</v>
      </c>
      <c r="G5" s="5">
        <v>0</v>
      </c>
      <c r="H5" s="5">
        <f>ROUND(F5*G5,2)</f>
      </c>
    </row>
    <row r="6" spans="1:8" ht="15">
      <c r="A6" s="6"/>
      <c r="B6" s="6"/>
      <c r="C6" s="6"/>
      <c r="D6" s="6" t="s">
        <v>23</v>
      </c>
      <c r="E6" s="6"/>
      <c r="F6" s="6"/>
      <c r="G6" s="6"/>
      <c r="H6" s="6">
        <f>H5</f>
      </c>
    </row>
    <row r="7" spans="1:8" ht="15">
      <c r="A7" s="2" t="s">
        <v>24</v>
      </c>
      <c r="B7" s="2"/>
      <c r="C7" s="2"/>
      <c r="D7" s="2" t="s">
        <v>25</v>
      </c>
      <c r="E7" s="2"/>
      <c r="F7" s="2"/>
      <c r="G7" s="2"/>
      <c r="H7" s="2"/>
    </row>
    <row r="8" spans="1:8" ht="15">
      <c r="A8" s="3" t="s">
        <v>9</v>
      </c>
      <c r="B8" s="3" t="s">
        <v>26</v>
      </c>
      <c r="C8" s="3" t="s">
        <v>20</v>
      </c>
      <c r="D8" s="3" t="s">
        <v>27</v>
      </c>
      <c r="E8" s="3" t="s">
        <v>22</v>
      </c>
      <c r="F8" s="4">
        <v>149.499</v>
      </c>
      <c r="G8" s="5">
        <v>0</v>
      </c>
      <c r="H8" s="5">
        <f>ROUND(F8*G8,2)</f>
      </c>
    </row>
    <row r="9" spans="1:8" ht="15">
      <c r="A9" s="3" t="s">
        <v>10</v>
      </c>
      <c r="B9" s="3" t="s">
        <v>26</v>
      </c>
      <c r="C9" s="3" t="s">
        <v>20</v>
      </c>
      <c r="D9" s="3" t="s">
        <v>28</v>
      </c>
      <c r="E9" s="3" t="s">
        <v>22</v>
      </c>
      <c r="F9" s="4">
        <v>597.996</v>
      </c>
      <c r="G9" s="5">
        <v>0</v>
      </c>
      <c r="H9" s="5">
        <f>ROUND(F9*G9,2)</f>
      </c>
    </row>
    <row r="10" spans="1:8" ht="15">
      <c r="A10" s="3" t="s">
        <v>11</v>
      </c>
      <c r="B10" s="3" t="s">
        <v>29</v>
      </c>
      <c r="C10" s="3" t="s">
        <v>20</v>
      </c>
      <c r="D10" s="3" t="s">
        <v>30</v>
      </c>
      <c r="E10" s="3" t="s">
        <v>31</v>
      </c>
      <c r="F10" s="4">
        <v>937.883</v>
      </c>
      <c r="G10" s="5">
        <v>0</v>
      </c>
      <c r="H10" s="5">
        <f>ROUND(F10*G10,2)</f>
      </c>
    </row>
    <row r="11" spans="1:8" ht="15">
      <c r="A11" s="3" t="s">
        <v>12</v>
      </c>
      <c r="B11" s="3" t="s">
        <v>32</v>
      </c>
      <c r="C11" s="3" t="s">
        <v>20</v>
      </c>
      <c r="D11" s="3" t="s">
        <v>33</v>
      </c>
      <c r="E11" s="3" t="s">
        <v>31</v>
      </c>
      <c r="F11" s="4">
        <v>937.883</v>
      </c>
      <c r="G11" s="5">
        <v>0</v>
      </c>
      <c r="H11" s="5">
        <f>ROUND(F11*G11,2)</f>
      </c>
    </row>
    <row r="12" spans="1:8" ht="15">
      <c r="A12" s="3" t="s">
        <v>13</v>
      </c>
      <c r="B12" s="3" t="s">
        <v>34</v>
      </c>
      <c r="C12" s="3" t="s">
        <v>20</v>
      </c>
      <c r="D12" s="3" t="s">
        <v>35</v>
      </c>
      <c r="E12" s="3" t="s">
        <v>22</v>
      </c>
      <c r="F12" s="4">
        <v>521.046</v>
      </c>
      <c r="G12" s="5">
        <v>0</v>
      </c>
      <c r="H12" s="5">
        <f>ROUND(F12*G12,2)</f>
      </c>
    </row>
    <row r="13" spans="1:8" ht="15">
      <c r="A13" s="6"/>
      <c r="B13" s="6"/>
      <c r="C13" s="6"/>
      <c r="D13" s="6" t="s">
        <v>36</v>
      </c>
      <c r="E13" s="6"/>
      <c r="F13" s="6"/>
      <c r="G13" s="6"/>
      <c r="H13" s="6">
        <f>SUM(H8:H12)</f>
      </c>
    </row>
    <row r="14" spans="1:8" ht="15">
      <c r="A14" s="2" t="s">
        <v>37</v>
      </c>
      <c r="B14" s="2"/>
      <c r="C14" s="2"/>
      <c r="D14" s="2" t="s">
        <v>38</v>
      </c>
      <c r="E14" s="2"/>
      <c r="F14" s="2"/>
      <c r="G14" s="2"/>
      <c r="H14" s="2"/>
    </row>
    <row r="15" spans="1:8" ht="15">
      <c r="A15" s="3" t="s">
        <v>14</v>
      </c>
      <c r="B15" s="3" t="s">
        <v>39</v>
      </c>
      <c r="C15" s="3" t="s">
        <v>20</v>
      </c>
      <c r="D15" s="3" t="s">
        <v>40</v>
      </c>
      <c r="E15" s="3" t="s">
        <v>41</v>
      </c>
      <c r="F15" s="4">
        <v>141.75</v>
      </c>
      <c r="G15" s="5">
        <v>0</v>
      </c>
      <c r="H15" s="5">
        <f>ROUND(F15*G15,2)</f>
      </c>
    </row>
    <row r="16" spans="1:8" ht="15">
      <c r="A16" s="3" t="s">
        <v>15</v>
      </c>
      <c r="B16" s="3" t="s">
        <v>42</v>
      </c>
      <c r="C16" s="3" t="s">
        <v>20</v>
      </c>
      <c r="D16" s="3" t="s">
        <v>43</v>
      </c>
      <c r="E16" s="3" t="s">
        <v>41</v>
      </c>
      <c r="F16" s="4">
        <v>141.75</v>
      </c>
      <c r="G16" s="5">
        <v>0</v>
      </c>
      <c r="H16" s="5">
        <f>ROUND(F16*G16,2)</f>
      </c>
    </row>
    <row r="17" spans="1:8" ht="15">
      <c r="A17" s="3" t="s">
        <v>44</v>
      </c>
      <c r="B17" s="3" t="s">
        <v>45</v>
      </c>
      <c r="C17" s="3" t="s">
        <v>20</v>
      </c>
      <c r="D17" s="3" t="s">
        <v>46</v>
      </c>
      <c r="E17" s="3" t="s">
        <v>22</v>
      </c>
      <c r="F17" s="4">
        <v>14.175</v>
      </c>
      <c r="G17" s="5">
        <v>0</v>
      </c>
      <c r="H17" s="5">
        <f>ROUND(F17*G17,2)</f>
      </c>
    </row>
    <row r="18" spans="1:8" ht="15">
      <c r="A18" s="3" t="s">
        <v>47</v>
      </c>
      <c r="B18" s="3" t="s">
        <v>48</v>
      </c>
      <c r="C18" s="3" t="s">
        <v>20</v>
      </c>
      <c r="D18" s="3" t="s">
        <v>49</v>
      </c>
      <c r="E18" s="3" t="s">
        <v>22</v>
      </c>
      <c r="F18" s="4">
        <v>14.175</v>
      </c>
      <c r="G18" s="5">
        <v>0</v>
      </c>
      <c r="H18" s="5">
        <f>ROUND(F18*G18,2)</f>
      </c>
    </row>
    <row r="19" spans="1:8" ht="15">
      <c r="A19" s="3" t="s">
        <v>50</v>
      </c>
      <c r="B19" s="3" t="s">
        <v>51</v>
      </c>
      <c r="C19" s="3" t="s">
        <v>20</v>
      </c>
      <c r="D19" s="3" t="s">
        <v>52</v>
      </c>
      <c r="E19" s="3" t="s">
        <v>22</v>
      </c>
      <c r="F19" s="4">
        <v>48.6</v>
      </c>
      <c r="G19" s="5">
        <v>0</v>
      </c>
      <c r="H19" s="5">
        <f>ROUND(F19*G19,2)</f>
      </c>
    </row>
    <row r="20" spans="1:8" ht="15">
      <c r="A20" s="3" t="s">
        <v>53</v>
      </c>
      <c r="B20" s="3" t="s">
        <v>54</v>
      </c>
      <c r="C20" s="3" t="s">
        <v>20</v>
      </c>
      <c r="D20" s="3" t="s">
        <v>55</v>
      </c>
      <c r="E20" s="3" t="s">
        <v>31</v>
      </c>
      <c r="F20" s="4">
        <v>0.336</v>
      </c>
      <c r="G20" s="5">
        <v>0</v>
      </c>
      <c r="H20" s="5">
        <f>ROUND(F20*G20,2)</f>
      </c>
    </row>
    <row r="21" spans="1:8" ht="15">
      <c r="A21" s="3" t="s">
        <v>56</v>
      </c>
      <c r="B21" s="3" t="s">
        <v>57</v>
      </c>
      <c r="C21" s="3" t="s">
        <v>20</v>
      </c>
      <c r="D21" s="3" t="s">
        <v>58</v>
      </c>
      <c r="E21" s="3" t="s">
        <v>31</v>
      </c>
      <c r="F21" s="4">
        <v>1.044</v>
      </c>
      <c r="G21" s="5">
        <v>0</v>
      </c>
      <c r="H21" s="5">
        <f>ROUND(F21*G21,2)</f>
      </c>
    </row>
    <row r="22" spans="1:8" ht="15">
      <c r="A22" s="6"/>
      <c r="B22" s="6"/>
      <c r="C22" s="6"/>
      <c r="D22" s="6" t="s">
        <v>59</v>
      </c>
      <c r="E22" s="6"/>
      <c r="F22" s="6"/>
      <c r="G22" s="6"/>
      <c r="H22" s="6">
        <f>SUM(H15:H21)</f>
      </c>
    </row>
    <row r="23" spans="1:8" ht="15">
      <c r="A23" s="2" t="s">
        <v>60</v>
      </c>
      <c r="B23" s="2"/>
      <c r="C23" s="2"/>
      <c r="D23" s="2" t="s">
        <v>61</v>
      </c>
      <c r="E23" s="2"/>
      <c r="F23" s="2"/>
      <c r="G23" s="2"/>
      <c r="H23" s="2"/>
    </row>
    <row r="24" spans="1:8" ht="15">
      <c r="A24" s="3" t="s">
        <v>62</v>
      </c>
      <c r="B24" s="3" t="s">
        <v>63</v>
      </c>
      <c r="C24" s="3" t="s">
        <v>20</v>
      </c>
      <c r="D24" s="3" t="s">
        <v>64</v>
      </c>
      <c r="E24" s="3" t="s">
        <v>22</v>
      </c>
      <c r="F24" s="4">
        <v>39.514</v>
      </c>
      <c r="G24" s="5">
        <v>0</v>
      </c>
      <c r="H24" s="5">
        <f>ROUND(F24*G24,2)</f>
      </c>
    </row>
    <row r="25" spans="1:8" ht="15">
      <c r="A25" s="6"/>
      <c r="B25" s="6"/>
      <c r="C25" s="6"/>
      <c r="D25" s="6" t="s">
        <v>65</v>
      </c>
      <c r="E25" s="6"/>
      <c r="F25" s="6"/>
      <c r="G25" s="6"/>
      <c r="H25" s="6">
        <f>H24</f>
      </c>
    </row>
    <row r="26" spans="1:8" ht="15">
      <c r="A26" s="2" t="s">
        <v>66</v>
      </c>
      <c r="B26" s="2"/>
      <c r="C26" s="2"/>
      <c r="D26" s="2" t="s">
        <v>67</v>
      </c>
      <c r="E26" s="2"/>
      <c r="F26" s="2"/>
      <c r="G26" s="2"/>
      <c r="H26" s="2"/>
    </row>
    <row r="27" spans="1:8" ht="15">
      <c r="A27" s="3" t="s">
        <v>68</v>
      </c>
      <c r="B27" s="3" t="s">
        <v>69</v>
      </c>
      <c r="C27" s="3" t="s">
        <v>20</v>
      </c>
      <c r="D27" s="3" t="s">
        <v>70</v>
      </c>
      <c r="E27" s="3" t="s">
        <v>41</v>
      </c>
      <c r="F27" s="4">
        <v>72.9</v>
      </c>
      <c r="G27" s="5">
        <v>0</v>
      </c>
      <c r="H27" s="5">
        <f>ROUND(F27*G27,2)</f>
      </c>
    </row>
    <row r="28" spans="1:8" ht="15">
      <c r="A28" s="3" t="s">
        <v>71</v>
      </c>
      <c r="B28" s="3" t="s">
        <v>72</v>
      </c>
      <c r="C28" s="3" t="s">
        <v>20</v>
      </c>
      <c r="D28" s="3" t="s">
        <v>73</v>
      </c>
      <c r="E28" s="3" t="s">
        <v>41</v>
      </c>
      <c r="F28" s="4">
        <v>72.9</v>
      </c>
      <c r="G28" s="5">
        <v>0</v>
      </c>
      <c r="H28" s="5">
        <f>ROUND(F28*G28,2)</f>
      </c>
    </row>
    <row r="29" spans="1:8" ht="15">
      <c r="A29" s="3" t="s">
        <v>74</v>
      </c>
      <c r="B29" s="3" t="s">
        <v>75</v>
      </c>
      <c r="C29" s="3" t="s">
        <v>20</v>
      </c>
      <c r="D29" s="3" t="s">
        <v>76</v>
      </c>
      <c r="E29" s="3" t="s">
        <v>41</v>
      </c>
      <c r="F29" s="4">
        <v>491.28</v>
      </c>
      <c r="G29" s="5">
        <v>0</v>
      </c>
      <c r="H29" s="5">
        <f>ROUND(F29*G29,2)</f>
      </c>
    </row>
    <row r="30" spans="1:8" ht="15">
      <c r="A30" s="3" t="s">
        <v>77</v>
      </c>
      <c r="B30" s="3" t="s">
        <v>78</v>
      </c>
      <c r="C30" s="3" t="s">
        <v>20</v>
      </c>
      <c r="D30" s="3" t="s">
        <v>79</v>
      </c>
      <c r="E30" s="3" t="s">
        <v>41</v>
      </c>
      <c r="F30" s="4">
        <v>491.28</v>
      </c>
      <c r="G30" s="5">
        <v>0</v>
      </c>
      <c r="H30" s="5">
        <f>ROUND(F30*G30,2)</f>
      </c>
    </row>
    <row r="31" spans="1:8" ht="15">
      <c r="A31" s="3" t="s">
        <v>80</v>
      </c>
      <c r="B31" s="3" t="s">
        <v>81</v>
      </c>
      <c r="C31" s="3" t="s">
        <v>20</v>
      </c>
      <c r="D31" s="3" t="s">
        <v>82</v>
      </c>
      <c r="E31" s="3" t="s">
        <v>41</v>
      </c>
      <c r="F31" s="4">
        <v>97.14</v>
      </c>
      <c r="G31" s="5">
        <v>0</v>
      </c>
      <c r="H31" s="5">
        <f>ROUND(F31*G31,2)</f>
      </c>
    </row>
    <row r="32" spans="1:8" ht="15">
      <c r="A32" s="3" t="s">
        <v>83</v>
      </c>
      <c r="B32" s="3" t="s">
        <v>84</v>
      </c>
      <c r="C32" s="3" t="s">
        <v>20</v>
      </c>
      <c r="D32" s="3" t="s">
        <v>85</v>
      </c>
      <c r="E32" s="3" t="s">
        <v>41</v>
      </c>
      <c r="F32" s="4">
        <v>97.14</v>
      </c>
      <c r="G32" s="5">
        <v>0</v>
      </c>
      <c r="H32" s="5">
        <f>ROUND(F32*G32,2)</f>
      </c>
    </row>
    <row r="33" spans="1:8" ht="15">
      <c r="A33" s="3" t="s">
        <v>86</v>
      </c>
      <c r="B33" s="3" t="s">
        <v>87</v>
      </c>
      <c r="C33" s="3" t="s">
        <v>20</v>
      </c>
      <c r="D33" s="3" t="s">
        <v>88</v>
      </c>
      <c r="E33" s="3" t="s">
        <v>41</v>
      </c>
      <c r="F33" s="4">
        <v>121.5</v>
      </c>
      <c r="G33" s="5">
        <v>0</v>
      </c>
      <c r="H33" s="5">
        <f>ROUND(F33*G33,2)</f>
      </c>
    </row>
    <row r="34" spans="1:8" ht="15">
      <c r="A34" s="6"/>
      <c r="B34" s="6"/>
      <c r="C34" s="6"/>
      <c r="D34" s="6" t="s">
        <v>89</v>
      </c>
      <c r="E34" s="6"/>
      <c r="F34" s="6"/>
      <c r="G34" s="6"/>
      <c r="H34" s="6">
        <f>SUM(H27:H33)</f>
      </c>
    </row>
    <row r="35" spans="1:8" ht="15">
      <c r="A35" s="2" t="s">
        <v>90</v>
      </c>
      <c r="B35" s="2"/>
      <c r="C35" s="2"/>
      <c r="D35" s="2" t="s">
        <v>91</v>
      </c>
      <c r="E35" s="2"/>
      <c r="F35" s="2"/>
      <c r="G35" s="2"/>
      <c r="H35" s="2"/>
    </row>
    <row r="36" spans="1:8" ht="15">
      <c r="A36" s="3" t="s">
        <v>92</v>
      </c>
      <c r="B36" s="3" t="s">
        <v>93</v>
      </c>
      <c r="C36" s="3" t="s">
        <v>20</v>
      </c>
      <c r="D36" s="3" t="s">
        <v>94</v>
      </c>
      <c r="E36" s="3" t="s">
        <v>41</v>
      </c>
      <c r="F36" s="4">
        <v>792.968</v>
      </c>
      <c r="G36" s="5">
        <v>0</v>
      </c>
      <c r="H36" s="5">
        <f>ROUND(F36*G36,2)</f>
      </c>
    </row>
    <row r="37" spans="1:8" ht="15">
      <c r="A37" s="3" t="s">
        <v>95</v>
      </c>
      <c r="B37" s="3" t="s">
        <v>96</v>
      </c>
      <c r="C37" s="3" t="s">
        <v>20</v>
      </c>
      <c r="D37" s="3" t="s">
        <v>97</v>
      </c>
      <c r="E37" s="3" t="s">
        <v>98</v>
      </c>
      <c r="F37" s="4">
        <v>15</v>
      </c>
      <c r="G37" s="5">
        <v>0</v>
      </c>
      <c r="H37" s="5">
        <f>ROUND(F37*G37,2)</f>
      </c>
    </row>
    <row r="38" spans="1:8" ht="15">
      <c r="A38" s="3" t="s">
        <v>99</v>
      </c>
      <c r="B38" s="3" t="s">
        <v>100</v>
      </c>
      <c r="C38" s="3" t="s">
        <v>20</v>
      </c>
      <c r="D38" s="3" t="s">
        <v>101</v>
      </c>
      <c r="E38" s="3" t="s">
        <v>98</v>
      </c>
      <c r="F38" s="4">
        <v>21</v>
      </c>
      <c r="G38" s="5">
        <v>0</v>
      </c>
      <c r="H38" s="5">
        <f>ROUND(F38*G38,2)</f>
      </c>
    </row>
    <row r="39" spans="1:8" ht="15">
      <c r="A39" s="3" t="s">
        <v>102</v>
      </c>
      <c r="B39" s="3" t="s">
        <v>103</v>
      </c>
      <c r="C39" s="3" t="s">
        <v>20</v>
      </c>
      <c r="D39" s="3" t="s">
        <v>104</v>
      </c>
      <c r="E39" s="3" t="s">
        <v>105</v>
      </c>
      <c r="F39" s="4">
        <v>127.2</v>
      </c>
      <c r="G39" s="5">
        <v>0</v>
      </c>
      <c r="H39" s="5">
        <f>ROUND(F39*G39,2)</f>
      </c>
    </row>
    <row r="40" spans="1:8" ht="15">
      <c r="A40" s="6"/>
      <c r="B40" s="6"/>
      <c r="C40" s="6"/>
      <c r="D40" s="6" t="s">
        <v>106</v>
      </c>
      <c r="E40" s="6"/>
      <c r="F40" s="6"/>
      <c r="G40" s="6"/>
      <c r="H40" s="6">
        <f>SUM(H36:H39)</f>
      </c>
    </row>
    <row r="41" spans="1:8" ht="15">
      <c r="A41" s="2" t="s">
        <v>107</v>
      </c>
      <c r="B41" s="2"/>
      <c r="C41" s="2"/>
      <c r="D41" s="2" t="s">
        <v>108</v>
      </c>
      <c r="E41" s="2"/>
      <c r="F41" s="2"/>
      <c r="G41" s="2"/>
      <c r="H41" s="2"/>
    </row>
    <row r="42" spans="1:8" ht="15">
      <c r="A42" s="3" t="s">
        <v>109</v>
      </c>
      <c r="B42" s="3" t="s">
        <v>110</v>
      </c>
      <c r="C42" s="3" t="s">
        <v>20</v>
      </c>
      <c r="D42" s="3" t="s">
        <v>111</v>
      </c>
      <c r="E42" s="3" t="s">
        <v>22</v>
      </c>
      <c r="F42" s="4">
        <v>8.378</v>
      </c>
      <c r="G42" s="5">
        <v>0</v>
      </c>
      <c r="H42" s="5">
        <f>ROUND(F42*G42,2)</f>
      </c>
    </row>
    <row r="43" spans="1:8" ht="15">
      <c r="A43" s="3" t="s">
        <v>112</v>
      </c>
      <c r="B43" s="3" t="s">
        <v>81</v>
      </c>
      <c r="C43" s="3" t="s">
        <v>20</v>
      </c>
      <c r="D43" s="3" t="s">
        <v>113</v>
      </c>
      <c r="E43" s="3" t="s">
        <v>41</v>
      </c>
      <c r="F43" s="4">
        <v>2.333</v>
      </c>
      <c r="G43" s="5">
        <v>0</v>
      </c>
      <c r="H43" s="5">
        <f>ROUND(F43*G43,2)</f>
      </c>
    </row>
    <row r="44" spans="1:8" ht="15">
      <c r="A44" s="3" t="s">
        <v>114</v>
      </c>
      <c r="B44" s="3" t="s">
        <v>54</v>
      </c>
      <c r="C44" s="3" t="s">
        <v>20</v>
      </c>
      <c r="D44" s="3" t="s">
        <v>55</v>
      </c>
      <c r="E44" s="3" t="s">
        <v>31</v>
      </c>
      <c r="F44" s="4">
        <v>0.153</v>
      </c>
      <c r="G44" s="5">
        <v>0</v>
      </c>
      <c r="H44" s="5">
        <f>ROUND(F44*G44,2)</f>
      </c>
    </row>
    <row r="45" spans="1:8" ht="15">
      <c r="A45" s="3" t="s">
        <v>115</v>
      </c>
      <c r="B45" s="3" t="s">
        <v>57</v>
      </c>
      <c r="C45" s="3" t="s">
        <v>20</v>
      </c>
      <c r="D45" s="3" t="s">
        <v>58</v>
      </c>
      <c r="E45" s="3" t="s">
        <v>31</v>
      </c>
      <c r="F45" s="4">
        <v>0.51</v>
      </c>
      <c r="G45" s="5">
        <v>0</v>
      </c>
      <c r="H45" s="5">
        <f>ROUND(F45*G45,2)</f>
      </c>
    </row>
    <row r="46" spans="1:8" ht="15">
      <c r="A46" s="6"/>
      <c r="B46" s="6"/>
      <c r="C46" s="6"/>
      <c r="D46" s="6" t="s">
        <v>116</v>
      </c>
      <c r="E46" s="6"/>
      <c r="F46" s="6"/>
      <c r="G46" s="6"/>
      <c r="H46" s="6">
        <f>SUM(H42:H45)</f>
      </c>
    </row>
    <row r="47" spans="1:8" ht="15">
      <c r="A47" s="2" t="s">
        <v>117</v>
      </c>
      <c r="B47" s="2"/>
      <c r="C47" s="2"/>
      <c r="D47" s="2" t="s">
        <v>118</v>
      </c>
      <c r="E47" s="2"/>
      <c r="F47" s="2"/>
      <c r="G47" s="2"/>
      <c r="H47" s="2"/>
    </row>
    <row r="48" spans="1:8" ht="15">
      <c r="A48" s="3" t="s">
        <v>119</v>
      </c>
      <c r="B48" s="3" t="s">
        <v>39</v>
      </c>
      <c r="C48" s="3" t="s">
        <v>20</v>
      </c>
      <c r="D48" s="3" t="s">
        <v>40</v>
      </c>
      <c r="E48" s="3" t="s">
        <v>41</v>
      </c>
      <c r="F48" s="4">
        <v>464.402</v>
      </c>
      <c r="G48" s="5">
        <v>0</v>
      </c>
      <c r="H48" s="5">
        <f>ROUND(F48*G48,2)</f>
      </c>
    </row>
    <row r="49" spans="1:8" ht="15">
      <c r="A49" s="3" t="s">
        <v>120</v>
      </c>
      <c r="B49" s="3" t="s">
        <v>121</v>
      </c>
      <c r="C49" s="3" t="s">
        <v>20</v>
      </c>
      <c r="D49" s="3" t="s">
        <v>122</v>
      </c>
      <c r="E49" s="3" t="s">
        <v>41</v>
      </c>
      <c r="F49" s="4">
        <v>464.402</v>
      </c>
      <c r="G49" s="5">
        <v>0</v>
      </c>
      <c r="H49" s="5">
        <f>ROUND(F49*G49,2)</f>
      </c>
    </row>
    <row r="50" spans="1:8" ht="15">
      <c r="A50" s="3" t="s">
        <v>123</v>
      </c>
      <c r="B50" s="3" t="s">
        <v>124</v>
      </c>
      <c r="C50" s="3" t="s">
        <v>20</v>
      </c>
      <c r="D50" s="3" t="s">
        <v>125</v>
      </c>
      <c r="E50" s="3" t="s">
        <v>41</v>
      </c>
      <c r="F50" s="4">
        <v>464.402</v>
      </c>
      <c r="G50" s="5">
        <v>0</v>
      </c>
      <c r="H50" s="5">
        <f>ROUND(F50*G50,2)</f>
      </c>
    </row>
    <row r="51" spans="1:8" ht="15">
      <c r="A51" s="3" t="s">
        <v>126</v>
      </c>
      <c r="B51" s="3" t="s">
        <v>121</v>
      </c>
      <c r="C51" s="3" t="s">
        <v>20</v>
      </c>
      <c r="D51" s="3" t="s">
        <v>122</v>
      </c>
      <c r="E51" s="3" t="s">
        <v>41</v>
      </c>
      <c r="F51" s="4">
        <v>464.402</v>
      </c>
      <c r="G51" s="5">
        <v>0</v>
      </c>
      <c r="H51" s="5">
        <f>ROUND(F51*G51,2)</f>
      </c>
    </row>
    <row r="52" spans="1:8" ht="15">
      <c r="A52" s="3" t="s">
        <v>127</v>
      </c>
      <c r="B52" s="3" t="s">
        <v>128</v>
      </c>
      <c r="C52" s="3" t="s">
        <v>20</v>
      </c>
      <c r="D52" s="3" t="s">
        <v>129</v>
      </c>
      <c r="E52" s="3" t="s">
        <v>22</v>
      </c>
      <c r="F52" s="4">
        <v>69.66</v>
      </c>
      <c r="G52" s="5">
        <v>0</v>
      </c>
      <c r="H52" s="5">
        <f>ROUND(F52*G52,2)</f>
      </c>
    </row>
    <row r="53" spans="1:8" ht="15">
      <c r="A53" s="3" t="s">
        <v>130</v>
      </c>
      <c r="B53" s="3" t="s">
        <v>131</v>
      </c>
      <c r="C53" s="3" t="s">
        <v>20</v>
      </c>
      <c r="D53" s="3" t="s">
        <v>132</v>
      </c>
      <c r="E53" s="3" t="s">
        <v>41</v>
      </c>
      <c r="F53" s="4">
        <v>464.402</v>
      </c>
      <c r="G53" s="5">
        <v>0</v>
      </c>
      <c r="H53" s="5">
        <f>ROUND(F53*G53,2)</f>
      </c>
    </row>
    <row r="54" spans="1:8" ht="15">
      <c r="A54" s="6"/>
      <c r="B54" s="6"/>
      <c r="C54" s="6"/>
      <c r="D54" s="6" t="s">
        <v>133</v>
      </c>
      <c r="E54" s="6"/>
      <c r="F54" s="6"/>
      <c r="G54" s="6"/>
      <c r="H54" s="6">
        <f>SUM(H48:H53)</f>
      </c>
    </row>
    <row r="55" spans="1:8" ht="15">
      <c r="A55" s="2" t="s">
        <v>134</v>
      </c>
      <c r="B55" s="2"/>
      <c r="C55" s="2"/>
      <c r="D55" s="2" t="s">
        <v>135</v>
      </c>
      <c r="E55" s="2"/>
      <c r="F55" s="2"/>
      <c r="G55" s="2"/>
      <c r="H55" s="2"/>
    </row>
    <row r="56" spans="1:8" ht="15">
      <c r="A56" s="3" t="s">
        <v>136</v>
      </c>
      <c r="B56" s="3" t="s">
        <v>137</v>
      </c>
      <c r="C56" s="3" t="s">
        <v>20</v>
      </c>
      <c r="D56" s="3" t="s">
        <v>138</v>
      </c>
      <c r="E56" s="3" t="s">
        <v>41</v>
      </c>
      <c r="F56" s="4">
        <v>480.533</v>
      </c>
      <c r="G56" s="5">
        <v>0</v>
      </c>
      <c r="H56" s="5">
        <f>ROUND(F56*G56,2)</f>
      </c>
    </row>
    <row r="57" spans="1:8" ht="15">
      <c r="A57" s="3" t="s">
        <v>139</v>
      </c>
      <c r="B57" s="3" t="s">
        <v>140</v>
      </c>
      <c r="C57" s="3" t="s">
        <v>20</v>
      </c>
      <c r="D57" s="3" t="s">
        <v>141</v>
      </c>
      <c r="E57" s="3" t="s">
        <v>22</v>
      </c>
      <c r="F57" s="4">
        <v>9.187</v>
      </c>
      <c r="G57" s="5">
        <v>0</v>
      </c>
      <c r="H57" s="5">
        <f>ROUND(F57*G57,2)</f>
      </c>
    </row>
    <row r="58" spans="1:8" ht="15">
      <c r="A58" s="3" t="s">
        <v>142</v>
      </c>
      <c r="B58" s="3" t="s">
        <v>143</v>
      </c>
      <c r="C58" s="3" t="s">
        <v>20</v>
      </c>
      <c r="D58" s="3" t="s">
        <v>144</v>
      </c>
      <c r="E58" s="3" t="s">
        <v>22</v>
      </c>
      <c r="F58" s="4">
        <v>13.05</v>
      </c>
      <c r="G58" s="5">
        <v>0</v>
      </c>
      <c r="H58" s="5">
        <f>ROUND(F58*G58,2)</f>
      </c>
    </row>
    <row r="59" spans="1:8" ht="15">
      <c r="A59" s="3" t="s">
        <v>145</v>
      </c>
      <c r="B59" s="3" t="s">
        <v>54</v>
      </c>
      <c r="C59" s="3" t="s">
        <v>20</v>
      </c>
      <c r="D59" s="3" t="s">
        <v>55</v>
      </c>
      <c r="E59" s="3" t="s">
        <v>31</v>
      </c>
      <c r="F59" s="4">
        <v>0.583</v>
      </c>
      <c r="G59" s="5">
        <v>0</v>
      </c>
      <c r="H59" s="5">
        <f>ROUND(F59*G59,2)</f>
      </c>
    </row>
    <row r="60" spans="1:8" ht="15">
      <c r="A60" s="3" t="s">
        <v>146</v>
      </c>
      <c r="B60" s="3" t="s">
        <v>57</v>
      </c>
      <c r="C60" s="3" t="s">
        <v>20</v>
      </c>
      <c r="D60" s="3" t="s">
        <v>58</v>
      </c>
      <c r="E60" s="3" t="s">
        <v>31</v>
      </c>
      <c r="F60" s="4">
        <v>2.931</v>
      </c>
      <c r="G60" s="5">
        <v>0</v>
      </c>
      <c r="H60" s="5">
        <f>ROUND(F60*G60,2)</f>
      </c>
    </row>
    <row r="61" spans="1:8" ht="15">
      <c r="A61" s="6"/>
      <c r="B61" s="6"/>
      <c r="C61" s="6"/>
      <c r="D61" s="6" t="s">
        <v>147</v>
      </c>
      <c r="E61" s="6"/>
      <c r="F61" s="6"/>
      <c r="G61" s="6"/>
      <c r="H61" s="6">
        <f>SUM(H56:H60)</f>
      </c>
    </row>
    <row r="62" spans="1:8" ht="15">
      <c r="A62" s="2" t="s">
        <v>148</v>
      </c>
      <c r="B62" s="2"/>
      <c r="C62" s="2"/>
      <c r="D62" s="2" t="s">
        <v>149</v>
      </c>
      <c r="E62" s="2"/>
      <c r="F62" s="2"/>
      <c r="G62" s="2"/>
      <c r="H62" s="2"/>
    </row>
    <row r="63" spans="1:8" ht="15">
      <c r="A63" s="3" t="s">
        <v>150</v>
      </c>
      <c r="B63" s="3" t="s">
        <v>151</v>
      </c>
      <c r="C63" s="3" t="s">
        <v>20</v>
      </c>
      <c r="D63" s="3" t="s">
        <v>152</v>
      </c>
      <c r="E63" s="3" t="s">
        <v>41</v>
      </c>
      <c r="F63" s="4">
        <v>480.533</v>
      </c>
      <c r="G63" s="5">
        <v>0</v>
      </c>
      <c r="H63" s="5">
        <f>ROUND(F63*G63,2)</f>
      </c>
    </row>
    <row r="64" spans="1:8" ht="15">
      <c r="A64" s="3" t="s">
        <v>153</v>
      </c>
      <c r="B64" s="3" t="s">
        <v>154</v>
      </c>
      <c r="C64" s="3" t="s">
        <v>20</v>
      </c>
      <c r="D64" s="3" t="s">
        <v>155</v>
      </c>
      <c r="E64" s="3" t="s">
        <v>98</v>
      </c>
      <c r="F64" s="4">
        <v>4</v>
      </c>
      <c r="G64" s="5">
        <v>0</v>
      </c>
      <c r="H64" s="5">
        <f>ROUND(F64*G64,2)</f>
      </c>
    </row>
    <row r="65" spans="1:8" ht="15">
      <c r="A65" s="3" t="s">
        <v>156</v>
      </c>
      <c r="B65" s="3" t="s">
        <v>124</v>
      </c>
      <c r="C65" s="3" t="s">
        <v>20</v>
      </c>
      <c r="D65" s="3" t="s">
        <v>157</v>
      </c>
      <c r="E65" s="3" t="s">
        <v>41</v>
      </c>
      <c r="F65" s="4">
        <v>480.533</v>
      </c>
      <c r="G65" s="5">
        <v>0</v>
      </c>
      <c r="H65" s="5">
        <f>ROUND(F65*G65,2)</f>
      </c>
    </row>
    <row r="66" spans="1:8" ht="15">
      <c r="A66" s="3" t="s">
        <v>158</v>
      </c>
      <c r="B66" s="3" t="s">
        <v>124</v>
      </c>
      <c r="C66" s="3" t="s">
        <v>20</v>
      </c>
      <c r="D66" s="3" t="s">
        <v>159</v>
      </c>
      <c r="E66" s="3" t="s">
        <v>41</v>
      </c>
      <c r="F66" s="4">
        <v>480.533</v>
      </c>
      <c r="G66" s="5">
        <v>0</v>
      </c>
      <c r="H66" s="5">
        <f>ROUND(F66*G66,2)</f>
      </c>
    </row>
    <row r="67" spans="1:8" ht="15">
      <c r="A67" s="3" t="s">
        <v>160</v>
      </c>
      <c r="B67" s="3" t="s">
        <v>161</v>
      </c>
      <c r="C67" s="3" t="s">
        <v>20</v>
      </c>
      <c r="D67" s="3" t="s">
        <v>162</v>
      </c>
      <c r="E67" s="3" t="s">
        <v>41</v>
      </c>
      <c r="F67" s="4">
        <v>480.533</v>
      </c>
      <c r="G67" s="5">
        <v>0</v>
      </c>
      <c r="H67" s="5">
        <f>ROUND(F67*G67,2)</f>
      </c>
    </row>
    <row r="68" spans="1:8" ht="15">
      <c r="A68" s="3" t="s">
        <v>163</v>
      </c>
      <c r="B68" s="3" t="s">
        <v>164</v>
      </c>
      <c r="C68" s="3" t="s">
        <v>20</v>
      </c>
      <c r="D68" s="3" t="s">
        <v>165</v>
      </c>
      <c r="E68" s="3" t="s">
        <v>166</v>
      </c>
      <c r="F68" s="4">
        <v>48.053</v>
      </c>
      <c r="G68" s="5">
        <v>0</v>
      </c>
      <c r="H68" s="5">
        <f>ROUND(F68*G68,2)</f>
      </c>
    </row>
    <row r="69" spans="1:8" ht="15">
      <c r="A69" s="3" t="s">
        <v>167</v>
      </c>
      <c r="B69" s="3" t="s">
        <v>168</v>
      </c>
      <c r="C69" s="3" t="s">
        <v>20</v>
      </c>
      <c r="D69" s="3" t="s">
        <v>169</v>
      </c>
      <c r="E69" s="3" t="s">
        <v>41</v>
      </c>
      <c r="F69" s="4">
        <v>480.533</v>
      </c>
      <c r="G69" s="5">
        <v>0</v>
      </c>
      <c r="H69" s="5">
        <f>ROUND(F69*G69,2)</f>
      </c>
    </row>
    <row r="70" spans="1:8" ht="15">
      <c r="A70" s="6"/>
      <c r="B70" s="6"/>
      <c r="C70" s="6"/>
      <c r="D70" s="6" t="s">
        <v>170</v>
      </c>
      <c r="E70" s="6"/>
      <c r="F70" s="6"/>
      <c r="G70" s="6"/>
      <c r="H70" s="6">
        <f>SUM(H63:H69)</f>
      </c>
    </row>
    <row r="71" spans="1:8" ht="15">
      <c r="A71" s="2" t="s">
        <v>171</v>
      </c>
      <c r="B71" s="2"/>
      <c r="C71" s="2"/>
      <c r="D71" s="2" t="s">
        <v>172</v>
      </c>
      <c r="E71" s="2"/>
      <c r="F71" s="2"/>
      <c r="G71" s="2"/>
      <c r="H71" s="2"/>
    </row>
    <row r="72" spans="1:8" ht="15">
      <c r="A72" s="3" t="s">
        <v>173</v>
      </c>
      <c r="B72" s="3" t="s">
        <v>174</v>
      </c>
      <c r="C72" s="3" t="s">
        <v>20</v>
      </c>
      <c r="D72" s="3" t="s">
        <v>175</v>
      </c>
      <c r="E72" s="3" t="s">
        <v>41</v>
      </c>
      <c r="F72" s="4">
        <v>48.48</v>
      </c>
      <c r="G72" s="5">
        <v>0</v>
      </c>
      <c r="H72" s="5">
        <f>ROUND(F72*G72,2)</f>
      </c>
    </row>
    <row r="73" spans="1:8" ht="15">
      <c r="A73" s="3" t="s">
        <v>176</v>
      </c>
      <c r="B73" s="3" t="s">
        <v>177</v>
      </c>
      <c r="C73" s="3" t="s">
        <v>20</v>
      </c>
      <c r="D73" s="3" t="s">
        <v>178</v>
      </c>
      <c r="E73" s="3" t="s">
        <v>179</v>
      </c>
      <c r="F73" s="4">
        <v>15</v>
      </c>
      <c r="G73" s="5">
        <v>0</v>
      </c>
      <c r="H73" s="5">
        <f>ROUND(F73*G73,2)</f>
      </c>
    </row>
    <row r="74" spans="1:8" ht="15">
      <c r="A74" s="3" t="s">
        <v>180</v>
      </c>
      <c r="B74" s="3" t="s">
        <v>181</v>
      </c>
      <c r="C74" s="3" t="s">
        <v>20</v>
      </c>
      <c r="D74" s="3" t="s">
        <v>182</v>
      </c>
      <c r="E74" s="3" t="s">
        <v>41</v>
      </c>
      <c r="F74" s="4">
        <v>11.2</v>
      </c>
      <c r="G74" s="5">
        <v>0</v>
      </c>
      <c r="H74" s="5">
        <f>ROUND(F74*G74,2)</f>
      </c>
    </row>
    <row r="75" spans="1:8" ht="15">
      <c r="A75" s="6"/>
      <c r="B75" s="6"/>
      <c r="C75" s="6"/>
      <c r="D75" s="6" t="s">
        <v>183</v>
      </c>
      <c r="E75" s="6"/>
      <c r="F75" s="6"/>
      <c r="G75" s="6"/>
      <c r="H75" s="6">
        <f>SUM(H72:H74)</f>
      </c>
    </row>
    <row r="76" spans="1:8" ht="15">
      <c r="A76" s="2" t="s">
        <v>184</v>
      </c>
      <c r="B76" s="2"/>
      <c r="C76" s="2"/>
      <c r="D76" s="2" t="s">
        <v>185</v>
      </c>
      <c r="E76" s="2"/>
      <c r="F76" s="2"/>
      <c r="G76" s="2"/>
      <c r="H76" s="2"/>
    </row>
    <row r="77" spans="1:8" ht="15">
      <c r="A77" s="3" t="s">
        <v>186</v>
      </c>
      <c r="B77" s="3" t="s">
        <v>187</v>
      </c>
      <c r="C77" s="3" t="s">
        <v>20</v>
      </c>
      <c r="D77" s="3" t="s">
        <v>188</v>
      </c>
      <c r="E77" s="3" t="s">
        <v>41</v>
      </c>
      <c r="F77" s="4">
        <v>341.632</v>
      </c>
      <c r="G77" s="5">
        <v>0</v>
      </c>
      <c r="H77" s="5">
        <f>ROUND(F77*G77,2)</f>
      </c>
    </row>
    <row r="78" spans="1:8" ht="15">
      <c r="A78" s="3" t="s">
        <v>189</v>
      </c>
      <c r="B78" s="3" t="s">
        <v>81</v>
      </c>
      <c r="C78" s="3" t="s">
        <v>20</v>
      </c>
      <c r="D78" s="3" t="s">
        <v>190</v>
      </c>
      <c r="E78" s="3" t="s">
        <v>41</v>
      </c>
      <c r="F78" s="4">
        <v>12.461</v>
      </c>
      <c r="G78" s="5">
        <v>0</v>
      </c>
      <c r="H78" s="5">
        <f>ROUND(F78*G78,2)</f>
      </c>
    </row>
    <row r="79" spans="1:8" ht="15">
      <c r="A79" s="6"/>
      <c r="B79" s="6"/>
      <c r="C79" s="6"/>
      <c r="D79" s="6" t="s">
        <v>191</v>
      </c>
      <c r="E79" s="6"/>
      <c r="F79" s="6"/>
      <c r="G79" s="6"/>
      <c r="H79" s="6">
        <f>SUM(H77:H78)</f>
      </c>
    </row>
    <row r="80" spans="1:8" ht="15">
      <c r="A80" s="2" t="s">
        <v>192</v>
      </c>
      <c r="B80" s="2"/>
      <c r="C80" s="2"/>
      <c r="D80" s="2" t="s">
        <v>193</v>
      </c>
      <c r="E80" s="2"/>
      <c r="F80" s="2"/>
      <c r="G80" s="2"/>
      <c r="H80" s="2"/>
    </row>
    <row r="81" spans="1:8" ht="15">
      <c r="A81" s="3" t="s">
        <v>194</v>
      </c>
      <c r="B81" s="3" t="s">
        <v>195</v>
      </c>
      <c r="C81" s="3" t="s">
        <v>20</v>
      </c>
      <c r="D81" s="3" t="s">
        <v>196</v>
      </c>
      <c r="E81" s="3" t="s">
        <v>41</v>
      </c>
      <c r="F81" s="4">
        <v>1522.005</v>
      </c>
      <c r="G81" s="5">
        <v>0</v>
      </c>
      <c r="H81" s="5">
        <f>ROUND(F81*G81,2)</f>
      </c>
    </row>
    <row r="82" spans="1:8" ht="15">
      <c r="A82" s="3" t="s">
        <v>197</v>
      </c>
      <c r="B82" s="3" t="s">
        <v>198</v>
      </c>
      <c r="C82" s="3" t="s">
        <v>20</v>
      </c>
      <c r="D82" s="3" t="s">
        <v>199</v>
      </c>
      <c r="E82" s="3" t="s">
        <v>41</v>
      </c>
      <c r="F82" s="4">
        <v>1504.131</v>
      </c>
      <c r="G82" s="5">
        <v>0</v>
      </c>
      <c r="H82" s="5">
        <f>ROUND(F82*G82,2)</f>
      </c>
    </row>
    <row r="83" spans="1:8" ht="15">
      <c r="A83" s="3" t="s">
        <v>200</v>
      </c>
      <c r="B83" s="3" t="s">
        <v>201</v>
      </c>
      <c r="C83" s="3" t="s">
        <v>20</v>
      </c>
      <c r="D83" s="3" t="s">
        <v>202</v>
      </c>
      <c r="E83" s="3" t="s">
        <v>41</v>
      </c>
      <c r="F83" s="4">
        <v>16.578</v>
      </c>
      <c r="G83" s="5">
        <v>0</v>
      </c>
      <c r="H83" s="5">
        <f>ROUND(F83*G83,2)</f>
      </c>
    </row>
    <row r="84" spans="1:8" ht="15">
      <c r="A84" s="3" t="s">
        <v>203</v>
      </c>
      <c r="B84" s="3" t="s">
        <v>204</v>
      </c>
      <c r="C84" s="3" t="s">
        <v>20</v>
      </c>
      <c r="D84" s="3" t="s">
        <v>205</v>
      </c>
      <c r="E84" s="3" t="s">
        <v>41</v>
      </c>
      <c r="F84" s="4">
        <v>1.296</v>
      </c>
      <c r="G84" s="5">
        <v>0</v>
      </c>
      <c r="H84" s="5">
        <f>ROUND(F84*G84,2)</f>
      </c>
    </row>
    <row r="85" spans="1:8" ht="15">
      <c r="A85" s="6"/>
      <c r="B85" s="6"/>
      <c r="C85" s="6"/>
      <c r="D85" s="6" t="s">
        <v>206</v>
      </c>
      <c r="E85" s="6"/>
      <c r="F85" s="6"/>
      <c r="G85" s="6"/>
      <c r="H85" s="6">
        <f>SUM(H81:H84)</f>
      </c>
    </row>
    <row r="86" spans="1:8" ht="15">
      <c r="A86" s="2" t="s">
        <v>207</v>
      </c>
      <c r="B86" s="2"/>
      <c r="C86" s="2"/>
      <c r="D86" s="2" t="s">
        <v>208</v>
      </c>
      <c r="E86" s="2"/>
      <c r="F86" s="2"/>
      <c r="G86" s="2"/>
      <c r="H86" s="2"/>
    </row>
    <row r="87" spans="1:8" ht="15">
      <c r="A87" s="3" t="s">
        <v>209</v>
      </c>
      <c r="B87" s="3" t="s">
        <v>124</v>
      </c>
      <c r="C87" s="3" t="s">
        <v>20</v>
      </c>
      <c r="D87" s="3" t="s">
        <v>210</v>
      </c>
      <c r="E87" s="3" t="s">
        <v>41</v>
      </c>
      <c r="F87" s="4">
        <v>421.1</v>
      </c>
      <c r="G87" s="5">
        <v>0</v>
      </c>
      <c r="H87" s="5">
        <f>ROUND(F87*G87,2)</f>
      </c>
    </row>
    <row r="88" spans="1:8" ht="15">
      <c r="A88" s="3" t="s">
        <v>211</v>
      </c>
      <c r="B88" s="3" t="s">
        <v>121</v>
      </c>
      <c r="C88" s="3" t="s">
        <v>20</v>
      </c>
      <c r="D88" s="3" t="s">
        <v>122</v>
      </c>
      <c r="E88" s="3" t="s">
        <v>41</v>
      </c>
      <c r="F88" s="4">
        <v>421.1</v>
      </c>
      <c r="G88" s="5">
        <v>0</v>
      </c>
      <c r="H88" s="5">
        <f>ROUND(F88*G88,2)</f>
      </c>
    </row>
    <row r="89" spans="1:8" ht="15">
      <c r="A89" s="3" t="s">
        <v>212</v>
      </c>
      <c r="B89" s="3" t="s">
        <v>213</v>
      </c>
      <c r="C89" s="3" t="s">
        <v>20</v>
      </c>
      <c r="D89" s="3" t="s">
        <v>214</v>
      </c>
      <c r="E89" s="3" t="s">
        <v>41</v>
      </c>
      <c r="F89" s="4">
        <v>421.1</v>
      </c>
      <c r="G89" s="5">
        <v>0</v>
      </c>
      <c r="H89" s="5">
        <f>ROUND(F89*G89,2)</f>
      </c>
    </row>
    <row r="90" spans="1:8" ht="15">
      <c r="A90" s="6"/>
      <c r="B90" s="6"/>
      <c r="C90" s="6"/>
      <c r="D90" s="6" t="s">
        <v>215</v>
      </c>
      <c r="E90" s="6"/>
      <c r="F90" s="6"/>
      <c r="G90" s="6"/>
      <c r="H90" s="6">
        <f>SUM(H87:H89)</f>
      </c>
    </row>
    <row r="91" spans="1:8" ht="15">
      <c r="A91" s="2" t="s">
        <v>216</v>
      </c>
      <c r="B91" s="2"/>
      <c r="C91" s="2"/>
      <c r="D91" s="2" t="s">
        <v>217</v>
      </c>
      <c r="E91" s="2"/>
      <c r="F91" s="2"/>
      <c r="G91" s="2"/>
      <c r="H91" s="2"/>
    </row>
    <row r="92" spans="1:8" ht="15">
      <c r="A92" s="3" t="s">
        <v>218</v>
      </c>
      <c r="B92" s="3" t="s">
        <v>219</v>
      </c>
      <c r="C92" s="3" t="s">
        <v>20</v>
      </c>
      <c r="D92" s="3" t="s">
        <v>220</v>
      </c>
      <c r="E92" s="3" t="s">
        <v>41</v>
      </c>
      <c r="F92" s="4">
        <v>75.5</v>
      </c>
      <c r="G92" s="5">
        <v>0</v>
      </c>
      <c r="H92" s="5">
        <f>ROUND(F92*G92,2)</f>
      </c>
    </row>
    <row r="93" spans="1:8" ht="15">
      <c r="A93" s="3" t="s">
        <v>221</v>
      </c>
      <c r="B93" s="3" t="s">
        <v>222</v>
      </c>
      <c r="C93" s="3" t="s">
        <v>20</v>
      </c>
      <c r="D93" s="3" t="s">
        <v>223</v>
      </c>
      <c r="E93" s="3" t="s">
        <v>41</v>
      </c>
      <c r="F93" s="4">
        <v>345.6</v>
      </c>
      <c r="G93" s="5">
        <v>0</v>
      </c>
      <c r="H93" s="5">
        <f>ROUND(F93*G93,2)</f>
      </c>
    </row>
    <row r="94" spans="1:8" ht="15">
      <c r="A94" s="6"/>
      <c r="B94" s="6"/>
      <c r="C94" s="6"/>
      <c r="D94" s="6" t="s">
        <v>224</v>
      </c>
      <c r="E94" s="6"/>
      <c r="F94" s="6"/>
      <c r="G94" s="6"/>
      <c r="H94" s="6">
        <f>SUM(H92:H93)</f>
      </c>
    </row>
    <row r="95" spans="1:8" ht="15">
      <c r="A95" s="2" t="s">
        <v>225</v>
      </c>
      <c r="B95" s="2"/>
      <c r="C95" s="2"/>
      <c r="D95" s="2" t="s">
        <v>226</v>
      </c>
      <c r="E95" s="2"/>
      <c r="F95" s="2"/>
      <c r="G95" s="2"/>
      <c r="H95" s="2"/>
    </row>
    <row r="96" spans="1:8" ht="15">
      <c r="A96" s="3" t="s">
        <v>227</v>
      </c>
      <c r="B96" s="3" t="s">
        <v>228</v>
      </c>
      <c r="C96" s="3" t="s">
        <v>20</v>
      </c>
      <c r="D96" s="3" t="s">
        <v>229</v>
      </c>
      <c r="E96" s="3" t="s">
        <v>98</v>
      </c>
      <c r="F96" s="4">
        <v>12</v>
      </c>
      <c r="G96" s="5">
        <v>0</v>
      </c>
      <c r="H96" s="5">
        <f>ROUND(F96*G96,2)</f>
      </c>
    </row>
    <row r="97" spans="1:8" ht="15">
      <c r="A97" s="3" t="s">
        <v>230</v>
      </c>
      <c r="B97" s="3" t="s">
        <v>228</v>
      </c>
      <c r="C97" s="3" t="s">
        <v>20</v>
      </c>
      <c r="D97" s="3" t="s">
        <v>231</v>
      </c>
      <c r="E97" s="3" t="s">
        <v>98</v>
      </c>
      <c r="F97" s="4">
        <v>18</v>
      </c>
      <c r="G97" s="5">
        <v>0</v>
      </c>
      <c r="H97" s="5">
        <f>ROUND(F97*G97,2)</f>
      </c>
    </row>
    <row r="98" spans="1:8" ht="15">
      <c r="A98" s="3" t="s">
        <v>232</v>
      </c>
      <c r="B98" s="3" t="s">
        <v>233</v>
      </c>
      <c r="C98" s="3" t="s">
        <v>20</v>
      </c>
      <c r="D98" s="3" t="s">
        <v>234</v>
      </c>
      <c r="E98" s="3" t="s">
        <v>41</v>
      </c>
      <c r="F98" s="4">
        <v>1.8</v>
      </c>
      <c r="G98" s="5">
        <v>0</v>
      </c>
      <c r="H98" s="5">
        <f>ROUND(F98*G98,2)</f>
      </c>
    </row>
    <row r="99" spans="1:8" ht="15">
      <c r="A99" s="3" t="s">
        <v>235</v>
      </c>
      <c r="B99" s="3" t="s">
        <v>233</v>
      </c>
      <c r="C99" s="3" t="s">
        <v>20</v>
      </c>
      <c r="D99" s="3" t="s">
        <v>236</v>
      </c>
      <c r="E99" s="3" t="s">
        <v>41</v>
      </c>
      <c r="F99" s="4">
        <v>21.6</v>
      </c>
      <c r="G99" s="5">
        <v>0</v>
      </c>
      <c r="H99" s="5">
        <f>ROUND(F99*G99,2)</f>
      </c>
    </row>
    <row r="100" spans="1:8" ht="15">
      <c r="A100" s="3" t="s">
        <v>237</v>
      </c>
      <c r="B100" s="3" t="s">
        <v>233</v>
      </c>
      <c r="C100" s="3" t="s">
        <v>20</v>
      </c>
      <c r="D100" s="3" t="s">
        <v>238</v>
      </c>
      <c r="E100" s="3" t="s">
        <v>41</v>
      </c>
      <c r="F100" s="4">
        <v>30.6</v>
      </c>
      <c r="G100" s="5">
        <v>0</v>
      </c>
      <c r="H100" s="5">
        <f>ROUND(F100*G100,2)</f>
      </c>
    </row>
    <row r="101" spans="1:8" ht="15">
      <c r="A101" s="3" t="s">
        <v>239</v>
      </c>
      <c r="B101" s="3" t="s">
        <v>240</v>
      </c>
      <c r="C101" s="3" t="s">
        <v>20</v>
      </c>
      <c r="D101" s="3" t="s">
        <v>241</v>
      </c>
      <c r="E101" s="3" t="s">
        <v>98</v>
      </c>
      <c r="F101" s="4">
        <v>40</v>
      </c>
      <c r="G101" s="5">
        <v>0</v>
      </c>
      <c r="H101" s="5">
        <f>ROUND(F101*G101,2)</f>
      </c>
    </row>
    <row r="102" spans="1:8" ht="15">
      <c r="A102" s="6"/>
      <c r="B102" s="6"/>
      <c r="C102" s="6"/>
      <c r="D102" s="6" t="s">
        <v>242</v>
      </c>
      <c r="E102" s="6"/>
      <c r="F102" s="6"/>
      <c r="G102" s="6"/>
      <c r="H102" s="6">
        <f>SUM(H96:H101)</f>
      </c>
    </row>
    <row r="103" spans="1:8" ht="15">
      <c r="A103" s="2" t="s">
        <v>243</v>
      </c>
      <c r="B103" s="2"/>
      <c r="C103" s="2"/>
      <c r="D103" s="2" t="s">
        <v>244</v>
      </c>
      <c r="E103" s="2"/>
      <c r="F103" s="2"/>
      <c r="G103" s="2"/>
      <c r="H103" s="2"/>
    </row>
    <row r="104" spans="1:8" ht="15">
      <c r="A104" s="3" t="s">
        <v>245</v>
      </c>
      <c r="B104" s="3" t="s">
        <v>246</v>
      </c>
      <c r="C104" s="3" t="s">
        <v>20</v>
      </c>
      <c r="D104" s="3" t="s">
        <v>247</v>
      </c>
      <c r="E104" s="3" t="s">
        <v>41</v>
      </c>
      <c r="F104" s="4">
        <v>273.705</v>
      </c>
      <c r="G104" s="5">
        <v>0</v>
      </c>
      <c r="H104" s="5">
        <f>ROUND(F104*G104,2)</f>
      </c>
    </row>
    <row r="105" spans="1:8" ht="15">
      <c r="A105" s="3" t="s">
        <v>248</v>
      </c>
      <c r="B105" s="3" t="s">
        <v>249</v>
      </c>
      <c r="C105" s="3" t="s">
        <v>20</v>
      </c>
      <c r="D105" s="3" t="s">
        <v>250</v>
      </c>
      <c r="E105" s="3" t="s">
        <v>41</v>
      </c>
      <c r="F105" s="4">
        <v>273.705</v>
      </c>
      <c r="G105" s="5">
        <v>0</v>
      </c>
      <c r="H105" s="5">
        <f>ROUND(F105*G105,2)</f>
      </c>
    </row>
    <row r="106" spans="1:8" ht="15">
      <c r="A106" s="3" t="s">
        <v>251</v>
      </c>
      <c r="B106" s="3" t="s">
        <v>252</v>
      </c>
      <c r="C106" s="3" t="s">
        <v>20</v>
      </c>
      <c r="D106" s="3" t="s">
        <v>253</v>
      </c>
      <c r="E106" s="3" t="s">
        <v>41</v>
      </c>
      <c r="F106" s="4">
        <v>273.705</v>
      </c>
      <c r="G106" s="5">
        <v>0</v>
      </c>
      <c r="H106" s="5">
        <f>ROUND(F106*G106,2)</f>
      </c>
    </row>
    <row r="107" spans="1:8" ht="15">
      <c r="A107" s="6"/>
      <c r="B107" s="6"/>
      <c r="C107" s="6"/>
      <c r="D107" s="6" t="s">
        <v>254</v>
      </c>
      <c r="E107" s="6"/>
      <c r="F107" s="6"/>
      <c r="G107" s="6"/>
      <c r="H107" s="6">
        <f>SUM(H104:H106)</f>
      </c>
    </row>
    <row r="108" spans="1:8" ht="15">
      <c r="A108" s="2" t="s">
        <v>255</v>
      </c>
      <c r="B108" s="2"/>
      <c r="C108" s="2"/>
      <c r="D108" s="2" t="s">
        <v>256</v>
      </c>
      <c r="E108" s="2"/>
      <c r="F108" s="2"/>
      <c r="G108" s="2"/>
      <c r="H108" s="2"/>
    </row>
    <row r="109" spans="1:8" ht="15">
      <c r="A109" s="3" t="s">
        <v>257</v>
      </c>
      <c r="B109" s="3" t="s">
        <v>195</v>
      </c>
      <c r="C109" s="3" t="s">
        <v>20</v>
      </c>
      <c r="D109" s="3" t="s">
        <v>196</v>
      </c>
      <c r="E109" s="3" t="s">
        <v>41</v>
      </c>
      <c r="F109" s="4">
        <v>421.1</v>
      </c>
      <c r="G109" s="5">
        <v>0</v>
      </c>
      <c r="H109" s="5">
        <f>ROUND(F109*G109,2)</f>
      </c>
    </row>
    <row r="110" spans="1:8" ht="15">
      <c r="A110" s="3" t="s">
        <v>258</v>
      </c>
      <c r="B110" s="3" t="s">
        <v>259</v>
      </c>
      <c r="C110" s="3" t="s">
        <v>20</v>
      </c>
      <c r="D110" s="3" t="s">
        <v>260</v>
      </c>
      <c r="E110" s="3" t="s">
        <v>41</v>
      </c>
      <c r="F110" s="4">
        <v>307</v>
      </c>
      <c r="G110" s="5">
        <v>0</v>
      </c>
      <c r="H110" s="5">
        <f>ROUND(F110*G110,2)</f>
      </c>
    </row>
    <row r="111" spans="1:8" ht="15">
      <c r="A111" s="3" t="s">
        <v>261</v>
      </c>
      <c r="B111" s="3" t="s">
        <v>262</v>
      </c>
      <c r="C111" s="3" t="s">
        <v>20</v>
      </c>
      <c r="D111" s="3" t="s">
        <v>263</v>
      </c>
      <c r="E111" s="3" t="s">
        <v>41</v>
      </c>
      <c r="F111" s="4">
        <v>307</v>
      </c>
      <c r="G111" s="5">
        <v>0</v>
      </c>
      <c r="H111" s="5">
        <f>ROUND(F111*G111,2)</f>
      </c>
    </row>
    <row r="112" spans="1:8" ht="15">
      <c r="A112" s="3" t="s">
        <v>264</v>
      </c>
      <c r="B112" s="3" t="s">
        <v>265</v>
      </c>
      <c r="C112" s="3" t="s">
        <v>20</v>
      </c>
      <c r="D112" s="3" t="s">
        <v>266</v>
      </c>
      <c r="E112" s="3" t="s">
        <v>41</v>
      </c>
      <c r="F112" s="4">
        <v>114.1</v>
      </c>
      <c r="G112" s="5">
        <v>0</v>
      </c>
      <c r="H112" s="5">
        <f>ROUND(F112*G112,2)</f>
      </c>
    </row>
    <row r="113" spans="1:8" ht="15">
      <c r="A113" s="3" t="s">
        <v>267</v>
      </c>
      <c r="B113" s="3" t="s">
        <v>268</v>
      </c>
      <c r="C113" s="3" t="s">
        <v>20</v>
      </c>
      <c r="D113" s="3" t="s">
        <v>269</v>
      </c>
      <c r="E113" s="3" t="s">
        <v>41</v>
      </c>
      <c r="F113" s="4">
        <v>114.1</v>
      </c>
      <c r="G113" s="5">
        <v>0</v>
      </c>
      <c r="H113" s="5">
        <f>ROUND(F113*G113,2)</f>
      </c>
    </row>
    <row r="114" spans="1:8" ht="15">
      <c r="A114" s="3" t="s">
        <v>270</v>
      </c>
      <c r="B114" s="3" t="s">
        <v>271</v>
      </c>
      <c r="C114" s="3" t="s">
        <v>20</v>
      </c>
      <c r="D114" s="3" t="s">
        <v>272</v>
      </c>
      <c r="E114" s="3" t="s">
        <v>105</v>
      </c>
      <c r="F114" s="4">
        <v>142.625</v>
      </c>
      <c r="G114" s="5">
        <v>0</v>
      </c>
      <c r="H114" s="5">
        <f>ROUND(F114*G114,2)</f>
      </c>
    </row>
    <row r="115" spans="1:8" ht="15">
      <c r="A115" s="3" t="s">
        <v>273</v>
      </c>
      <c r="B115" s="3" t="s">
        <v>274</v>
      </c>
      <c r="C115" s="3" t="s">
        <v>20</v>
      </c>
      <c r="D115" s="3" t="s">
        <v>275</v>
      </c>
      <c r="E115" s="3" t="s">
        <v>105</v>
      </c>
      <c r="F115" s="4">
        <v>142.625</v>
      </c>
      <c r="G115" s="5">
        <v>0</v>
      </c>
      <c r="H115" s="5">
        <f>ROUND(F115*G115,2)</f>
      </c>
    </row>
    <row r="116" spans="1:8" ht="15">
      <c r="A116" s="6"/>
      <c r="B116" s="6"/>
      <c r="C116" s="6"/>
      <c r="D116" s="6" t="s">
        <v>276</v>
      </c>
      <c r="E116" s="6"/>
      <c r="F116" s="6"/>
      <c r="G116" s="6"/>
      <c r="H116" s="6">
        <f>SUM(H109:H115)</f>
      </c>
    </row>
    <row r="117" spans="1:8" ht="15">
      <c r="A117" s="2" t="s">
        <v>277</v>
      </c>
      <c r="B117" s="2"/>
      <c r="C117" s="2"/>
      <c r="D117" s="2" t="s">
        <v>278</v>
      </c>
      <c r="E117" s="2"/>
      <c r="F117" s="2"/>
      <c r="G117" s="2"/>
      <c r="H117" s="2"/>
    </row>
    <row r="118" spans="1:8" ht="15">
      <c r="A118" s="3" t="s">
        <v>279</v>
      </c>
      <c r="B118" s="3" t="s">
        <v>195</v>
      </c>
      <c r="C118" s="3" t="s">
        <v>20</v>
      </c>
      <c r="D118" s="3" t="s">
        <v>196</v>
      </c>
      <c r="E118" s="3" t="s">
        <v>41</v>
      </c>
      <c r="F118" s="4">
        <v>930.162</v>
      </c>
      <c r="G118" s="5">
        <v>0</v>
      </c>
      <c r="H118" s="5">
        <f>ROUND(F118*G118,2)</f>
      </c>
    </row>
    <row r="119" spans="1:8" ht="15">
      <c r="A119" s="3" t="s">
        <v>280</v>
      </c>
      <c r="B119" s="3" t="s">
        <v>281</v>
      </c>
      <c r="C119" s="3" t="s">
        <v>20</v>
      </c>
      <c r="D119" s="3" t="s">
        <v>282</v>
      </c>
      <c r="E119" s="3" t="s">
        <v>41</v>
      </c>
      <c r="F119" s="4">
        <v>930.162</v>
      </c>
      <c r="G119" s="5">
        <v>0</v>
      </c>
      <c r="H119" s="5">
        <f>ROUND(F119*G119,2)</f>
      </c>
    </row>
    <row r="120" spans="1:8" ht="15">
      <c r="A120" s="3" t="s">
        <v>283</v>
      </c>
      <c r="B120" s="3" t="s">
        <v>284</v>
      </c>
      <c r="C120" s="3" t="s">
        <v>20</v>
      </c>
      <c r="D120" s="3" t="s">
        <v>285</v>
      </c>
      <c r="E120" s="3" t="s">
        <v>41</v>
      </c>
      <c r="F120" s="4">
        <v>930.162</v>
      </c>
      <c r="G120" s="5">
        <v>0</v>
      </c>
      <c r="H120" s="5">
        <f>ROUND(F120*G120,2)</f>
      </c>
    </row>
    <row r="121" spans="1:8" ht="15">
      <c r="A121" s="3" t="s">
        <v>286</v>
      </c>
      <c r="B121" s="3" t="s">
        <v>287</v>
      </c>
      <c r="C121" s="3" t="s">
        <v>20</v>
      </c>
      <c r="D121" s="3" t="s">
        <v>288</v>
      </c>
      <c r="E121" s="3" t="s">
        <v>41</v>
      </c>
      <c r="F121" s="4">
        <v>930.162</v>
      </c>
      <c r="G121" s="5">
        <v>0</v>
      </c>
      <c r="H121" s="5">
        <f>ROUND(F121*G121,2)</f>
      </c>
    </row>
    <row r="122" spans="1:8" ht="15">
      <c r="A122" s="3" t="s">
        <v>289</v>
      </c>
      <c r="B122" s="3" t="s">
        <v>42</v>
      </c>
      <c r="C122" s="3" t="s">
        <v>20</v>
      </c>
      <c r="D122" s="3" t="s">
        <v>290</v>
      </c>
      <c r="E122" s="3" t="s">
        <v>105</v>
      </c>
      <c r="F122" s="4">
        <v>62.64</v>
      </c>
      <c r="G122" s="5">
        <v>0</v>
      </c>
      <c r="H122" s="5">
        <f>ROUND(F122*G122,2)</f>
      </c>
    </row>
    <row r="123" spans="1:8" ht="15">
      <c r="A123" s="6"/>
      <c r="B123" s="6"/>
      <c r="C123" s="6"/>
      <c r="D123" s="6" t="s">
        <v>291</v>
      </c>
      <c r="E123" s="6"/>
      <c r="F123" s="6"/>
      <c r="G123" s="6"/>
      <c r="H123" s="6">
        <f>SUM(H118:H122)</f>
      </c>
    </row>
    <row r="124" spans="1:8" ht="15">
      <c r="A124" s="2" t="s">
        <v>292</v>
      </c>
      <c r="B124" s="2"/>
      <c r="C124" s="2"/>
      <c r="D124" s="2" t="s">
        <v>293</v>
      </c>
      <c r="E124" s="2"/>
      <c r="F124" s="2"/>
      <c r="G124" s="2"/>
      <c r="H124" s="2"/>
    </row>
    <row r="125" spans="1:8" ht="15">
      <c r="A125" s="3" t="s">
        <v>294</v>
      </c>
      <c r="B125" s="3" t="s">
        <v>42</v>
      </c>
      <c r="C125" s="3" t="s">
        <v>20</v>
      </c>
      <c r="D125" s="3" t="s">
        <v>295</v>
      </c>
      <c r="E125" s="3" t="s">
        <v>296</v>
      </c>
      <c r="F125" s="4">
        <v>9</v>
      </c>
      <c r="G125" s="5">
        <v>0</v>
      </c>
      <c r="H125" s="5">
        <f>ROUND(F125*G125,2)</f>
      </c>
    </row>
    <row r="126" spans="1:8" ht="15">
      <c r="A126" s="3" t="s">
        <v>297</v>
      </c>
      <c r="B126" s="3" t="s">
        <v>42</v>
      </c>
      <c r="C126" s="3" t="s">
        <v>20</v>
      </c>
      <c r="D126" s="3" t="s">
        <v>298</v>
      </c>
      <c r="E126" s="3" t="s">
        <v>296</v>
      </c>
      <c r="F126" s="4">
        <v>9</v>
      </c>
      <c r="G126" s="5">
        <v>0</v>
      </c>
      <c r="H126" s="5">
        <f>ROUND(F126*G126,2)</f>
      </c>
    </row>
    <row r="127" spans="1:8" ht="15">
      <c r="A127" s="3" t="s">
        <v>299</v>
      </c>
      <c r="B127" s="3" t="s">
        <v>42</v>
      </c>
      <c r="C127" s="3" t="s">
        <v>20</v>
      </c>
      <c r="D127" s="3" t="s">
        <v>300</v>
      </c>
      <c r="E127" s="3" t="s">
        <v>296</v>
      </c>
      <c r="F127" s="4">
        <v>9</v>
      </c>
      <c r="G127" s="5">
        <v>0</v>
      </c>
      <c r="H127" s="5">
        <f>ROUND(F127*G127,2)</f>
      </c>
    </row>
    <row r="128" spans="1:8" ht="15">
      <c r="A128" s="3" t="s">
        <v>301</v>
      </c>
      <c r="B128" s="3" t="s">
        <v>42</v>
      </c>
      <c r="C128" s="3" t="s">
        <v>20</v>
      </c>
      <c r="D128" s="3" t="s">
        <v>302</v>
      </c>
      <c r="E128" s="3" t="s">
        <v>296</v>
      </c>
      <c r="F128" s="4">
        <v>9</v>
      </c>
      <c r="G128" s="5">
        <v>0</v>
      </c>
      <c r="H128" s="5">
        <f>ROUND(F128*G128,2)</f>
      </c>
    </row>
    <row r="129" spans="1:8" ht="15">
      <c r="A129" s="3" t="s">
        <v>303</v>
      </c>
      <c r="B129" s="3" t="s">
        <v>42</v>
      </c>
      <c r="C129" s="3" t="s">
        <v>20</v>
      </c>
      <c r="D129" s="3" t="s">
        <v>304</v>
      </c>
      <c r="E129" s="3" t="s">
        <v>296</v>
      </c>
      <c r="F129" s="4">
        <v>9</v>
      </c>
      <c r="G129" s="5">
        <v>0</v>
      </c>
      <c r="H129" s="5">
        <f>ROUND(F129*G129,2)</f>
      </c>
    </row>
    <row r="130" spans="1:8" ht="15">
      <c r="A130" s="6"/>
      <c r="B130" s="6"/>
      <c r="C130" s="6"/>
      <c r="D130" s="6" t="s">
        <v>305</v>
      </c>
      <c r="E130" s="6"/>
      <c r="F130" s="6"/>
      <c r="G130" s="6"/>
      <c r="H130" s="6">
        <f>SUM(H125:H129)</f>
      </c>
    </row>
    <row r="131" spans="1:8" ht="15">
      <c r="A131" s="2" t="s">
        <v>306</v>
      </c>
      <c r="B131" s="2"/>
      <c r="C131" s="2"/>
      <c r="D131" s="2" t="s">
        <v>307</v>
      </c>
      <c r="E131" s="2"/>
      <c r="F131" s="2"/>
      <c r="G131" s="2"/>
      <c r="H131" s="2"/>
    </row>
    <row r="132" spans="1:8" ht="15">
      <c r="A132" s="2" t="s">
        <v>308</v>
      </c>
      <c r="B132" s="2"/>
      <c r="C132" s="2"/>
      <c r="D132" s="2" t="s">
        <v>309</v>
      </c>
      <c r="E132" s="2"/>
      <c r="F132" s="2"/>
      <c r="G132" s="2"/>
      <c r="H132" s="2"/>
    </row>
    <row r="133" spans="1:8" ht="15">
      <c r="A133" s="3" t="s">
        <v>310</v>
      </c>
      <c r="B133" s="3" t="s">
        <v>311</v>
      </c>
      <c r="C133" s="3" t="s">
        <v>20</v>
      </c>
      <c r="D133" s="3" t="s">
        <v>312</v>
      </c>
      <c r="E133" s="3" t="s">
        <v>41</v>
      </c>
      <c r="F133" s="4">
        <v>38.92</v>
      </c>
      <c r="G133" s="5">
        <v>0</v>
      </c>
      <c r="H133" s="5">
        <f>ROUND(F133*G133,2)</f>
      </c>
    </row>
    <row r="134" spans="1:8" ht="15">
      <c r="A134" s="3" t="s">
        <v>313</v>
      </c>
      <c r="B134" s="3" t="s">
        <v>314</v>
      </c>
      <c r="C134" s="3" t="s">
        <v>20</v>
      </c>
      <c r="D134" s="3" t="s">
        <v>315</v>
      </c>
      <c r="E134" s="3" t="s">
        <v>41</v>
      </c>
      <c r="F134" s="4">
        <v>38.92</v>
      </c>
      <c r="G134" s="5">
        <v>0</v>
      </c>
      <c r="H134" s="5">
        <f>ROUND(F134*G134,2)</f>
      </c>
    </row>
    <row r="135" spans="1:8" ht="15">
      <c r="A135" s="3" t="s">
        <v>316</v>
      </c>
      <c r="B135" s="3" t="s">
        <v>317</v>
      </c>
      <c r="C135" s="3" t="s">
        <v>20</v>
      </c>
      <c r="D135" s="3" t="s">
        <v>318</v>
      </c>
      <c r="E135" s="3" t="s">
        <v>41</v>
      </c>
      <c r="F135" s="4">
        <v>38.92</v>
      </c>
      <c r="G135" s="5">
        <v>0</v>
      </c>
      <c r="H135" s="5">
        <f>ROUND(F135*G135,2)</f>
      </c>
    </row>
    <row r="136" spans="1:8" ht="15">
      <c r="A136" s="3" t="s">
        <v>319</v>
      </c>
      <c r="B136" s="3" t="s">
        <v>320</v>
      </c>
      <c r="C136" s="3" t="s">
        <v>20</v>
      </c>
      <c r="D136" s="3" t="s">
        <v>321</v>
      </c>
      <c r="E136" s="3" t="s">
        <v>41</v>
      </c>
      <c r="F136" s="4">
        <v>38.92</v>
      </c>
      <c r="G136" s="5">
        <v>0</v>
      </c>
      <c r="H136" s="5">
        <f>ROUND(F136*G136,2)</f>
      </c>
    </row>
    <row r="137" spans="1:8" ht="15">
      <c r="A137" s="6"/>
      <c r="B137" s="6"/>
      <c r="C137" s="6"/>
      <c r="D137" s="6" t="s">
        <v>322</v>
      </c>
      <c r="E137" s="6"/>
      <c r="F137" s="6"/>
      <c r="G137" s="6"/>
      <c r="H137" s="6">
        <f>SUM(H133:H136)</f>
      </c>
    </row>
    <row r="138" spans="1:8" ht="15">
      <c r="A138" s="2" t="s">
        <v>323</v>
      </c>
      <c r="B138" s="2"/>
      <c r="C138" s="2"/>
      <c r="D138" s="2" t="s">
        <v>324</v>
      </c>
      <c r="E138" s="2"/>
      <c r="F138" s="2"/>
      <c r="G138" s="2"/>
      <c r="H138" s="2"/>
    </row>
    <row r="139" spans="1:8" ht="15">
      <c r="A139" s="3" t="s">
        <v>325</v>
      </c>
      <c r="B139" s="3" t="s">
        <v>326</v>
      </c>
      <c r="C139" s="3" t="s">
        <v>20</v>
      </c>
      <c r="D139" s="3" t="s">
        <v>327</v>
      </c>
      <c r="E139" s="3" t="s">
        <v>41</v>
      </c>
      <c r="F139" s="4">
        <v>505.96</v>
      </c>
      <c r="G139" s="5">
        <v>0</v>
      </c>
      <c r="H139" s="5">
        <f>ROUND(F139*G139,2)</f>
      </c>
    </row>
    <row r="140" spans="1:8" ht="15">
      <c r="A140" s="3" t="s">
        <v>328</v>
      </c>
      <c r="B140" s="3" t="s">
        <v>329</v>
      </c>
      <c r="C140" s="3" t="s">
        <v>20</v>
      </c>
      <c r="D140" s="3" t="s">
        <v>330</v>
      </c>
      <c r="E140" s="3" t="s">
        <v>41</v>
      </c>
      <c r="F140" s="4">
        <v>521.751</v>
      </c>
      <c r="G140" s="5">
        <v>0</v>
      </c>
      <c r="H140" s="5">
        <f>ROUND(F140*G140,2)</f>
      </c>
    </row>
    <row r="141" spans="1:8" ht="15">
      <c r="A141" s="3" t="s">
        <v>331</v>
      </c>
      <c r="B141" s="3" t="s">
        <v>332</v>
      </c>
      <c r="C141" s="3" t="s">
        <v>20</v>
      </c>
      <c r="D141" s="3" t="s">
        <v>333</v>
      </c>
      <c r="E141" s="3" t="s">
        <v>41</v>
      </c>
      <c r="F141" s="4">
        <v>521.751</v>
      </c>
      <c r="G141" s="5">
        <v>0</v>
      </c>
      <c r="H141" s="5">
        <f>ROUND(F141*G141,2)</f>
      </c>
    </row>
    <row r="142" spans="1:8" ht="15">
      <c r="A142" s="3" t="s">
        <v>334</v>
      </c>
      <c r="B142" s="3" t="s">
        <v>335</v>
      </c>
      <c r="C142" s="3" t="s">
        <v>20</v>
      </c>
      <c r="D142" s="3" t="s">
        <v>336</v>
      </c>
      <c r="E142" s="3" t="s">
        <v>105</v>
      </c>
      <c r="F142" s="4">
        <v>44.17</v>
      </c>
      <c r="G142" s="5">
        <v>0</v>
      </c>
      <c r="H142" s="5">
        <f>ROUND(F142*G142,2)</f>
      </c>
    </row>
    <row r="143" spans="1:8" ht="15">
      <c r="A143" s="3" t="s">
        <v>337</v>
      </c>
      <c r="B143" s="3" t="s">
        <v>81</v>
      </c>
      <c r="C143" s="3" t="s">
        <v>20</v>
      </c>
      <c r="D143" s="3" t="s">
        <v>338</v>
      </c>
      <c r="E143" s="3" t="s">
        <v>41</v>
      </c>
      <c r="F143" s="4">
        <v>521.751</v>
      </c>
      <c r="G143" s="5">
        <v>0</v>
      </c>
      <c r="H143" s="5">
        <f>ROUND(F143*G143,2)</f>
      </c>
    </row>
    <row r="144" spans="1:8" ht="15">
      <c r="A144" s="3" t="s">
        <v>339</v>
      </c>
      <c r="B144" s="3" t="s">
        <v>340</v>
      </c>
      <c r="C144" s="3" t="s">
        <v>20</v>
      </c>
      <c r="D144" s="3" t="s">
        <v>341</v>
      </c>
      <c r="E144" s="3" t="s">
        <v>98</v>
      </c>
      <c r="F144" s="4">
        <v>2087</v>
      </c>
      <c r="G144" s="5">
        <v>0</v>
      </c>
      <c r="H144" s="5">
        <f>ROUND(F144*G144,2)</f>
      </c>
    </row>
    <row r="145" spans="1:8" ht="15">
      <c r="A145" s="3" t="s">
        <v>342</v>
      </c>
      <c r="B145" s="3" t="s">
        <v>343</v>
      </c>
      <c r="C145" s="3" t="s">
        <v>20</v>
      </c>
      <c r="D145" s="3" t="s">
        <v>344</v>
      </c>
      <c r="E145" s="3" t="s">
        <v>41</v>
      </c>
      <c r="F145" s="4">
        <v>521.751</v>
      </c>
      <c r="G145" s="5">
        <v>0</v>
      </c>
      <c r="H145" s="5">
        <f>ROUND(F145*G145,2)</f>
      </c>
    </row>
    <row r="146" spans="1:8" ht="15">
      <c r="A146" s="3" t="s">
        <v>345</v>
      </c>
      <c r="B146" s="3" t="s">
        <v>346</v>
      </c>
      <c r="C146" s="3" t="s">
        <v>20</v>
      </c>
      <c r="D146" s="3" t="s">
        <v>347</v>
      </c>
      <c r="E146" s="3" t="s">
        <v>41</v>
      </c>
      <c r="F146" s="4">
        <v>20.816</v>
      </c>
      <c r="G146" s="5">
        <v>0</v>
      </c>
      <c r="H146" s="5">
        <f>ROUND(F146*G146,2)</f>
      </c>
    </row>
    <row r="147" spans="1:8" ht="15">
      <c r="A147" s="3" t="s">
        <v>348</v>
      </c>
      <c r="B147" s="3" t="s">
        <v>332</v>
      </c>
      <c r="C147" s="3" t="s">
        <v>20</v>
      </c>
      <c r="D147" s="3" t="s">
        <v>333</v>
      </c>
      <c r="E147" s="3" t="s">
        <v>41</v>
      </c>
      <c r="F147" s="4">
        <v>542.567</v>
      </c>
      <c r="G147" s="5">
        <v>0</v>
      </c>
      <c r="H147" s="5">
        <f>ROUND(F147*G147,2)</f>
      </c>
    </row>
    <row r="148" spans="1:8" ht="15">
      <c r="A148" s="3" t="s">
        <v>349</v>
      </c>
      <c r="B148" s="3" t="s">
        <v>350</v>
      </c>
      <c r="C148" s="3" t="s">
        <v>20</v>
      </c>
      <c r="D148" s="3" t="s">
        <v>351</v>
      </c>
      <c r="E148" s="3" t="s">
        <v>41</v>
      </c>
      <c r="F148" s="4">
        <v>183.57</v>
      </c>
      <c r="G148" s="5">
        <v>0</v>
      </c>
      <c r="H148" s="5">
        <f>ROUND(F148*G148,2)</f>
      </c>
    </row>
    <row r="149" spans="1:8" ht="15">
      <c r="A149" s="3" t="s">
        <v>352</v>
      </c>
      <c r="B149" s="3" t="s">
        <v>353</v>
      </c>
      <c r="C149" s="3" t="s">
        <v>20</v>
      </c>
      <c r="D149" s="3" t="s">
        <v>354</v>
      </c>
      <c r="E149" s="3" t="s">
        <v>41</v>
      </c>
      <c r="F149" s="4">
        <v>20.816</v>
      </c>
      <c r="G149" s="5">
        <v>0</v>
      </c>
      <c r="H149" s="5">
        <f>ROUND(F149*G149,2)</f>
      </c>
    </row>
    <row r="150" spans="1:8" ht="15">
      <c r="A150" s="3" t="s">
        <v>355</v>
      </c>
      <c r="B150" s="3" t="s">
        <v>356</v>
      </c>
      <c r="C150" s="3" t="s">
        <v>20</v>
      </c>
      <c r="D150" s="3" t="s">
        <v>357</v>
      </c>
      <c r="E150" s="3" t="s">
        <v>41</v>
      </c>
      <c r="F150" s="4">
        <v>338.181</v>
      </c>
      <c r="G150" s="5">
        <v>0</v>
      </c>
      <c r="H150" s="5">
        <f>ROUND(F150*G150,2)</f>
      </c>
    </row>
    <row r="151" spans="1:8" ht="15">
      <c r="A151" s="3" t="s">
        <v>358</v>
      </c>
      <c r="B151" s="3" t="s">
        <v>359</v>
      </c>
      <c r="C151" s="3" t="s">
        <v>20</v>
      </c>
      <c r="D151" s="3" t="s">
        <v>360</v>
      </c>
      <c r="E151" s="3" t="s">
        <v>41</v>
      </c>
      <c r="F151" s="4">
        <v>338.181</v>
      </c>
      <c r="G151" s="5">
        <v>0</v>
      </c>
      <c r="H151" s="5">
        <f>ROUND(F151*G151,2)</f>
      </c>
    </row>
    <row r="152" spans="1:8" ht="15">
      <c r="A152" s="3" t="s">
        <v>361</v>
      </c>
      <c r="B152" s="3" t="s">
        <v>362</v>
      </c>
      <c r="C152" s="3" t="s">
        <v>20</v>
      </c>
      <c r="D152" s="3" t="s">
        <v>363</v>
      </c>
      <c r="E152" s="3" t="s">
        <v>41</v>
      </c>
      <c r="F152" s="4">
        <v>11.465</v>
      </c>
      <c r="G152" s="5">
        <v>0</v>
      </c>
      <c r="H152" s="5">
        <f>ROUND(F152*G152,2)</f>
      </c>
    </row>
    <row r="153" spans="1:8" ht="15">
      <c r="A153" s="3" t="s">
        <v>364</v>
      </c>
      <c r="B153" s="3" t="s">
        <v>365</v>
      </c>
      <c r="C153" s="3" t="s">
        <v>20</v>
      </c>
      <c r="D153" s="3" t="s">
        <v>366</v>
      </c>
      <c r="E153" s="3" t="s">
        <v>41</v>
      </c>
      <c r="F153" s="4">
        <v>40.864</v>
      </c>
      <c r="G153" s="5">
        <v>0</v>
      </c>
      <c r="H153" s="5">
        <f>ROUND(F153*G153,2)</f>
      </c>
    </row>
    <row r="154" spans="1:8" ht="15">
      <c r="A154" s="3" t="s">
        <v>367</v>
      </c>
      <c r="B154" s="3" t="s">
        <v>368</v>
      </c>
      <c r="C154" s="3" t="s">
        <v>20</v>
      </c>
      <c r="D154" s="3" t="s">
        <v>369</v>
      </c>
      <c r="E154" s="3" t="s">
        <v>20</v>
      </c>
      <c r="F154" s="4">
        <v>1</v>
      </c>
      <c r="G154" s="5">
        <v>0</v>
      </c>
      <c r="H154" s="5">
        <f>ROUND(F154*G154,2)</f>
      </c>
    </row>
    <row r="155" spans="1:8" ht="15">
      <c r="A155" s="6"/>
      <c r="B155" s="6"/>
      <c r="C155" s="6"/>
      <c r="D155" s="6" t="s">
        <v>370</v>
      </c>
      <c r="E155" s="6"/>
      <c r="F155" s="6"/>
      <c r="G155" s="6"/>
      <c r="H155" s="6">
        <f>SUM(H139:H154)</f>
      </c>
    </row>
    <row r="156" spans="1:8" ht="15">
      <c r="A156" s="2" t="s">
        <v>371</v>
      </c>
      <c r="B156" s="2"/>
      <c r="C156" s="2"/>
      <c r="D156" s="2" t="s">
        <v>372</v>
      </c>
      <c r="E156" s="2"/>
      <c r="F156" s="2"/>
      <c r="G156" s="2"/>
      <c r="H156" s="2"/>
    </row>
    <row r="157" spans="1:8" ht="15">
      <c r="A157" s="3" t="s">
        <v>373</v>
      </c>
      <c r="B157" s="3" t="s">
        <v>374</v>
      </c>
      <c r="C157" s="3" t="s">
        <v>20</v>
      </c>
      <c r="D157" s="3" t="s">
        <v>375</v>
      </c>
      <c r="E157" s="3" t="s">
        <v>105</v>
      </c>
      <c r="F157" s="4">
        <v>20.8</v>
      </c>
      <c r="G157" s="5">
        <v>0</v>
      </c>
      <c r="H157" s="5">
        <f>ROUND(F157*G157,2)</f>
      </c>
    </row>
    <row r="158" spans="1:8" ht="15">
      <c r="A158" s="3" t="s">
        <v>376</v>
      </c>
      <c r="B158" s="3" t="s">
        <v>377</v>
      </c>
      <c r="C158" s="3" t="s">
        <v>20</v>
      </c>
      <c r="D158" s="3" t="s">
        <v>378</v>
      </c>
      <c r="E158" s="3" t="s">
        <v>98</v>
      </c>
      <c r="F158" s="4">
        <v>4</v>
      </c>
      <c r="G158" s="5">
        <v>0</v>
      </c>
      <c r="H158" s="5">
        <f>ROUND(F158*G158,2)</f>
      </c>
    </row>
    <row r="159" spans="1:8" ht="15">
      <c r="A159" s="3" t="s">
        <v>379</v>
      </c>
      <c r="B159" s="3" t="s">
        <v>380</v>
      </c>
      <c r="C159" s="3" t="s">
        <v>20</v>
      </c>
      <c r="D159" s="3" t="s">
        <v>381</v>
      </c>
      <c r="E159" s="3" t="s">
        <v>41</v>
      </c>
      <c r="F159" s="4">
        <v>7.2</v>
      </c>
      <c r="G159" s="5">
        <v>0</v>
      </c>
      <c r="H159" s="5">
        <f>ROUND(F159*G159,2)</f>
      </c>
    </row>
    <row r="160" spans="1:8" ht="15">
      <c r="A160" s="3" t="s">
        <v>382</v>
      </c>
      <c r="B160" s="3" t="s">
        <v>42</v>
      </c>
      <c r="C160" s="3" t="s">
        <v>20</v>
      </c>
      <c r="D160" s="3" t="s">
        <v>383</v>
      </c>
      <c r="E160" s="3" t="s">
        <v>41</v>
      </c>
      <c r="F160" s="4">
        <v>1</v>
      </c>
      <c r="G160" s="5">
        <v>0</v>
      </c>
      <c r="H160" s="5">
        <f>ROUND(F160*G160,2)</f>
      </c>
    </row>
    <row r="161" spans="1:8" ht="15">
      <c r="A161" s="6"/>
      <c r="B161" s="6"/>
      <c r="C161" s="6"/>
      <c r="D161" s="6" t="s">
        <v>384</v>
      </c>
      <c r="E161" s="6"/>
      <c r="F161" s="6"/>
      <c r="G161" s="6"/>
      <c r="H161" s="6">
        <f>SUM(H157:H160)</f>
      </c>
    </row>
    <row r="162" spans="1:8" ht="15">
      <c r="A162" s="6"/>
      <c r="B162" s="6"/>
      <c r="C162" s="6"/>
      <c r="D162" s="6" t="s">
        <v>385</v>
      </c>
      <c r="E162" s="6"/>
      <c r="F162" s="6"/>
      <c r="G162" s="6"/>
      <c r="H162" s="6">
        <f>H137+H155+H161</f>
      </c>
    </row>
    <row r="163" spans="1:8" ht="15">
      <c r="A163" s="6"/>
      <c r="B163" s="6"/>
      <c r="C163" s="6"/>
      <c r="D163" s="6" t="s">
        <v>386</v>
      </c>
      <c r="E163" s="6"/>
      <c r="F163" s="6"/>
      <c r="G163" s="6"/>
      <c r="H163" s="6">
        <f>H6+H13+H22+H25+H34+H40+H46+H54+H61+H70+H75+H79+H85+H90+H94+H102+H107+H116+H123+H130+H162</f>
      </c>
    </row>
    <row r="164" spans="1:8" ht="15">
      <c r="A164" s="2" t="s">
        <v>9</v>
      </c>
      <c r="B164" s="2"/>
      <c r="C164" s="2"/>
      <c r="D164" s="2" t="s">
        <v>387</v>
      </c>
      <c r="E164" s="2"/>
      <c r="F164" s="2"/>
      <c r="G164" s="2"/>
      <c r="H164" s="2"/>
    </row>
    <row r="165" spans="1:8" ht="15">
      <c r="A165" s="2" t="s">
        <v>388</v>
      </c>
      <c r="B165" s="2"/>
      <c r="C165" s="2"/>
      <c r="D165" s="2" t="s">
        <v>25</v>
      </c>
      <c r="E165" s="2"/>
      <c r="F165" s="2"/>
      <c r="G165" s="2"/>
      <c r="H165" s="2"/>
    </row>
    <row r="166" spans="1:8" ht="15">
      <c r="A166" s="3" t="s">
        <v>389</v>
      </c>
      <c r="B166" s="3" t="s">
        <v>26</v>
      </c>
      <c r="C166" s="3" t="s">
        <v>20</v>
      </c>
      <c r="D166" s="3" t="s">
        <v>27</v>
      </c>
      <c r="E166" s="3" t="s">
        <v>22</v>
      </c>
      <c r="F166" s="4">
        <v>10.5</v>
      </c>
      <c r="G166" s="5">
        <v>0</v>
      </c>
      <c r="H166" s="5">
        <f>ROUND(F166*G166,2)</f>
      </c>
    </row>
    <row r="167" spans="1:8" ht="15">
      <c r="A167" s="3" t="s">
        <v>390</v>
      </c>
      <c r="B167" s="3" t="s">
        <v>26</v>
      </c>
      <c r="C167" s="3" t="s">
        <v>20</v>
      </c>
      <c r="D167" s="3" t="s">
        <v>28</v>
      </c>
      <c r="E167" s="3" t="s">
        <v>22</v>
      </c>
      <c r="F167" s="4">
        <v>7.2</v>
      </c>
      <c r="G167" s="5">
        <v>0</v>
      </c>
      <c r="H167" s="5">
        <f>ROUND(F167*G167,2)</f>
      </c>
    </row>
    <row r="168" spans="1:8" ht="15">
      <c r="A168" s="3" t="s">
        <v>391</v>
      </c>
      <c r="B168" s="3" t="s">
        <v>29</v>
      </c>
      <c r="C168" s="3" t="s">
        <v>20</v>
      </c>
      <c r="D168" s="3" t="s">
        <v>30</v>
      </c>
      <c r="E168" s="3" t="s">
        <v>31</v>
      </c>
      <c r="F168" s="4">
        <v>15.206</v>
      </c>
      <c r="G168" s="5">
        <v>0</v>
      </c>
      <c r="H168" s="5">
        <f>ROUND(F168*G168,2)</f>
      </c>
    </row>
    <row r="169" spans="1:8" ht="15">
      <c r="A169" s="3" t="s">
        <v>392</v>
      </c>
      <c r="B169" s="3" t="s">
        <v>32</v>
      </c>
      <c r="C169" s="3" t="s">
        <v>20</v>
      </c>
      <c r="D169" s="3" t="s">
        <v>33</v>
      </c>
      <c r="E169" s="3" t="s">
        <v>31</v>
      </c>
      <c r="F169" s="4">
        <v>15.206</v>
      </c>
      <c r="G169" s="5">
        <v>0</v>
      </c>
      <c r="H169" s="5">
        <f>ROUND(F169*G169,2)</f>
      </c>
    </row>
    <row r="170" spans="1:8" ht="15">
      <c r="A170" s="3" t="s">
        <v>393</v>
      </c>
      <c r="B170" s="3" t="s">
        <v>34</v>
      </c>
      <c r="C170" s="3" t="s">
        <v>20</v>
      </c>
      <c r="D170" s="3" t="s">
        <v>35</v>
      </c>
      <c r="E170" s="3" t="s">
        <v>22</v>
      </c>
      <c r="F170" s="4">
        <v>8.448</v>
      </c>
      <c r="G170" s="5">
        <v>0</v>
      </c>
      <c r="H170" s="5">
        <f>ROUND(F170*G170,2)</f>
      </c>
    </row>
    <row r="171" spans="1:8" ht="15">
      <c r="A171" s="6"/>
      <c r="B171" s="6"/>
      <c r="C171" s="6"/>
      <c r="D171" s="6" t="s">
        <v>394</v>
      </c>
      <c r="E171" s="6"/>
      <c r="F171" s="6"/>
      <c r="G171" s="6"/>
      <c r="H171" s="6">
        <f>SUM(H166:H170)</f>
      </c>
    </row>
    <row r="172" spans="1:8" ht="15">
      <c r="A172" s="2" t="s">
        <v>395</v>
      </c>
      <c r="B172" s="2"/>
      <c r="C172" s="2"/>
      <c r="D172" s="2" t="s">
        <v>396</v>
      </c>
      <c r="E172" s="2"/>
      <c r="F172" s="2"/>
      <c r="G172" s="2"/>
      <c r="H172" s="2"/>
    </row>
    <row r="173" spans="1:8" ht="15">
      <c r="A173" s="3" t="s">
        <v>397</v>
      </c>
      <c r="B173" s="3" t="s">
        <v>39</v>
      </c>
      <c r="C173" s="3" t="s">
        <v>20</v>
      </c>
      <c r="D173" s="3" t="s">
        <v>40</v>
      </c>
      <c r="E173" s="3" t="s">
        <v>41</v>
      </c>
      <c r="F173" s="4">
        <v>6.84</v>
      </c>
      <c r="G173" s="5">
        <v>0</v>
      </c>
      <c r="H173" s="5">
        <f>ROUND(F173*G173,2)</f>
      </c>
    </row>
    <row r="174" spans="1:8" ht="15">
      <c r="A174" s="3" t="s">
        <v>398</v>
      </c>
      <c r="B174" s="3" t="s">
        <v>45</v>
      </c>
      <c r="C174" s="3" t="s">
        <v>20</v>
      </c>
      <c r="D174" s="3" t="s">
        <v>46</v>
      </c>
      <c r="E174" s="3" t="s">
        <v>22</v>
      </c>
      <c r="F174" s="4">
        <v>0.684</v>
      </c>
      <c r="G174" s="5">
        <v>0</v>
      </c>
      <c r="H174" s="5">
        <f>ROUND(F174*G174,2)</f>
      </c>
    </row>
    <row r="175" spans="1:8" ht="15">
      <c r="A175" s="3" t="s">
        <v>399</v>
      </c>
      <c r="B175" s="3" t="s">
        <v>48</v>
      </c>
      <c r="C175" s="3" t="s">
        <v>20</v>
      </c>
      <c r="D175" s="3" t="s">
        <v>49</v>
      </c>
      <c r="E175" s="3" t="s">
        <v>22</v>
      </c>
      <c r="F175" s="4">
        <v>0.684</v>
      </c>
      <c r="G175" s="5">
        <v>0</v>
      </c>
      <c r="H175" s="5">
        <f>ROUND(F175*G175,2)</f>
      </c>
    </row>
    <row r="176" spans="1:8" ht="15">
      <c r="A176" s="3" t="s">
        <v>400</v>
      </c>
      <c r="B176" s="3" t="s">
        <v>401</v>
      </c>
      <c r="C176" s="3" t="s">
        <v>20</v>
      </c>
      <c r="D176" s="3" t="s">
        <v>402</v>
      </c>
      <c r="E176" s="3" t="s">
        <v>22</v>
      </c>
      <c r="F176" s="4">
        <v>5.472</v>
      </c>
      <c r="G176" s="5">
        <v>0</v>
      </c>
      <c r="H176" s="5">
        <f>ROUND(F176*G176,2)</f>
      </c>
    </row>
    <row r="177" spans="1:8" ht="15">
      <c r="A177" s="3" t="s">
        <v>403</v>
      </c>
      <c r="B177" s="3" t="s">
        <v>39</v>
      </c>
      <c r="C177" s="3" t="s">
        <v>20</v>
      </c>
      <c r="D177" s="3" t="s">
        <v>40</v>
      </c>
      <c r="E177" s="3" t="s">
        <v>41</v>
      </c>
      <c r="F177" s="4">
        <v>28.16</v>
      </c>
      <c r="G177" s="5">
        <v>0</v>
      </c>
      <c r="H177" s="5">
        <f>ROUND(F177*G177,2)</f>
      </c>
    </row>
    <row r="178" spans="1:8" ht="15">
      <c r="A178" s="3" t="s">
        <v>404</v>
      </c>
      <c r="B178" s="3" t="s">
        <v>128</v>
      </c>
      <c r="C178" s="3" t="s">
        <v>20</v>
      </c>
      <c r="D178" s="3" t="s">
        <v>129</v>
      </c>
      <c r="E178" s="3" t="s">
        <v>22</v>
      </c>
      <c r="F178" s="4">
        <v>4.224</v>
      </c>
      <c r="G178" s="5">
        <v>0</v>
      </c>
      <c r="H178" s="5">
        <f>ROUND(F178*G178,2)</f>
      </c>
    </row>
    <row r="179" spans="1:8" ht="15">
      <c r="A179" s="6"/>
      <c r="B179" s="6"/>
      <c r="C179" s="6"/>
      <c r="D179" s="6" t="s">
        <v>405</v>
      </c>
      <c r="E179" s="6"/>
      <c r="F179" s="6"/>
      <c r="G179" s="6"/>
      <c r="H179" s="6">
        <f>SUM(H173:H178)</f>
      </c>
    </row>
    <row r="180" spans="1:8" ht="15">
      <c r="A180" s="2" t="s">
        <v>406</v>
      </c>
      <c r="B180" s="2"/>
      <c r="C180" s="2"/>
      <c r="D180" s="2" t="s">
        <v>407</v>
      </c>
      <c r="E180" s="2"/>
      <c r="F180" s="2"/>
      <c r="G180" s="2"/>
      <c r="H180" s="2"/>
    </row>
    <row r="181" spans="1:8" ht="15">
      <c r="A181" s="3" t="s">
        <v>408</v>
      </c>
      <c r="B181" s="3" t="s">
        <v>409</v>
      </c>
      <c r="C181" s="3" t="s">
        <v>20</v>
      </c>
      <c r="D181" s="3" t="s">
        <v>410</v>
      </c>
      <c r="E181" s="3" t="s">
        <v>411</v>
      </c>
      <c r="F181" s="4">
        <v>72</v>
      </c>
      <c r="G181" s="5">
        <v>0</v>
      </c>
      <c r="H181" s="5">
        <f>ROUND(F181*G181,2)</f>
      </c>
    </row>
    <row r="182" spans="1:8" ht="15">
      <c r="A182" s="3" t="s">
        <v>412</v>
      </c>
      <c r="B182" s="3" t="s">
        <v>413</v>
      </c>
      <c r="C182" s="3" t="s">
        <v>20</v>
      </c>
      <c r="D182" s="3" t="s">
        <v>414</v>
      </c>
      <c r="E182" s="3" t="s">
        <v>415</v>
      </c>
      <c r="F182" s="4">
        <v>14</v>
      </c>
      <c r="G182" s="5">
        <v>0</v>
      </c>
      <c r="H182" s="5">
        <f>ROUND(F182*G182,2)</f>
      </c>
    </row>
    <row r="183" spans="1:8" ht="15">
      <c r="A183" s="3" t="s">
        <v>416</v>
      </c>
      <c r="B183" s="3" t="s">
        <v>417</v>
      </c>
      <c r="C183" s="3" t="s">
        <v>20</v>
      </c>
      <c r="D183" s="3" t="s">
        <v>418</v>
      </c>
      <c r="E183" s="3" t="s">
        <v>22</v>
      </c>
      <c r="F183" s="4">
        <v>0.035</v>
      </c>
      <c r="G183" s="5">
        <v>0</v>
      </c>
      <c r="H183" s="5">
        <f>ROUND(F183*G183,2)</f>
      </c>
    </row>
    <row r="184" spans="1:8" ht="15">
      <c r="A184" s="3" t="s">
        <v>419</v>
      </c>
      <c r="B184" s="3" t="s">
        <v>420</v>
      </c>
      <c r="C184" s="3" t="s">
        <v>20</v>
      </c>
      <c r="D184" s="3" t="s">
        <v>421</v>
      </c>
      <c r="E184" s="3" t="s">
        <v>41</v>
      </c>
      <c r="F184" s="4">
        <v>35</v>
      </c>
      <c r="G184" s="5">
        <v>0</v>
      </c>
      <c r="H184" s="5">
        <f>ROUND(F184*G184,2)</f>
      </c>
    </row>
    <row r="185" spans="1:8" ht="15">
      <c r="A185" s="6"/>
      <c r="B185" s="6"/>
      <c r="C185" s="6"/>
      <c r="D185" s="6" t="s">
        <v>422</v>
      </c>
      <c r="E185" s="6"/>
      <c r="F185" s="6"/>
      <c r="G185" s="6"/>
      <c r="H185" s="6">
        <f>SUM(H181:H184)</f>
      </c>
    </row>
    <row r="186" spans="1:8" ht="15">
      <c r="A186" s="2" t="s">
        <v>423</v>
      </c>
      <c r="B186" s="2"/>
      <c r="C186" s="2"/>
      <c r="D186" s="2" t="s">
        <v>424</v>
      </c>
      <c r="E186" s="2"/>
      <c r="F186" s="2"/>
      <c r="G186" s="2"/>
      <c r="H186" s="2"/>
    </row>
    <row r="187" spans="1:8" ht="15">
      <c r="A187" s="3" t="s">
        <v>425</v>
      </c>
      <c r="B187" s="3" t="s">
        <v>426</v>
      </c>
      <c r="C187" s="3" t="s">
        <v>20</v>
      </c>
      <c r="D187" s="3" t="s">
        <v>427</v>
      </c>
      <c r="E187" s="3" t="s">
        <v>41</v>
      </c>
      <c r="F187" s="4">
        <v>43.622</v>
      </c>
      <c r="G187" s="5">
        <v>0</v>
      </c>
      <c r="H187" s="5">
        <f>ROUND(F187*G187,2)</f>
      </c>
    </row>
    <row r="188" spans="1:8" ht="15">
      <c r="A188" s="3" t="s">
        <v>428</v>
      </c>
      <c r="B188" s="3" t="s">
        <v>429</v>
      </c>
      <c r="C188" s="3" t="s">
        <v>20</v>
      </c>
      <c r="D188" s="3" t="s">
        <v>430</v>
      </c>
      <c r="E188" s="3" t="s">
        <v>41</v>
      </c>
      <c r="F188" s="4">
        <v>43.622</v>
      </c>
      <c r="G188" s="5">
        <v>0</v>
      </c>
      <c r="H188" s="5">
        <f>ROUND(F188*G188,2)</f>
      </c>
    </row>
    <row r="189" spans="1:8" ht="15">
      <c r="A189" s="3" t="s">
        <v>431</v>
      </c>
      <c r="B189" s="3" t="s">
        <v>432</v>
      </c>
      <c r="C189" s="3" t="s">
        <v>20</v>
      </c>
      <c r="D189" s="3" t="s">
        <v>433</v>
      </c>
      <c r="E189" s="3" t="s">
        <v>41</v>
      </c>
      <c r="F189" s="4">
        <v>43.622</v>
      </c>
      <c r="G189" s="5">
        <v>0</v>
      </c>
      <c r="H189" s="5">
        <f>ROUND(F189*G189,2)</f>
      </c>
    </row>
    <row r="190" spans="1:8" ht="15">
      <c r="A190" s="3" t="s">
        <v>434</v>
      </c>
      <c r="B190" s="3" t="s">
        <v>435</v>
      </c>
      <c r="C190" s="3" t="s">
        <v>20</v>
      </c>
      <c r="D190" s="3" t="s">
        <v>436</v>
      </c>
      <c r="E190" s="3" t="s">
        <v>105</v>
      </c>
      <c r="F190" s="4">
        <v>7.68</v>
      </c>
      <c r="G190" s="5">
        <v>0</v>
      </c>
      <c r="H190" s="5">
        <f>ROUND(F190*G190,2)</f>
      </c>
    </row>
    <row r="191" spans="1:8" ht="15">
      <c r="A191" s="6"/>
      <c r="B191" s="6"/>
      <c r="C191" s="6"/>
      <c r="D191" s="6" t="s">
        <v>437</v>
      </c>
      <c r="E191" s="6"/>
      <c r="F191" s="6"/>
      <c r="G191" s="6"/>
      <c r="H191" s="6">
        <f>SUM(H187:H190)</f>
      </c>
    </row>
    <row r="192" spans="1:8" ht="15">
      <c r="A192" s="2" t="s">
        <v>438</v>
      </c>
      <c r="B192" s="2"/>
      <c r="C192" s="2"/>
      <c r="D192" s="2" t="s">
        <v>439</v>
      </c>
      <c r="E192" s="2"/>
      <c r="F192" s="2"/>
      <c r="G192" s="2"/>
      <c r="H192" s="2"/>
    </row>
    <row r="193" spans="1:8" ht="15">
      <c r="A193" s="3" t="s">
        <v>440</v>
      </c>
      <c r="B193" s="3" t="s">
        <v>441</v>
      </c>
      <c r="C193" s="3" t="s">
        <v>20</v>
      </c>
      <c r="D193" s="3" t="s">
        <v>442</v>
      </c>
      <c r="E193" s="3" t="s">
        <v>41</v>
      </c>
      <c r="F193" s="4">
        <v>28.16</v>
      </c>
      <c r="G193" s="5">
        <v>0</v>
      </c>
      <c r="H193" s="5">
        <f>ROUND(F193*G193,2)</f>
      </c>
    </row>
    <row r="194" spans="1:8" ht="15">
      <c r="A194" s="3" t="s">
        <v>443</v>
      </c>
      <c r="B194" s="3" t="s">
        <v>444</v>
      </c>
      <c r="C194" s="3" t="s">
        <v>20</v>
      </c>
      <c r="D194" s="3" t="s">
        <v>445</v>
      </c>
      <c r="E194" s="3" t="s">
        <v>41</v>
      </c>
      <c r="F194" s="4">
        <v>28.16</v>
      </c>
      <c r="G194" s="5">
        <v>0</v>
      </c>
      <c r="H194" s="5">
        <f>ROUND(F194*G194,2)</f>
      </c>
    </row>
    <row r="195" spans="1:8" ht="15">
      <c r="A195" s="3" t="s">
        <v>446</v>
      </c>
      <c r="B195" s="3" t="s">
        <v>447</v>
      </c>
      <c r="C195" s="3" t="s">
        <v>20</v>
      </c>
      <c r="D195" s="3" t="s">
        <v>448</v>
      </c>
      <c r="E195" s="3" t="s">
        <v>41</v>
      </c>
      <c r="F195" s="4">
        <v>28.16</v>
      </c>
      <c r="G195" s="5">
        <v>0</v>
      </c>
      <c r="H195" s="5">
        <f>ROUND(F195*G195,2)</f>
      </c>
    </row>
    <row r="196" spans="1:8" ht="15">
      <c r="A196" s="6"/>
      <c r="B196" s="6"/>
      <c r="C196" s="6"/>
      <c r="D196" s="6" t="s">
        <v>449</v>
      </c>
      <c r="E196" s="6"/>
      <c r="F196" s="6"/>
      <c r="G196" s="6"/>
      <c r="H196" s="6">
        <f>SUM(H193:H195)</f>
      </c>
    </row>
    <row r="197" spans="1:8" ht="15">
      <c r="A197" s="6"/>
      <c r="B197" s="6"/>
      <c r="C197" s="6"/>
      <c r="D197" s="6" t="s">
        <v>450</v>
      </c>
      <c r="E197" s="6"/>
      <c r="F197" s="6"/>
      <c r="G197" s="6"/>
      <c r="H197" s="6">
        <f>H171+H179+H185+H191+H196</f>
      </c>
    </row>
    <row r="198" spans="1:8" ht="15">
      <c r="A198" s="2" t="s">
        <v>10</v>
      </c>
      <c r="B198" s="2"/>
      <c r="C198" s="2"/>
      <c r="D198" s="2" t="s">
        <v>451</v>
      </c>
      <c r="E198" s="2"/>
      <c r="F198" s="2"/>
      <c r="G198" s="2"/>
      <c r="H198" s="2"/>
    </row>
    <row r="199" spans="1:8" ht="15">
      <c r="A199" s="2" t="s">
        <v>452</v>
      </c>
      <c r="B199" s="2"/>
      <c r="C199" s="2"/>
      <c r="D199" s="2" t="s">
        <v>25</v>
      </c>
      <c r="E199" s="2"/>
      <c r="F199" s="2"/>
      <c r="G199" s="2"/>
      <c r="H199" s="2"/>
    </row>
    <row r="200" spans="1:8" ht="15">
      <c r="A200" s="3" t="s">
        <v>453</v>
      </c>
      <c r="B200" s="3" t="s">
        <v>26</v>
      </c>
      <c r="C200" s="3" t="s">
        <v>20</v>
      </c>
      <c r="D200" s="3" t="s">
        <v>27</v>
      </c>
      <c r="E200" s="3" t="s">
        <v>22</v>
      </c>
      <c r="F200" s="4">
        <v>5.428</v>
      </c>
      <c r="G200" s="5">
        <v>0</v>
      </c>
      <c r="H200" s="5">
        <f>ROUND(F200*G200,2)</f>
      </c>
    </row>
    <row r="201" spans="1:8" ht="15">
      <c r="A201" s="3" t="s">
        <v>454</v>
      </c>
      <c r="B201" s="3" t="s">
        <v>26</v>
      </c>
      <c r="C201" s="3" t="s">
        <v>20</v>
      </c>
      <c r="D201" s="3" t="s">
        <v>28</v>
      </c>
      <c r="E201" s="3" t="s">
        <v>22</v>
      </c>
      <c r="F201" s="4">
        <v>4.866</v>
      </c>
      <c r="G201" s="5">
        <v>0</v>
      </c>
      <c r="H201" s="5">
        <f>ROUND(F201*G201,2)</f>
      </c>
    </row>
    <row r="202" spans="1:8" ht="15">
      <c r="A202" s="3" t="s">
        <v>455</v>
      </c>
      <c r="B202" s="3" t="s">
        <v>29</v>
      </c>
      <c r="C202" s="3" t="s">
        <v>20</v>
      </c>
      <c r="D202" s="3" t="s">
        <v>30</v>
      </c>
      <c r="E202" s="3" t="s">
        <v>31</v>
      </c>
      <c r="F202" s="4">
        <v>7.668</v>
      </c>
      <c r="G202" s="5">
        <v>0</v>
      </c>
      <c r="H202" s="5">
        <f>ROUND(F202*G202,2)</f>
      </c>
    </row>
    <row r="203" spans="1:8" ht="15">
      <c r="A203" s="3" t="s">
        <v>456</v>
      </c>
      <c r="B203" s="3" t="s">
        <v>32</v>
      </c>
      <c r="C203" s="3" t="s">
        <v>20</v>
      </c>
      <c r="D203" s="3" t="s">
        <v>33</v>
      </c>
      <c r="E203" s="3" t="s">
        <v>31</v>
      </c>
      <c r="F203" s="4">
        <v>7.668</v>
      </c>
      <c r="G203" s="5">
        <v>0</v>
      </c>
      <c r="H203" s="5">
        <f>ROUND(F203*G203,2)</f>
      </c>
    </row>
    <row r="204" spans="1:8" ht="15">
      <c r="A204" s="3" t="s">
        <v>457</v>
      </c>
      <c r="B204" s="3" t="s">
        <v>34</v>
      </c>
      <c r="C204" s="3" t="s">
        <v>20</v>
      </c>
      <c r="D204" s="3" t="s">
        <v>35</v>
      </c>
      <c r="E204" s="3" t="s">
        <v>22</v>
      </c>
      <c r="F204" s="4">
        <v>4.26</v>
      </c>
      <c r="G204" s="5">
        <v>0</v>
      </c>
      <c r="H204" s="5">
        <f>ROUND(F204*G204,2)</f>
      </c>
    </row>
    <row r="205" spans="1:8" ht="15">
      <c r="A205" s="6"/>
      <c r="B205" s="6"/>
      <c r="C205" s="6"/>
      <c r="D205" s="6" t="s">
        <v>458</v>
      </c>
      <c r="E205" s="6"/>
      <c r="F205" s="6"/>
      <c r="G205" s="6"/>
      <c r="H205" s="6">
        <f>SUM(H200:H204)</f>
      </c>
    </row>
    <row r="206" spans="1:8" ht="15">
      <c r="A206" s="2" t="s">
        <v>459</v>
      </c>
      <c r="B206" s="2"/>
      <c r="C206" s="2"/>
      <c r="D206" s="2" t="s">
        <v>396</v>
      </c>
      <c r="E206" s="2"/>
      <c r="F206" s="2"/>
      <c r="G206" s="2"/>
      <c r="H206" s="2"/>
    </row>
    <row r="207" spans="1:8" ht="15">
      <c r="A207" s="3" t="s">
        <v>460</v>
      </c>
      <c r="B207" s="3" t="s">
        <v>39</v>
      </c>
      <c r="C207" s="3" t="s">
        <v>20</v>
      </c>
      <c r="D207" s="3" t="s">
        <v>40</v>
      </c>
      <c r="E207" s="3" t="s">
        <v>41</v>
      </c>
      <c r="F207" s="4">
        <v>4.866</v>
      </c>
      <c r="G207" s="5">
        <v>0</v>
      </c>
      <c r="H207" s="5">
        <f>ROUND(F207*G207,2)</f>
      </c>
    </row>
    <row r="208" spans="1:8" ht="15">
      <c r="A208" s="3" t="s">
        <v>461</v>
      </c>
      <c r="B208" s="3" t="s">
        <v>42</v>
      </c>
      <c r="C208" s="3" t="s">
        <v>20</v>
      </c>
      <c r="D208" s="3" t="s">
        <v>43</v>
      </c>
      <c r="E208" s="3" t="s">
        <v>41</v>
      </c>
      <c r="F208" s="4">
        <v>4.866</v>
      </c>
      <c r="G208" s="5">
        <v>0</v>
      </c>
      <c r="H208" s="5">
        <f>ROUND(F208*G208,2)</f>
      </c>
    </row>
    <row r="209" spans="1:8" ht="15">
      <c r="A209" s="3" t="s">
        <v>462</v>
      </c>
      <c r="B209" s="3" t="s">
        <v>45</v>
      </c>
      <c r="C209" s="3" t="s">
        <v>20</v>
      </c>
      <c r="D209" s="3" t="s">
        <v>46</v>
      </c>
      <c r="E209" s="3" t="s">
        <v>22</v>
      </c>
      <c r="F209" s="4">
        <v>0.487</v>
      </c>
      <c r="G209" s="5">
        <v>0</v>
      </c>
      <c r="H209" s="5">
        <f>ROUND(F209*G209,2)</f>
      </c>
    </row>
    <row r="210" spans="1:8" ht="15">
      <c r="A210" s="3" t="s">
        <v>463</v>
      </c>
      <c r="B210" s="3" t="s">
        <v>48</v>
      </c>
      <c r="C210" s="3" t="s">
        <v>20</v>
      </c>
      <c r="D210" s="3" t="s">
        <v>49</v>
      </c>
      <c r="E210" s="3" t="s">
        <v>22</v>
      </c>
      <c r="F210" s="4">
        <v>0.487</v>
      </c>
      <c r="G210" s="5">
        <v>0</v>
      </c>
      <c r="H210" s="5">
        <f>ROUND(F210*G210,2)</f>
      </c>
    </row>
    <row r="211" spans="1:8" ht="15">
      <c r="A211" s="3" t="s">
        <v>464</v>
      </c>
      <c r="B211" s="3" t="s">
        <v>401</v>
      </c>
      <c r="C211" s="3" t="s">
        <v>20</v>
      </c>
      <c r="D211" s="3" t="s">
        <v>402</v>
      </c>
      <c r="E211" s="3" t="s">
        <v>22</v>
      </c>
      <c r="F211" s="4">
        <v>3.893</v>
      </c>
      <c r="G211" s="5">
        <v>0</v>
      </c>
      <c r="H211" s="5">
        <f>ROUND(F211*G211,2)</f>
      </c>
    </row>
    <row r="212" spans="1:8" ht="15">
      <c r="A212" s="3" t="s">
        <v>465</v>
      </c>
      <c r="B212" s="3" t="s">
        <v>39</v>
      </c>
      <c r="C212" s="3" t="s">
        <v>20</v>
      </c>
      <c r="D212" s="3" t="s">
        <v>40</v>
      </c>
      <c r="E212" s="3" t="s">
        <v>41</v>
      </c>
      <c r="F212" s="4">
        <v>14.2</v>
      </c>
      <c r="G212" s="5">
        <v>0</v>
      </c>
      <c r="H212" s="5">
        <f>ROUND(F212*G212,2)</f>
      </c>
    </row>
    <row r="213" spans="1:8" ht="15">
      <c r="A213" s="3" t="s">
        <v>466</v>
      </c>
      <c r="B213" s="3" t="s">
        <v>128</v>
      </c>
      <c r="C213" s="3" t="s">
        <v>20</v>
      </c>
      <c r="D213" s="3" t="s">
        <v>129</v>
      </c>
      <c r="E213" s="3" t="s">
        <v>22</v>
      </c>
      <c r="F213" s="4">
        <v>2.13</v>
      </c>
      <c r="G213" s="5">
        <v>0</v>
      </c>
      <c r="H213" s="5">
        <f>ROUND(F213*G213,2)</f>
      </c>
    </row>
    <row r="214" spans="1:8" ht="15">
      <c r="A214" s="6"/>
      <c r="B214" s="6"/>
      <c r="C214" s="6"/>
      <c r="D214" s="6" t="s">
        <v>467</v>
      </c>
      <c r="E214" s="6"/>
      <c r="F214" s="6"/>
      <c r="G214" s="6"/>
      <c r="H214" s="6">
        <f>SUM(H207:H213)</f>
      </c>
    </row>
    <row r="215" spans="1:8" ht="15">
      <c r="A215" s="2" t="s">
        <v>468</v>
      </c>
      <c r="B215" s="2"/>
      <c r="C215" s="2"/>
      <c r="D215" s="2" t="s">
        <v>469</v>
      </c>
      <c r="E215" s="2"/>
      <c r="F215" s="2"/>
      <c r="G215" s="2"/>
      <c r="H215" s="2"/>
    </row>
    <row r="216" spans="1:8" ht="15">
      <c r="A216" s="3" t="s">
        <v>470</v>
      </c>
      <c r="B216" s="3" t="s">
        <v>471</v>
      </c>
      <c r="C216" s="3" t="s">
        <v>20</v>
      </c>
      <c r="D216" s="3" t="s">
        <v>472</v>
      </c>
      <c r="E216" s="3" t="s">
        <v>41</v>
      </c>
      <c r="F216" s="4">
        <v>23.776</v>
      </c>
      <c r="G216" s="5">
        <v>0</v>
      </c>
      <c r="H216" s="5">
        <f>ROUND(F216*G216,2)</f>
      </c>
    </row>
    <row r="217" spans="1:8" ht="15">
      <c r="A217" s="3" t="s">
        <v>473</v>
      </c>
      <c r="B217" s="3" t="s">
        <v>474</v>
      </c>
      <c r="C217" s="3" t="s">
        <v>20</v>
      </c>
      <c r="D217" s="3" t="s">
        <v>475</v>
      </c>
      <c r="E217" s="3" t="s">
        <v>41</v>
      </c>
      <c r="F217" s="4">
        <v>48.32</v>
      </c>
      <c r="G217" s="5">
        <v>0</v>
      </c>
      <c r="H217" s="5">
        <f>ROUND(F217*G217,2)</f>
      </c>
    </row>
    <row r="218" spans="1:8" ht="15">
      <c r="A218" s="6"/>
      <c r="B218" s="6"/>
      <c r="C218" s="6"/>
      <c r="D218" s="6" t="s">
        <v>476</v>
      </c>
      <c r="E218" s="6"/>
      <c r="F218" s="6"/>
      <c r="G218" s="6"/>
      <c r="H218" s="6">
        <f>SUM(H216:H217)</f>
      </c>
    </row>
    <row r="219" spans="1:8" ht="15">
      <c r="A219" s="2" t="s">
        <v>477</v>
      </c>
      <c r="B219" s="2"/>
      <c r="C219" s="2"/>
      <c r="D219" s="2" t="s">
        <v>478</v>
      </c>
      <c r="E219" s="2"/>
      <c r="F219" s="2"/>
      <c r="G219" s="2"/>
      <c r="H219" s="2"/>
    </row>
    <row r="220" spans="1:8" ht="15">
      <c r="A220" s="3" t="s">
        <v>479</v>
      </c>
      <c r="B220" s="3" t="s">
        <v>42</v>
      </c>
      <c r="C220" s="3" t="s">
        <v>20</v>
      </c>
      <c r="D220" s="3" t="s">
        <v>480</v>
      </c>
      <c r="E220" s="3" t="s">
        <v>296</v>
      </c>
      <c r="F220" s="4">
        <v>1</v>
      </c>
      <c r="G220" s="5">
        <v>0</v>
      </c>
      <c r="H220" s="5">
        <f>ROUND(F220*G220,2)</f>
      </c>
    </row>
    <row r="221" spans="1:8" ht="15">
      <c r="A221" s="3" t="s">
        <v>481</v>
      </c>
      <c r="B221" s="3" t="s">
        <v>482</v>
      </c>
      <c r="C221" s="3" t="s">
        <v>20</v>
      </c>
      <c r="D221" s="3" t="s">
        <v>483</v>
      </c>
      <c r="E221" s="3" t="s">
        <v>41</v>
      </c>
      <c r="F221" s="4">
        <v>11.932</v>
      </c>
      <c r="G221" s="5">
        <v>0</v>
      </c>
      <c r="H221" s="5">
        <f>ROUND(F221*G221,2)</f>
      </c>
    </row>
    <row r="222" spans="1:8" ht="15">
      <c r="A222" s="3" t="s">
        <v>484</v>
      </c>
      <c r="B222" s="3" t="s">
        <v>485</v>
      </c>
      <c r="C222" s="3" t="s">
        <v>20</v>
      </c>
      <c r="D222" s="3" t="s">
        <v>486</v>
      </c>
      <c r="E222" s="3" t="s">
        <v>41</v>
      </c>
      <c r="F222" s="4">
        <v>26.68</v>
      </c>
      <c r="G222" s="5">
        <v>0</v>
      </c>
      <c r="H222" s="5">
        <f>ROUND(F222*G222,2)</f>
      </c>
    </row>
    <row r="223" spans="1:8" ht="15">
      <c r="A223" s="3" t="s">
        <v>487</v>
      </c>
      <c r="B223" s="3" t="s">
        <v>365</v>
      </c>
      <c r="C223" s="3" t="s">
        <v>20</v>
      </c>
      <c r="D223" s="3" t="s">
        <v>366</v>
      </c>
      <c r="E223" s="3" t="s">
        <v>41</v>
      </c>
      <c r="F223" s="4">
        <v>4.704</v>
      </c>
      <c r="G223" s="5">
        <v>0</v>
      </c>
      <c r="H223" s="5">
        <f>ROUND(F223*G223,2)</f>
      </c>
    </row>
    <row r="224" spans="1:8" ht="15">
      <c r="A224" s="3" t="s">
        <v>488</v>
      </c>
      <c r="B224" s="3" t="s">
        <v>42</v>
      </c>
      <c r="C224" s="3" t="s">
        <v>20</v>
      </c>
      <c r="D224" s="3" t="s">
        <v>489</v>
      </c>
      <c r="E224" s="3" t="s">
        <v>296</v>
      </c>
      <c r="F224" s="4">
        <v>1</v>
      </c>
      <c r="G224" s="5">
        <v>0</v>
      </c>
      <c r="H224" s="5">
        <f>ROUND(F224*G224,2)</f>
      </c>
    </row>
    <row r="225" spans="1:8" ht="15">
      <c r="A225" s="6"/>
      <c r="B225" s="6"/>
      <c r="C225" s="6"/>
      <c r="D225" s="6" t="s">
        <v>490</v>
      </c>
      <c r="E225" s="6"/>
      <c r="F225" s="6"/>
      <c r="G225" s="6"/>
      <c r="H225" s="6">
        <f>SUM(H220:H224)</f>
      </c>
    </row>
    <row r="226" spans="1:8" ht="15">
      <c r="A226" s="6"/>
      <c r="B226" s="6"/>
      <c r="C226" s="6"/>
      <c r="D226" s="6" t="s">
        <v>491</v>
      </c>
      <c r="E226" s="6"/>
      <c r="F226" s="6"/>
      <c r="G226" s="6"/>
      <c r="H226" s="6">
        <f>H205+H214+H218+H225</f>
      </c>
    </row>
    <row r="227" spans="1:8" ht="15">
      <c r="A227" s="6"/>
      <c r="B227" s="6"/>
      <c r="C227" s="6"/>
      <c r="D227" s="6" t="s">
        <v>492</v>
      </c>
      <c r="E227" s="6"/>
      <c r="F227" s="6"/>
      <c r="G227" s="6"/>
      <c r="H227" s="6">
        <f>H163+H197+H226</f>
      </c>
    </row>
  </sheetData>
  <printOptions/>
  <pageMargins left="0.7" right="0.7" top="0.75" bottom="0.75" header="0.3" footer="0.3"/>
  <pageSetup errors="blank" fitToHeight="0" fitToWidth="0" horizontalDpi="600" verticalDpi="600" orientation="portrait"/>
  <ignoredErrors>
    <ignoredError sqref="A1:H2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2023-04-07T10:54:34Z</dcterms:created>
  <dcterms:modified xsi:type="dcterms:W3CDTF">2023-04-07T10:54:34Z</dcterms:modified>
  <cp:category/>
  <cp:version/>
  <cp:contentType/>
  <cp:contentStatus/>
</cp:coreProperties>
</file>