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Anna Citko RSR\Dla Zam Publ\"/>
    </mc:Choice>
  </mc:AlternateContent>
  <bookViews>
    <workbookView xWindow="4260" yWindow="1365" windowWidth="21600" windowHeight="11295"/>
  </bookViews>
  <sheets>
    <sheet name="Arkusz1" sheetId="1" r:id="rId1"/>
  </sheets>
  <definedNames>
    <definedName name="_xlnm.Print_Area" localSheetId="0">Arkusz1!$A$1:$M$29</definedName>
    <definedName name="_xlnm.Print_Titles" localSheetId="0">Arkusz1!$5:$5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F21" i="1"/>
  <c r="F20" i="1" l="1"/>
  <c r="H20" i="1" s="1"/>
  <c r="I20" i="1"/>
  <c r="J20" i="1" s="1"/>
  <c r="F15" i="1" l="1"/>
  <c r="H15" i="1" s="1"/>
  <c r="I15" i="1"/>
  <c r="J15" i="1" s="1"/>
  <c r="F16" i="1"/>
  <c r="H16" i="1" s="1"/>
  <c r="I16" i="1"/>
  <c r="J16" i="1" s="1"/>
  <c r="F17" i="1"/>
  <c r="H17" i="1"/>
  <c r="I17" i="1"/>
  <c r="J17" i="1" s="1"/>
  <c r="F18" i="1"/>
  <c r="H18" i="1" s="1"/>
  <c r="I18" i="1"/>
  <c r="J18" i="1" s="1"/>
  <c r="F19" i="1"/>
  <c r="H19" i="1" s="1"/>
  <c r="I19" i="1"/>
  <c r="J19" i="1" s="1"/>
  <c r="F12" i="1" l="1"/>
  <c r="H12" i="1" s="1"/>
  <c r="I12" i="1"/>
  <c r="J12" i="1" s="1"/>
  <c r="F13" i="1"/>
  <c r="H13" i="1" s="1"/>
  <c r="I13" i="1"/>
  <c r="J13" i="1" s="1"/>
  <c r="F14" i="1"/>
  <c r="H14" i="1" s="1"/>
  <c r="I14" i="1"/>
  <c r="J14" i="1" s="1"/>
  <c r="F11" i="1"/>
  <c r="I11" i="1" l="1"/>
  <c r="H11" i="1" l="1"/>
  <c r="B21" i="1" l="1"/>
  <c r="J11" i="1" l="1"/>
</calcChain>
</file>

<file path=xl/sharedStrings.xml><?xml version="1.0" encoding="utf-8"?>
<sst xmlns="http://schemas.openxmlformats.org/spreadsheetml/2006/main" count="43" uniqueCount="39">
  <si>
    <t>Lp</t>
  </si>
  <si>
    <t>Cena jednostkowa netto (PLN)</t>
  </si>
  <si>
    <t>Wartość netto (PLN)</t>
  </si>
  <si>
    <t>Stawka podatku VAT (%)</t>
  </si>
  <si>
    <t>Kwota podatku VAT (PLN)</t>
  </si>
  <si>
    <t>Cena jednostkowa brutto (PLN)</t>
  </si>
  <si>
    <t>…………………………………………………………………………………</t>
  </si>
  <si>
    <t>Ilość</t>
  </si>
  <si>
    <t xml:space="preserve">    </t>
  </si>
  <si>
    <t>Wartość brutto (PLN)</t>
  </si>
  <si>
    <t>Producent oferowanego produktu</t>
  </si>
  <si>
    <t>J.m. / wielkość opakownia</t>
  </si>
  <si>
    <t>Załącznik Nr 2</t>
  </si>
  <si>
    <t>(kwalifikowany podpis elektroniczny Wykonawcy)</t>
  </si>
  <si>
    <t>Adres:</t>
  </si>
  <si>
    <t>Nazwa:</t>
  </si>
  <si>
    <r>
      <t>Opis przedmiotu zamówienia- formularz cenowy na dostawę odczynników laboratoryjnych</t>
    </r>
    <r>
      <rPr>
        <b/>
        <sz val="10"/>
        <color rgb="FFFF0000"/>
        <rFont val="Arial CE"/>
        <charset val="238"/>
      </rPr>
      <t xml:space="preserve">  </t>
    </r>
    <r>
      <rPr>
        <b/>
        <sz val="10"/>
        <rFont val="Arial CE"/>
        <family val="2"/>
        <charset val="238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</si>
  <si>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Opis</t>
  </si>
  <si>
    <t>Nazwa i adres wykonawcy:</t>
  </si>
  <si>
    <t>Nzawa handlowa produktu</t>
  </si>
  <si>
    <r>
      <rPr>
        <b/>
        <sz val="10"/>
        <color theme="1"/>
        <rFont val="Arial CE"/>
        <charset val="238"/>
      </rPr>
      <t>Test do wykonywania badań immunologicznych metodą ELISA  do ilościowego oznaczania przeciwciał przeciwko dekarboksylazie kwasu glutaminowego (GAD):</t>
    </r>
    <r>
      <rPr>
        <sz val="10"/>
        <color theme="1"/>
        <rFont val="Arial CE"/>
        <charset val="238"/>
      </rPr>
      <t xml:space="preserve">
1. Test posiada certyfikat CE IVD.
2. Test immunoenzymatyczny do ilościowego oznaczania autoprzeciwciał przeciw GAD w ludzkiej surowicy.
3. Zestaw przeznaczony na 96 oznaczeń. W zestawie 12 stripów 8-dołkowych.
4. Po otwarciu studzienki szczelnie zamknięte w woreczku dostarczonym przez producenta stabilne do minimum 3 miesięcy w temperaturze 2–8oC.
5. Krzywa kalibracyjna 6 punktowa.
6. Stężenia kalibratorów: 5; 18; 35;  120; 250 oraz 2000 u/mL.
7. Kalibratory zawarte w zestawie gotowe do użycia.
8. W zestawie zawarty materiał kontrolny w postaci: kontroli pozytywnej o określonym zakresie stężenia oraz kontroli negatywnej.
9. Roztwór streptawidyny-peroksydazy (SA-POD) po przygotowaniu stabilny do 3 miesięcy w temperaturze 2–8oC.
10. Detekcja oparta na reakcji barwnej – odczyt gęstości optycznej (OD) / absorbancji na czytniku spektrofotometrycznym przy długości fali 450 nm.
11. Czułość testu (limit detekcji): 0.57 u/mL.
12. Objętość próbki do badania 25 µl.</t>
    </r>
  </si>
  <si>
    <t>Op.
(96 reakcji)</t>
  </si>
  <si>
    <r>
      <t xml:space="preserve">Test do wykonywania badań immunologicznych metodą ELISA  do ilościowego oznaczania przeciwciał przeciw fosfatazie tyrozyny (anty-IA2):
</t>
    </r>
    <r>
      <rPr>
        <sz val="10"/>
        <color theme="1"/>
        <rFont val="Arial CE"/>
        <charset val="238"/>
      </rPr>
      <t>1. Test posiada certyfikat CE IVD.
2. Test immunoenzymatyczny do ilościowego oznaczania przeciwciał przeciw fosfatazie tyrozyny (anty-IA2) w ludzkiej surowicy.
3. Zestaw przeznaczony na 96 oznaczeń. W zestawie 12 stripów 8-dołkowych.
4. Po otwarciu studzienki szczelnie zamknięte w woreczku dostarczonym przez producenta stabilne do minimum 3 miesięcy w temperaturze 2–8oC.
5. Krzywa kalibracyjna 5 punktowa.
6. Stężenia kalibratorów: 7.5; 35; 120;  350; 4000 u/mL.
7. Kalibratory zawarte w zestawie gotowe do użycia.
8. W zestawie zawarty materiał kontrolny w postaci: kontroli pozytywnej o określonym zakresie stężenia oraz kontroli negatywnej.
9. Roztwór streptawidyny-peroksydazy (SA-POD) po przygotowaniu stabilny do 3 miesięcy w temperaturze 2–8oC.
10. Detekcja oparta na reakcji barwnej – odczyt gęstości optycznej (OD) / absorbancji na czytniku spektrofotometrycznym przy długości fali 450 nm i 405nm.
11. Procedura testu z  nocna inkubacją
12. Czułość testu (limit detekcji): 0,95 u/mL.
13. Objętość próbki do badania 50 µl.</t>
    </r>
  </si>
  <si>
    <r>
      <rPr>
        <b/>
        <sz val="10"/>
        <color theme="1"/>
        <rFont val="Arial CE"/>
        <charset val="238"/>
      </rPr>
      <t>Test do wykonywania badań immunologicznych metodą ELISA  do ilościowego oznaczania przeciwciał przeciw transporterowi cynku ZnT8:</t>
    </r>
    <r>
      <rPr>
        <sz val="10"/>
        <color theme="1"/>
        <rFont val="Arial CE"/>
        <charset val="238"/>
      </rPr>
      <t xml:space="preserve">
1. Test posiada certyfikat CE IVD.
2. Test immunoenzymatyczny do ilościowego oznaczania przeciwciał przeciw transporterowi cynku ZnT8 w ludzkiej surowicy.
3. Zestaw przeznaczony na 96 oznaczeń. W zestawie 12 stripów 8-dołkowych.
4. Po otwarciu studzienki szczelnie zamknięte w woreczku dostarczonym przez producenta stabilne do minimum 3 miesięcy w temperaturze 2–8oC.
5. Krzywa kalibracyjna 5 punktowa.
6. Stężenia kalibratorów: 10; 20; 75;  500; 2000 u/mL.
7. Kalibratory zawarte w zestawie gotowe do użycia.
8. W zestawie zawarty gotowy do użycia materiał kontrolny w postaci: 2 kontroli pozytywnych o określonych zakresach stężeń, a także  kontroli negatywnej.
9. Roztwór streptawidyny-peroksydazy (SA-POD) po przygotowaniu stabilny do 3 miesięcy w temperaturze 2–8oC.
10. Detekcja oparta na reakcji barwnej – odczyt gęstości optycznej (OD) / absorbancji na czytniku spektrofotometrycznym przy długości fali 450 nm i 405nm.
11. Procedura testu z nocną inkubacją
12. Czułość testu (limit detekcji): 1,2 u/mL.
13. Objętość próbki do badania 25 µl.</t>
    </r>
  </si>
  <si>
    <r>
      <rPr>
        <b/>
        <sz val="10"/>
        <color theme="1"/>
        <rFont val="Arial CE"/>
        <charset val="238"/>
      </rPr>
      <t>Test do wykonywania badań immunologicznych metodą ELISA – całkowity ludzki GIP:</t>
    </r>
    <r>
      <rPr>
        <sz val="10"/>
        <color theme="1"/>
        <rFont val="Arial CE"/>
        <charset val="238"/>
      </rPr>
      <t xml:space="preserve">
1. Test immunoenzymatyczny do ilościowego oznaczania ludzkiego całkowitego GIP  metodą ELISA z osocza i z hodowli komórkowych. 
2. Ten wykrywa oba rodzaje ludzkiego GIP, formę aktywną (1-42) i formę inaktywowaną (3-42) i może mierzyć całkowity GIP w próbkach.
3. W zestawie płytka na 96 oznaczeń.
4. W zestawie zawarte 2 fiolki z zliofilizowanym wyjściowym standardem GIP (1-42).
5. Zakres krzywej: 1.88 - 120 pmol/L.
6. Krzywa kalibracyjna 8 – punktowa (0; 1.88; 3.75; 7.5; 15; 30; 60; 120pmol/l).
7. Objętość próbki do badania 100 µl.
8. Czułość nie gorsza niż 0.82 pmol/L.
9. Detekcja oparta na reakcji barwnej – odczyt gęstości optycznej (OD) / absorbancji na czytniku spektrofotometrycznym przy długości fali 450 nm .
10. Precyzja wewnątrztestowa (CV%) w zakresie  5,8%-8,7%, precyzją międzytestowa w zakresie 4,1%-7,4%.
11. Czas inkubacji nie przekraczający 2h 30 min.</t>
    </r>
  </si>
  <si>
    <t>Część 1</t>
  </si>
  <si>
    <t>Jednorazowe końcówki/tipsy do materiału badanego o poj. 300 ul, pakowane po 4 x 108 szt./1 op.</t>
  </si>
  <si>
    <t>432 szt./1 op.</t>
  </si>
  <si>
    <t>Jednorazowe końcówki/tipsy do odczynników o poj. 1300 ul, pakowane po 4 x 108 szt./1 op.</t>
  </si>
  <si>
    <t>Butelki na reagenty o pojemności 15 ml</t>
  </si>
  <si>
    <t>10 szt./1 op.</t>
  </si>
  <si>
    <t>Butelki na reagenty o pojemności 25 ml</t>
  </si>
  <si>
    <t>24 szt./1 op.</t>
  </si>
  <si>
    <t>Butelki na odczynniki do krzywej kalibracyjnej</t>
  </si>
  <si>
    <t>33 szt./1 op.</t>
  </si>
  <si>
    <t>Dzierżawa aparatu Dynex DS2</t>
  </si>
  <si>
    <t>nr katalogowy oferowanego produktu</t>
  </si>
  <si>
    <t>Wykonawca wypełnia kolumę 5, 7, 11, 12 ,13</t>
  </si>
  <si>
    <t>miesiąć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</si>
</sst>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 CE"/>
      <charset val="238"/>
    </font>
    <font>
      <b/>
      <sz val="11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10" fillId="2" borderId="3" xfId="0" applyNumberFormat="1" applyFont="1" applyFill="1" applyBorder="1" applyAlignment="1">
      <alignment horizontal="center" vertical="center" wrapText="1"/>
    </xf>
    <xf numFmtId="44" fontId="10" fillId="2" borderId="3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/>
    <xf numFmtId="44" fontId="3" fillId="0" borderId="5" xfId="0" applyNumberFormat="1" applyFont="1" applyBorder="1"/>
    <xf numFmtId="0" fontId="3" fillId="0" borderId="1" xfId="0" applyNumberFormat="1" applyFont="1" applyBorder="1" applyAlignment="1">
      <alignment wrapText="1"/>
    </xf>
    <xf numFmtId="0" fontId="9" fillId="4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8" fontId="9" fillId="4" borderId="3" xfId="1" applyNumberFormat="1" applyFont="1" applyFill="1" applyBorder="1" applyAlignment="1">
      <alignment vertical="center"/>
    </xf>
    <xf numFmtId="44" fontId="9" fillId="4" borderId="3" xfId="1" applyNumberFormat="1" applyFont="1" applyFill="1" applyBorder="1" applyAlignment="1">
      <alignment vertical="center"/>
    </xf>
    <xf numFmtId="9" fontId="9" fillId="4" borderId="3" xfId="2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/>
    </xf>
    <xf numFmtId="44" fontId="9" fillId="3" borderId="3" xfId="1" applyNumberFormat="1" applyFont="1" applyFill="1" applyBorder="1" applyAlignment="1">
      <alignment vertical="center"/>
    </xf>
    <xf numFmtId="9" fontId="9" fillId="3" borderId="3" xfId="2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6" borderId="4" xfId="0" applyFill="1" applyBorder="1"/>
    <xf numFmtId="0" fontId="12" fillId="3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topLeftCell="A13" zoomScale="85" zoomScaleNormal="85" zoomScaleSheetLayoutView="85" workbookViewId="0">
      <selection activeCell="J22" sqref="J22"/>
    </sheetView>
  </sheetViews>
  <sheetFormatPr defaultRowHeight="11.25" x14ac:dyDescent="0.2"/>
  <cols>
    <col min="1" max="1" width="4.42578125" style="2" customWidth="1"/>
    <col min="2" max="2" width="76.42578125" style="1" customWidth="1"/>
    <col min="3" max="3" width="12.85546875" style="2" customWidth="1"/>
    <col min="4" max="4" width="6.140625" style="1" customWidth="1"/>
    <col min="5" max="5" width="14.140625" style="1" customWidth="1"/>
    <col min="6" max="6" width="13.7109375" style="1" customWidth="1"/>
    <col min="7" max="7" width="10.7109375" style="1" customWidth="1"/>
    <col min="8" max="8" width="13.42578125" style="1" customWidth="1"/>
    <col min="9" max="9" width="14.140625" style="1" customWidth="1"/>
    <col min="10" max="10" width="13.42578125" style="1" customWidth="1"/>
    <col min="11" max="11" width="13.42578125" style="16" customWidth="1"/>
    <col min="12" max="12" width="14.7109375" style="1" customWidth="1"/>
    <col min="13" max="13" width="14.5703125" style="1" customWidth="1"/>
    <col min="14" max="16384" width="9.140625" style="1"/>
  </cols>
  <sheetData>
    <row r="2" spans="1:13" ht="15" x14ac:dyDescent="0.25">
      <c r="B2" s="18" t="s">
        <v>18</v>
      </c>
    </row>
    <row r="3" spans="1:13" s="16" customFormat="1" ht="12.75" x14ac:dyDescent="0.2">
      <c r="A3" s="17"/>
      <c r="B3" s="19" t="s">
        <v>15</v>
      </c>
      <c r="C3" s="17"/>
    </row>
    <row r="4" spans="1:13" s="16" customFormat="1" ht="12.75" x14ac:dyDescent="0.2">
      <c r="A4" s="17"/>
      <c r="B4" s="19" t="s">
        <v>14</v>
      </c>
      <c r="C4" s="17"/>
    </row>
    <row r="5" spans="1:13" ht="25.5" customHeight="1" x14ac:dyDescent="0.2">
      <c r="D5" s="6" t="s">
        <v>25</v>
      </c>
      <c r="J5" s="1" t="s">
        <v>12</v>
      </c>
    </row>
    <row r="6" spans="1:13" ht="12.75" x14ac:dyDescent="0.2">
      <c r="A6" s="48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1"/>
      <c r="L6" s="13"/>
      <c r="M6" s="3"/>
    </row>
    <row r="7" spans="1:13" ht="36.7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14"/>
      <c r="L7" s="14"/>
      <c r="M7" s="4"/>
    </row>
    <row r="8" spans="1:13" s="16" customFormat="1" ht="36.75" customHeight="1" x14ac:dyDescent="0.25">
      <c r="A8" s="44"/>
      <c r="B8" s="47" t="s">
        <v>37</v>
      </c>
      <c r="C8" s="44"/>
      <c r="D8" s="44"/>
      <c r="E8" s="44"/>
      <c r="F8" s="44"/>
      <c r="G8" s="44"/>
      <c r="H8" s="44"/>
      <c r="I8" s="44"/>
      <c r="J8" s="44"/>
      <c r="K8" s="14"/>
      <c r="L8" s="14"/>
      <c r="M8" s="4"/>
    </row>
    <row r="9" spans="1:13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</row>
    <row r="10" spans="1:13" ht="44.25" customHeight="1" x14ac:dyDescent="0.2">
      <c r="A10" s="20" t="s">
        <v>0</v>
      </c>
      <c r="B10" s="20" t="s">
        <v>17</v>
      </c>
      <c r="C10" s="20" t="s">
        <v>11</v>
      </c>
      <c r="D10" s="20" t="s">
        <v>7</v>
      </c>
      <c r="E10" s="21" t="s">
        <v>1</v>
      </c>
      <c r="F10" s="20" t="s">
        <v>2</v>
      </c>
      <c r="G10" s="20" t="s">
        <v>3</v>
      </c>
      <c r="H10" s="20" t="s">
        <v>4</v>
      </c>
      <c r="I10" s="20" t="s">
        <v>5</v>
      </c>
      <c r="J10" s="22" t="s">
        <v>9</v>
      </c>
      <c r="K10" s="22" t="s">
        <v>10</v>
      </c>
      <c r="L10" s="22" t="s">
        <v>19</v>
      </c>
      <c r="M10" s="22" t="s">
        <v>36</v>
      </c>
    </row>
    <row r="11" spans="1:13" ht="255" x14ac:dyDescent="0.2">
      <c r="A11" s="27">
        <v>1</v>
      </c>
      <c r="B11" s="29" t="s">
        <v>20</v>
      </c>
      <c r="C11" s="30" t="s">
        <v>21</v>
      </c>
      <c r="D11" s="31">
        <v>125</v>
      </c>
      <c r="E11" s="32"/>
      <c r="F11" s="33">
        <f>E11*D11</f>
        <v>0</v>
      </c>
      <c r="G11" s="34"/>
      <c r="H11" s="33">
        <f t="shared" ref="H11" si="0">F11*G11</f>
        <v>0</v>
      </c>
      <c r="I11" s="33">
        <f>ROUND(E11*(1+G11),2)</f>
        <v>0</v>
      </c>
      <c r="J11" s="33">
        <f t="shared" ref="J11" si="1">D11*I11</f>
        <v>0</v>
      </c>
      <c r="K11" s="33"/>
      <c r="L11" s="30"/>
      <c r="M11" s="27"/>
    </row>
    <row r="12" spans="1:13" ht="274.5" customHeight="1" x14ac:dyDescent="0.2">
      <c r="A12" s="28">
        <v>2</v>
      </c>
      <c r="B12" s="43" t="s">
        <v>22</v>
      </c>
      <c r="C12" s="35" t="s">
        <v>21</v>
      </c>
      <c r="D12" s="36">
        <v>125</v>
      </c>
      <c r="E12" s="37"/>
      <c r="F12" s="37">
        <f t="shared" ref="F12:F14" si="2">E12*D12</f>
        <v>0</v>
      </c>
      <c r="G12" s="38"/>
      <c r="H12" s="37">
        <f t="shared" ref="H12:H14" si="3">F12*G12</f>
        <v>0</v>
      </c>
      <c r="I12" s="37">
        <f t="shared" ref="I12:I14" si="4">ROUND(E12*(1+G12),2)</f>
        <v>0</v>
      </c>
      <c r="J12" s="37">
        <f t="shared" ref="J12:J14" si="5">D12*I12</f>
        <v>0</v>
      </c>
      <c r="K12" s="37"/>
      <c r="L12" s="39"/>
      <c r="M12" s="40"/>
    </row>
    <row r="13" spans="1:13" ht="270" customHeight="1" x14ac:dyDescent="0.2">
      <c r="A13" s="27">
        <v>3</v>
      </c>
      <c r="B13" s="29" t="s">
        <v>23</v>
      </c>
      <c r="C13" s="30" t="s">
        <v>21</v>
      </c>
      <c r="D13" s="31">
        <v>125</v>
      </c>
      <c r="E13" s="32"/>
      <c r="F13" s="33">
        <f t="shared" si="2"/>
        <v>0</v>
      </c>
      <c r="G13" s="34"/>
      <c r="H13" s="33">
        <f t="shared" si="3"/>
        <v>0</v>
      </c>
      <c r="I13" s="33">
        <f t="shared" si="4"/>
        <v>0</v>
      </c>
      <c r="J13" s="33">
        <f t="shared" si="5"/>
        <v>0</v>
      </c>
      <c r="K13" s="33"/>
      <c r="L13" s="30"/>
      <c r="M13" s="27"/>
    </row>
    <row r="14" spans="1:13" ht="216.75" x14ac:dyDescent="0.2">
      <c r="A14" s="28">
        <v>4</v>
      </c>
      <c r="B14" s="43" t="s">
        <v>24</v>
      </c>
      <c r="C14" s="35" t="s">
        <v>21</v>
      </c>
      <c r="D14" s="36">
        <v>13</v>
      </c>
      <c r="E14" s="37"/>
      <c r="F14" s="37">
        <f t="shared" si="2"/>
        <v>0</v>
      </c>
      <c r="G14" s="38"/>
      <c r="H14" s="37">
        <f t="shared" si="3"/>
        <v>0</v>
      </c>
      <c r="I14" s="37">
        <f t="shared" si="4"/>
        <v>0</v>
      </c>
      <c r="J14" s="37">
        <f t="shared" si="5"/>
        <v>0</v>
      </c>
      <c r="K14" s="37"/>
      <c r="L14" s="39"/>
      <c r="M14" s="40"/>
    </row>
    <row r="15" spans="1:13" s="16" customFormat="1" ht="25.5" x14ac:dyDescent="0.2">
      <c r="A15" s="27">
        <v>5</v>
      </c>
      <c r="B15" s="29" t="s">
        <v>26</v>
      </c>
      <c r="C15" s="30" t="s">
        <v>27</v>
      </c>
      <c r="D15" s="31">
        <v>84</v>
      </c>
      <c r="E15" s="32"/>
      <c r="F15" s="33">
        <f t="shared" ref="F15:F19" si="6">E15*D15</f>
        <v>0</v>
      </c>
      <c r="G15" s="34"/>
      <c r="H15" s="33">
        <f t="shared" ref="H15:H19" si="7">F15*G15</f>
        <v>0</v>
      </c>
      <c r="I15" s="33">
        <f t="shared" ref="I15:I19" si="8">ROUND(E15*(1+G15),2)</f>
        <v>0</v>
      </c>
      <c r="J15" s="33">
        <f t="shared" ref="J15:J19" si="9">D15*I15</f>
        <v>0</v>
      </c>
      <c r="K15" s="33"/>
      <c r="L15" s="30"/>
      <c r="M15" s="27"/>
    </row>
    <row r="16" spans="1:13" s="16" customFormat="1" ht="25.5" x14ac:dyDescent="0.2">
      <c r="A16" s="28">
        <v>6</v>
      </c>
      <c r="B16" s="46" t="s">
        <v>28</v>
      </c>
      <c r="C16" s="35" t="s">
        <v>27</v>
      </c>
      <c r="D16" s="36">
        <v>10</v>
      </c>
      <c r="E16" s="37"/>
      <c r="F16" s="37">
        <f t="shared" si="6"/>
        <v>0</v>
      </c>
      <c r="G16" s="38"/>
      <c r="H16" s="37">
        <f t="shared" si="7"/>
        <v>0</v>
      </c>
      <c r="I16" s="37">
        <f t="shared" si="8"/>
        <v>0</v>
      </c>
      <c r="J16" s="37">
        <f t="shared" si="9"/>
        <v>0</v>
      </c>
      <c r="K16" s="37"/>
      <c r="L16" s="39"/>
      <c r="M16" s="40"/>
    </row>
    <row r="17" spans="1:13" s="16" customFormat="1" ht="12.75" x14ac:dyDescent="0.2">
      <c r="A17" s="27">
        <v>7</v>
      </c>
      <c r="B17" s="29" t="s">
        <v>29</v>
      </c>
      <c r="C17" s="30" t="s">
        <v>30</v>
      </c>
      <c r="D17" s="31">
        <v>8</v>
      </c>
      <c r="E17" s="32"/>
      <c r="F17" s="33">
        <f t="shared" si="6"/>
        <v>0</v>
      </c>
      <c r="G17" s="34"/>
      <c r="H17" s="33">
        <f t="shared" si="7"/>
        <v>0</v>
      </c>
      <c r="I17" s="33">
        <f t="shared" si="8"/>
        <v>0</v>
      </c>
      <c r="J17" s="33">
        <f t="shared" si="9"/>
        <v>0</v>
      </c>
      <c r="K17" s="33"/>
      <c r="L17" s="30"/>
      <c r="M17" s="27"/>
    </row>
    <row r="18" spans="1:13" s="16" customFormat="1" ht="12.75" x14ac:dyDescent="0.2">
      <c r="A18" s="28">
        <v>8</v>
      </c>
      <c r="B18" s="46" t="s">
        <v>31</v>
      </c>
      <c r="C18" s="35" t="s">
        <v>32</v>
      </c>
      <c r="D18" s="36">
        <v>2</v>
      </c>
      <c r="E18" s="37"/>
      <c r="F18" s="37">
        <f t="shared" si="6"/>
        <v>0</v>
      </c>
      <c r="G18" s="38"/>
      <c r="H18" s="37">
        <f t="shared" si="7"/>
        <v>0</v>
      </c>
      <c r="I18" s="37">
        <f t="shared" si="8"/>
        <v>0</v>
      </c>
      <c r="J18" s="37">
        <f t="shared" si="9"/>
        <v>0</v>
      </c>
      <c r="K18" s="37"/>
      <c r="L18" s="39"/>
      <c r="M18" s="40"/>
    </row>
    <row r="19" spans="1:13" s="16" customFormat="1" ht="12.75" x14ac:dyDescent="0.2">
      <c r="A19" s="27">
        <v>9</v>
      </c>
      <c r="B19" s="29" t="s">
        <v>33</v>
      </c>
      <c r="C19" s="30" t="s">
        <v>34</v>
      </c>
      <c r="D19" s="31">
        <v>9</v>
      </c>
      <c r="E19" s="32"/>
      <c r="F19" s="33">
        <f t="shared" si="6"/>
        <v>0</v>
      </c>
      <c r="G19" s="34"/>
      <c r="H19" s="33">
        <f t="shared" si="7"/>
        <v>0</v>
      </c>
      <c r="I19" s="33">
        <f t="shared" si="8"/>
        <v>0</v>
      </c>
      <c r="J19" s="33">
        <f t="shared" si="9"/>
        <v>0</v>
      </c>
      <c r="K19" s="33"/>
      <c r="L19" s="30"/>
      <c r="M19" s="27"/>
    </row>
    <row r="20" spans="1:13" s="16" customFormat="1" ht="13.5" thickBot="1" x14ac:dyDescent="0.25">
      <c r="A20" s="45">
        <v>10</v>
      </c>
      <c r="B20" s="46" t="s">
        <v>35</v>
      </c>
      <c r="C20" s="35" t="s">
        <v>38</v>
      </c>
      <c r="D20" s="36">
        <v>12</v>
      </c>
      <c r="E20" s="37"/>
      <c r="F20" s="37">
        <f t="shared" ref="F20" si="10">E20*D20</f>
        <v>0</v>
      </c>
      <c r="G20" s="38"/>
      <c r="H20" s="37">
        <f t="shared" ref="H20" si="11">F20*G20</f>
        <v>0</v>
      </c>
      <c r="I20" s="37">
        <f t="shared" ref="I20" si="12">ROUND(E20*(1+G20),2)</f>
        <v>0</v>
      </c>
      <c r="J20" s="37">
        <f t="shared" ref="J20" si="13">D20*I20</f>
        <v>0</v>
      </c>
      <c r="K20" s="37"/>
      <c r="L20" s="39"/>
      <c r="M20" s="40"/>
    </row>
    <row r="21" spans="1:13" s="24" customFormat="1" ht="13.5" thickBot="1" x14ac:dyDescent="0.25">
      <c r="A21" s="23"/>
      <c r="B21" s="26" t="str">
        <f>"Razem wartość brutto "&amp;D5</f>
        <v>Razem wartość brutto Część 1</v>
      </c>
      <c r="C21" s="50"/>
      <c r="D21" s="50"/>
      <c r="E21" s="50"/>
      <c r="F21" s="25">
        <f>SUM(F11:F20)</f>
        <v>0</v>
      </c>
      <c r="G21" s="42"/>
      <c r="H21" s="42"/>
      <c r="I21" s="42"/>
      <c r="J21" s="25">
        <f>SUM(J11:J20)</f>
        <v>0</v>
      </c>
      <c r="K21" s="42"/>
      <c r="L21" s="42"/>
      <c r="M21" s="42"/>
    </row>
    <row r="22" spans="1:13" ht="12.75" x14ac:dyDescent="0.2">
      <c r="A22" s="7"/>
      <c r="B22" s="9"/>
      <c r="C22" s="7"/>
      <c r="D22" s="9"/>
      <c r="E22" s="9"/>
      <c r="F22" s="8"/>
      <c r="G22" s="9"/>
      <c r="H22" s="9"/>
      <c r="I22" s="9"/>
      <c r="J22" s="9" t="s">
        <v>8</v>
      </c>
      <c r="K22" s="9"/>
      <c r="L22"/>
      <c r="M22"/>
    </row>
    <row r="23" spans="1:13" ht="49.5" customHeight="1" x14ac:dyDescent="0.2">
      <c r="A23" s="7"/>
      <c r="B23" s="49"/>
      <c r="C23" s="49"/>
      <c r="D23" s="49"/>
      <c r="E23" s="49"/>
      <c r="F23" s="49"/>
      <c r="G23" s="9"/>
      <c r="H23" s="9"/>
      <c r="I23" s="9"/>
      <c r="J23" s="9"/>
      <c r="K23" s="9"/>
      <c r="L23"/>
      <c r="M23"/>
    </row>
    <row r="24" spans="1:13" ht="12.75" x14ac:dyDescent="0.2">
      <c r="C24" s="7"/>
      <c r="D24" s="9"/>
      <c r="E24" s="9"/>
      <c r="F24" s="9"/>
      <c r="G24" s="9"/>
      <c r="H24" s="15"/>
      <c r="I24" s="9"/>
      <c r="J24" s="9"/>
      <c r="K24" s="9"/>
      <c r="L24"/>
      <c r="M24"/>
    </row>
    <row r="25" spans="1:13" s="11" customFormat="1" ht="12.75" x14ac:dyDescent="0.2">
      <c r="A25" s="10"/>
      <c r="B25" s="12"/>
      <c r="C25" s="12"/>
      <c r="D25" s="12"/>
      <c r="E25" s="12"/>
      <c r="L25"/>
      <c r="M25"/>
    </row>
    <row r="26" spans="1:13" ht="12.75" x14ac:dyDescent="0.2">
      <c r="C26" s="1"/>
      <c r="L26"/>
      <c r="M26"/>
    </row>
    <row r="27" spans="1:13" ht="12.75" x14ac:dyDescent="0.2">
      <c r="B27" s="1" t="s">
        <v>6</v>
      </c>
      <c r="C27" s="1"/>
      <c r="L27"/>
      <c r="M27"/>
    </row>
    <row r="28" spans="1:13" x14ac:dyDescent="0.2">
      <c r="B28" s="16" t="s">
        <v>13</v>
      </c>
      <c r="C28" s="1"/>
    </row>
  </sheetData>
  <mergeCells count="3">
    <mergeCell ref="A6:J7"/>
    <mergeCell ref="B23:F23"/>
    <mergeCell ref="C21:E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2021-02-25T09:23:01Z</cp:lastPrinted>
  <dcterms:created xsi:type="dcterms:W3CDTF">2002-11-08T11:04:29Z</dcterms:created>
  <dcterms:modified xsi:type="dcterms:W3CDTF">2023-10-24T12:25:55Z</dcterms:modified>
</cp:coreProperties>
</file>