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bonczak\Desktop\Toshiba\Documents\Remont ulicy Iwaszkiewicza\NEGOCJACJE\Aktywne załączniki\"/>
    </mc:Choice>
  </mc:AlternateContent>
  <bookViews>
    <workbookView xWindow="-120" yWindow="-120" windowWidth="29040" windowHeight="15840"/>
  </bookViews>
  <sheets>
    <sheet name="km 3+550" sheetId="5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5" l="1"/>
  <c r="H16" i="5"/>
  <c r="H11" i="5"/>
  <c r="H27" i="5"/>
  <c r="H26" i="5"/>
  <c r="H25" i="5"/>
  <c r="H23" i="5"/>
  <c r="F19" i="5"/>
  <c r="H19" i="5" s="1"/>
  <c r="F12" i="5"/>
  <c r="H20" i="5"/>
  <c r="H21" i="5"/>
  <c r="H22" i="5"/>
  <c r="H24" i="5"/>
  <c r="H17" i="5"/>
  <c r="H15" i="5"/>
  <c r="H14" i="5"/>
  <c r="H13" i="5"/>
  <c r="H12" i="5" l="1"/>
  <c r="H28" i="5" s="1"/>
  <c r="D29" i="5" l="1"/>
  <c r="D31" i="5" s="1"/>
  <c r="D30" i="5" s="1"/>
</calcChain>
</file>

<file path=xl/sharedStrings.xml><?xml version="1.0" encoding="utf-8"?>
<sst xmlns="http://schemas.openxmlformats.org/spreadsheetml/2006/main" count="70" uniqueCount="53">
  <si>
    <t>Rodzaj robót</t>
  </si>
  <si>
    <t>Ilość</t>
  </si>
  <si>
    <t>Lp</t>
  </si>
  <si>
    <t>Jedn.</t>
  </si>
  <si>
    <t>Cena jedn.</t>
  </si>
  <si>
    <t>Wartość</t>
  </si>
  <si>
    <t>m2</t>
  </si>
  <si>
    <t>Podstawa</t>
  </si>
  <si>
    <t>Wartość netto</t>
  </si>
  <si>
    <t>Podatek 23%  VAT</t>
  </si>
  <si>
    <t>Wartość brutto</t>
  </si>
  <si>
    <t>Rozebranie nawierzchni z betonu asfaltowego - grubość nawierzchni 8 cm</t>
  </si>
  <si>
    <t>Wywiezienie gruzu z terenu rozbiórki na odległość 6 km</t>
  </si>
  <si>
    <t>m3</t>
  </si>
  <si>
    <t>szt</t>
  </si>
  <si>
    <t>Regulacja pionowa studzienek rewizyjnych</t>
  </si>
  <si>
    <t>Skropienie warstw konstrukcyjnych emulsją asfaltową</t>
  </si>
  <si>
    <t>Wykonanie nawierzchni z betonu asfaltowego AC 16 W - warstwa wyrównująca 4cm</t>
  </si>
  <si>
    <t>Rozłożenie siatki wzmacniającej na całej powierzchni jezdni</t>
  </si>
  <si>
    <t>Wykonanie nawierzchni z betonu asfaltowego AC 11 S - warstwa ścieralna 4cm</t>
  </si>
  <si>
    <t>wartość łączna netto</t>
  </si>
  <si>
    <t>Wprowadzenie, utrzymanie i likwidacja COR</t>
  </si>
  <si>
    <t>kpl.</t>
  </si>
  <si>
    <t>Wykonanie warstwy ulepszonego podłoża z gruntu niewysadzinowego o CBR&gt;20% i k10&gt;8m/dobę gr.25cm</t>
  </si>
  <si>
    <t>Wykonanie warstwy podbudowy zasadniczej z gruntu
stabilizowanego cementem lub innym spoiwem
hydraulicznym C3/4 &lt;= 6 MPa gr. 18 cm</t>
  </si>
  <si>
    <t>Wykonanie podbudowy zasadniczej z mieszanki mineralnoasfaltowej AC16P gr. 8 cm; wraz z przygotowaniem podłoża (oczyszczenie i skropienie)</t>
  </si>
  <si>
    <t>Wykonanie nawierzchni z betonu cementowego C30/37 o grubości 23 cm ze zbrojeniem rozproszonym 1,5 kg/m3 i zbrojeniem siatką stalową fi 10mm z oczkami 15x15 cm</t>
  </si>
  <si>
    <t>Wykonanie koryta mechanicznie wraz z profilowaniem i zagęszczeniem podłoża w gruntach kat. I-VI, głębokość koryta 51 cm</t>
  </si>
  <si>
    <t>Regulacja pionowa wpustów deszczowych</t>
  </si>
  <si>
    <t xml:space="preserve">Oznakowanie poziome jezdni materiałami grubowarstwowymi </t>
  </si>
  <si>
    <t>Rozebranie podbudowy z kruszywa łamanego lub naturalnego, grub. Warstwy 30cm</t>
  </si>
  <si>
    <t>nazwa wykonawcy</t>
  </si>
  <si>
    <t>załącznik nr 4 do SWZ ZO/      /2024</t>
  </si>
  <si>
    <t>Uwaga: Ceny jednostkowe i wartości należy podawać z dokładnością  do 1 grosza</t>
  </si>
  <si>
    <t>(wartość brutto słownie zł: …..................................................................................................  --/100)</t>
  </si>
  <si>
    <t>….….......... , dnia ….............</t>
  </si>
  <si>
    <t>Sporządził</t>
  </si>
  <si>
    <t xml:space="preserve">podpis upoważnionego przedstawiciela </t>
  </si>
  <si>
    <t>Rozebranie nawierzchni dwóch zatok autobusowych z kostki brukowej betonowej</t>
  </si>
  <si>
    <t xml:space="preserve">SST D-01.02.04 </t>
  </si>
  <si>
    <t>SST D-03.02.01</t>
  </si>
  <si>
    <t>SST D-04.03.01</t>
  </si>
  <si>
    <t>SST D-05.03.05A</t>
  </si>
  <si>
    <t>SST D-05.03.026</t>
  </si>
  <si>
    <t>SST D-05.03.05B</t>
  </si>
  <si>
    <t>SST D-07.01.01</t>
  </si>
  <si>
    <t>SST D.01.02.04</t>
  </si>
  <si>
    <t>SST D.04.01.01</t>
  </si>
  <si>
    <t>SST D.04.05.00</t>
  </si>
  <si>
    <t>SST D.04.07.01
SST D.04.03.01</t>
  </si>
  <si>
    <t>SST D.05.03.04</t>
  </si>
  <si>
    <t>Wymiana warstwy ścieralnej na ul. Iwaszkiewicza wraz z regulacją urządzeń odwadniających od ronda Bitwy pod Monte Cassino do ul. Wańkowicza oraz remontem zatok autobusowych</t>
  </si>
  <si>
    <t xml:space="preserve"> KOSZTORYS OFERTOWY  - OFERTA DODATKOWA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</si>
</sst>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z_ł"/>
  </numFmts>
  <fonts count="11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78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6" fillId="0" borderId="0" xfId="0" applyFont="1"/>
    <xf numFmtId="0" fontId="0" fillId="0" borderId="0" xfId="0" applyAlignment="1">
      <alignment horizontal="left"/>
    </xf>
    <xf numFmtId="164" fontId="8" fillId="0" borderId="8" xfId="0" applyNumberFormat="1" applyFont="1" applyBorder="1" applyAlignment="1">
      <alignment horizontal="center" vertical="center"/>
    </xf>
    <xf numFmtId="164" fontId="8" fillId="0" borderId="3" xfId="0" applyNumberFormat="1" applyFont="1" applyBorder="1" applyAlignment="1">
      <alignment horizontal="center" vertical="center"/>
    </xf>
    <xf numFmtId="164" fontId="8" fillId="0" borderId="5" xfId="0" applyNumberFormat="1" applyFont="1" applyBorder="1" applyAlignment="1">
      <alignment horizontal="center" vertical="center"/>
    </xf>
    <xf numFmtId="0" fontId="6" fillId="0" borderId="6" xfId="0" applyFont="1" applyBorder="1"/>
    <xf numFmtId="0" fontId="6" fillId="0" borderId="7" xfId="0" applyFont="1" applyBorder="1"/>
    <xf numFmtId="0" fontId="6" fillId="0" borderId="2" xfId="0" applyFont="1" applyBorder="1"/>
    <xf numFmtId="0" fontId="6" fillId="0" borderId="1" xfId="0" applyFont="1" applyBorder="1"/>
    <xf numFmtId="0" fontId="6" fillId="0" borderId="9" xfId="0" applyFont="1" applyBorder="1"/>
    <xf numFmtId="0" fontId="6" fillId="0" borderId="4" xfId="0" applyFont="1" applyBorder="1"/>
    <xf numFmtId="2" fontId="0" fillId="0" borderId="0" xfId="0" applyNumberFormat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0" fontId="0" fillId="0" borderId="13" xfId="0" applyBorder="1"/>
    <xf numFmtId="0" fontId="4" fillId="0" borderId="13" xfId="0" applyFont="1" applyBorder="1" applyAlignment="1">
      <alignment horizontal="right" vertical="center"/>
    </xf>
    <xf numFmtId="0" fontId="4" fillId="0" borderId="14" xfId="0" applyFont="1" applyBorder="1" applyAlignment="1">
      <alignment vertical="center"/>
    </xf>
    <xf numFmtId="2" fontId="0" fillId="0" borderId="0" xfId="0" applyNumberFormat="1"/>
    <xf numFmtId="3" fontId="5" fillId="0" borderId="20" xfId="0" applyNumberFormat="1" applyFont="1" applyBorder="1" applyAlignment="1">
      <alignment horizontal="center" vertical="center"/>
    </xf>
    <xf numFmtId="0" fontId="0" fillId="0" borderId="22" xfId="0" applyBorder="1"/>
    <xf numFmtId="2" fontId="3" fillId="0" borderId="23" xfId="0" applyNumberFormat="1" applyFont="1" applyBorder="1" applyAlignment="1">
      <alignment horizontal="center" vertical="center"/>
    </xf>
    <xf numFmtId="3" fontId="5" fillId="0" borderId="24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/>
    </xf>
    <xf numFmtId="2" fontId="4" fillId="0" borderId="28" xfId="0" applyNumberFormat="1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right"/>
    </xf>
    <xf numFmtId="2" fontId="4" fillId="0" borderId="16" xfId="0" applyNumberFormat="1" applyFont="1" applyBorder="1" applyAlignment="1">
      <alignment horizontal="right"/>
    </xf>
    <xf numFmtId="2" fontId="5" fillId="0" borderId="1" xfId="0" applyNumberFormat="1" applyFont="1" applyBorder="1" applyAlignment="1">
      <alignment horizontal="right" wrapText="1"/>
    </xf>
    <xf numFmtId="2" fontId="4" fillId="0" borderId="11" xfId="0" applyNumberFormat="1" applyFont="1" applyBorder="1" applyAlignment="1">
      <alignment horizontal="right"/>
    </xf>
    <xf numFmtId="2" fontId="4" fillId="0" borderId="1" xfId="0" applyNumberFormat="1" applyFont="1" applyBorder="1" applyAlignment="1">
      <alignment horizontal="right"/>
    </xf>
    <xf numFmtId="2" fontId="4" fillId="0" borderId="19" xfId="0" applyNumberFormat="1" applyFont="1" applyBorder="1" applyAlignment="1">
      <alignment horizontal="right"/>
    </xf>
    <xf numFmtId="2" fontId="4" fillId="0" borderId="18" xfId="0" applyNumberFormat="1" applyFont="1" applyBorder="1" applyAlignment="1">
      <alignment horizontal="right"/>
    </xf>
    <xf numFmtId="2" fontId="4" fillId="0" borderId="15" xfId="0" applyNumberFormat="1" applyFont="1" applyBorder="1" applyAlignment="1">
      <alignment horizontal="right"/>
    </xf>
    <xf numFmtId="2" fontId="4" fillId="0" borderId="17" xfId="0" applyNumberFormat="1" applyFont="1" applyBorder="1" applyAlignment="1">
      <alignment horizontal="right"/>
    </xf>
    <xf numFmtId="2" fontId="4" fillId="0" borderId="3" xfId="0" applyNumberFormat="1" applyFont="1" applyBorder="1" applyAlignment="1">
      <alignment horizontal="right"/>
    </xf>
    <xf numFmtId="2" fontId="4" fillId="0" borderId="21" xfId="0" applyNumberFormat="1" applyFont="1" applyBorder="1" applyAlignment="1">
      <alignment horizontal="right"/>
    </xf>
    <xf numFmtId="2" fontId="4" fillId="0" borderId="4" xfId="0" applyNumberFormat="1" applyFont="1" applyBorder="1" applyAlignment="1">
      <alignment horizontal="right"/>
    </xf>
    <xf numFmtId="2" fontId="4" fillId="0" borderId="5" xfId="0" applyNumberFormat="1" applyFont="1" applyBorder="1" applyAlignment="1">
      <alignment horizontal="right"/>
    </xf>
    <xf numFmtId="4" fontId="4" fillId="0" borderId="15" xfId="0" applyNumberFormat="1" applyFont="1" applyBorder="1" applyAlignment="1">
      <alignment horizontal="left" wrapText="1"/>
    </xf>
    <xf numFmtId="4" fontId="4" fillId="0" borderId="1" xfId="0" applyNumberFormat="1" applyFont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4" xfId="0" applyFont="1" applyBorder="1" applyAlignment="1">
      <alignment horizontal="left" wrapText="1"/>
    </xf>
    <xf numFmtId="4" fontId="4" fillId="0" borderId="15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2" fontId="4" fillId="0" borderId="25" xfId="0" applyNumberFormat="1" applyFont="1" applyBorder="1" applyAlignment="1">
      <alignment horizontal="right"/>
    </xf>
    <xf numFmtId="0" fontId="9" fillId="0" borderId="0" xfId="0" applyFont="1" applyAlignment="1">
      <alignment horizontal="left" vertical="center"/>
    </xf>
    <xf numFmtId="0" fontId="10" fillId="0" borderId="0" xfId="0" applyFont="1"/>
    <xf numFmtId="0" fontId="3" fillId="0" borderId="0" xfId="0" applyFont="1"/>
    <xf numFmtId="0" fontId="9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/>
    <xf numFmtId="0" fontId="4" fillId="0" borderId="13" xfId="0" applyFont="1" applyBorder="1"/>
    <xf numFmtId="0" fontId="4" fillId="0" borderId="29" xfId="0" applyFont="1" applyBorder="1"/>
    <xf numFmtId="0" fontId="4" fillId="0" borderId="29" xfId="0" applyFont="1" applyBorder="1" applyAlignment="1">
      <alignment wrapText="1"/>
    </xf>
    <xf numFmtId="0" fontId="4" fillId="0" borderId="30" xfId="0" applyFont="1" applyBorder="1"/>
    <xf numFmtId="3" fontId="5" fillId="0" borderId="31" xfId="0" applyNumberFormat="1" applyFont="1" applyBorder="1" applyAlignment="1">
      <alignment horizontal="center" vertical="center"/>
    </xf>
    <xf numFmtId="3" fontId="5" fillId="0" borderId="2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K45"/>
  <sheetViews>
    <sheetView tabSelected="1" topLeftCell="A6" zoomScale="115" zoomScaleNormal="115" workbookViewId="0">
      <selection activeCell="B6" sqref="B6:H6"/>
    </sheetView>
  </sheetViews>
  <sheetFormatPr defaultRowHeight="15" x14ac:dyDescent="0.25"/>
  <cols>
    <col min="1" max="1" width="0.140625" customWidth="1"/>
    <col min="2" max="2" width="4.7109375" customWidth="1"/>
    <col min="3" max="3" width="14" customWidth="1"/>
    <col min="4" max="4" width="45.7109375" style="2" customWidth="1"/>
    <col min="5" max="5" width="5" bestFit="1" customWidth="1"/>
    <col min="6" max="6" width="6.5703125" style="1" bestFit="1" customWidth="1"/>
    <col min="7" max="7" width="7.5703125" style="1" bestFit="1" customWidth="1"/>
    <col min="8" max="8" width="11.42578125" style="19" customWidth="1"/>
  </cols>
  <sheetData>
    <row r="1" spans="2:11" x14ac:dyDescent="0.25">
      <c r="B1" s="2"/>
      <c r="D1" s="1"/>
      <c r="E1" s="1"/>
      <c r="H1" s="1"/>
    </row>
    <row r="2" spans="2:11" ht="16.5" customHeight="1" x14ac:dyDescent="0.25">
      <c r="B2" s="61" t="s">
        <v>31</v>
      </c>
      <c r="D2" s="77" t="s">
        <v>32</v>
      </c>
      <c r="E2" s="77"/>
      <c r="F2" s="77"/>
      <c r="G2" s="77"/>
      <c r="H2" s="77"/>
    </row>
    <row r="3" spans="2:11" ht="12.75" customHeight="1" x14ac:dyDescent="0.25">
      <c r="H3" s="1"/>
    </row>
    <row r="4" spans="2:11" x14ac:dyDescent="0.25">
      <c r="G4"/>
      <c r="H4"/>
    </row>
    <row r="5" spans="2:11" s="1" customFormat="1" ht="30" customHeight="1" x14ac:dyDescent="0.25">
      <c r="I5" s="3"/>
    </row>
    <row r="6" spans="2:11" s="1" customFormat="1" x14ac:dyDescent="0.25">
      <c r="B6" s="75" t="s">
        <v>52</v>
      </c>
      <c r="C6" s="75"/>
      <c r="D6" s="75"/>
      <c r="E6" s="75"/>
      <c r="F6" s="75"/>
      <c r="G6" s="75"/>
      <c r="H6" s="75"/>
    </row>
    <row r="7" spans="2:11" s="1" customFormat="1" x14ac:dyDescent="0.25">
      <c r="B7" s="76" t="s">
        <v>51</v>
      </c>
      <c r="C7" s="76"/>
      <c r="D7" s="76"/>
      <c r="E7" s="76"/>
      <c r="F7" s="76"/>
      <c r="G7" s="76"/>
      <c r="H7" s="76"/>
      <c r="K7" s="4"/>
    </row>
    <row r="8" spans="2:11" x14ac:dyDescent="0.25">
      <c r="B8" s="76"/>
      <c r="C8" s="76"/>
      <c r="D8" s="76"/>
      <c r="E8" s="76"/>
      <c r="F8" s="76"/>
      <c r="G8" s="76"/>
      <c r="H8" s="76"/>
    </row>
    <row r="9" spans="2:11" ht="15.75" thickBot="1" x14ac:dyDescent="0.3"/>
    <row r="10" spans="2:11" ht="24.75" thickBot="1" x14ac:dyDescent="0.3">
      <c r="B10" s="32" t="s">
        <v>2</v>
      </c>
      <c r="C10" s="33" t="s">
        <v>7</v>
      </c>
      <c r="D10" s="34" t="s">
        <v>0</v>
      </c>
      <c r="E10" s="34" t="s">
        <v>3</v>
      </c>
      <c r="F10" s="34" t="s">
        <v>1</v>
      </c>
      <c r="G10" s="33" t="s">
        <v>4</v>
      </c>
      <c r="H10" s="35" t="s">
        <v>5</v>
      </c>
    </row>
    <row r="11" spans="2:11" ht="24.75" x14ac:dyDescent="0.25">
      <c r="B11" s="31">
        <v>1</v>
      </c>
      <c r="C11" s="65" t="s">
        <v>39</v>
      </c>
      <c r="D11" s="49" t="s">
        <v>11</v>
      </c>
      <c r="E11" s="55" t="s">
        <v>6</v>
      </c>
      <c r="F11" s="36">
        <v>2580</v>
      </c>
      <c r="G11" s="60">
        <v>0</v>
      </c>
      <c r="H11" s="37">
        <f>F11*G11</f>
        <v>0</v>
      </c>
    </row>
    <row r="12" spans="2:11" x14ac:dyDescent="0.25">
      <c r="B12" s="21">
        <v>2</v>
      </c>
      <c r="C12" s="66" t="s">
        <v>39</v>
      </c>
      <c r="D12" s="50" t="s">
        <v>12</v>
      </c>
      <c r="E12" s="56" t="s">
        <v>13</v>
      </c>
      <c r="F12" s="38">
        <f>2580*0.008</f>
        <v>20.64</v>
      </c>
      <c r="G12" s="42">
        <v>0</v>
      </c>
      <c r="H12" s="39">
        <f t="shared" ref="H12" si="0">F12*G12</f>
        <v>0</v>
      </c>
    </row>
    <row r="13" spans="2:11" x14ac:dyDescent="0.25">
      <c r="B13" s="20">
        <v>3</v>
      </c>
      <c r="C13" s="67" t="s">
        <v>40</v>
      </c>
      <c r="D13" s="51" t="s">
        <v>28</v>
      </c>
      <c r="E13" s="57" t="s">
        <v>14</v>
      </c>
      <c r="F13" s="40">
        <v>8</v>
      </c>
      <c r="G13" s="42">
        <v>0</v>
      </c>
      <c r="H13" s="39">
        <f t="shared" ref="H13:H18" si="1">F13*G13</f>
        <v>0</v>
      </c>
    </row>
    <row r="14" spans="2:11" x14ac:dyDescent="0.25">
      <c r="B14" s="21">
        <v>4</v>
      </c>
      <c r="C14" s="67" t="s">
        <v>40</v>
      </c>
      <c r="D14" s="51" t="s">
        <v>15</v>
      </c>
      <c r="E14" s="57" t="s">
        <v>14</v>
      </c>
      <c r="F14" s="40">
        <v>15</v>
      </c>
      <c r="G14" s="42">
        <v>0</v>
      </c>
      <c r="H14" s="39">
        <f t="shared" si="1"/>
        <v>0</v>
      </c>
    </row>
    <row r="15" spans="2:11" x14ac:dyDescent="0.25">
      <c r="B15" s="21">
        <v>5</v>
      </c>
      <c r="C15" s="67" t="s">
        <v>41</v>
      </c>
      <c r="D15" s="51" t="s">
        <v>16</v>
      </c>
      <c r="E15" s="57" t="s">
        <v>6</v>
      </c>
      <c r="F15" s="40">
        <v>2580</v>
      </c>
      <c r="G15" s="42">
        <v>0</v>
      </c>
      <c r="H15" s="39">
        <f t="shared" si="1"/>
        <v>0</v>
      </c>
    </row>
    <row r="16" spans="2:11" ht="24.75" x14ac:dyDescent="0.25">
      <c r="B16" s="20">
        <v>6</v>
      </c>
      <c r="C16" s="67" t="s">
        <v>42</v>
      </c>
      <c r="D16" s="52" t="s">
        <v>17</v>
      </c>
      <c r="E16" s="57" t="s">
        <v>6</v>
      </c>
      <c r="F16" s="40">
        <v>2580</v>
      </c>
      <c r="G16" s="42">
        <v>0</v>
      </c>
      <c r="H16" s="39">
        <f t="shared" si="1"/>
        <v>0</v>
      </c>
    </row>
    <row r="17" spans="2:11" ht="24.75" x14ac:dyDescent="0.25">
      <c r="B17" s="21">
        <v>7</v>
      </c>
      <c r="C17" s="67" t="s">
        <v>43</v>
      </c>
      <c r="D17" s="52" t="s">
        <v>18</v>
      </c>
      <c r="E17" s="57" t="s">
        <v>6</v>
      </c>
      <c r="F17" s="40">
        <v>2580</v>
      </c>
      <c r="G17" s="42">
        <v>0</v>
      </c>
      <c r="H17" s="39">
        <f t="shared" si="1"/>
        <v>0</v>
      </c>
      <c r="K17" s="26"/>
    </row>
    <row r="18" spans="2:11" ht="24.75" x14ac:dyDescent="0.25">
      <c r="B18" s="21">
        <v>8</v>
      </c>
      <c r="C18" s="67" t="s">
        <v>44</v>
      </c>
      <c r="D18" s="52" t="s">
        <v>19</v>
      </c>
      <c r="E18" s="57" t="s">
        <v>6</v>
      </c>
      <c r="F18" s="41">
        <v>2580</v>
      </c>
      <c r="G18" s="42">
        <v>0</v>
      </c>
      <c r="H18" s="39">
        <f t="shared" si="1"/>
        <v>0</v>
      </c>
    </row>
    <row r="19" spans="2:11" ht="24.75" x14ac:dyDescent="0.25">
      <c r="B19" s="20">
        <v>9</v>
      </c>
      <c r="C19" s="67" t="s">
        <v>45</v>
      </c>
      <c r="D19" s="52" t="s">
        <v>29</v>
      </c>
      <c r="E19" s="57" t="s">
        <v>6</v>
      </c>
      <c r="F19" s="41">
        <f>0.04*200</f>
        <v>8</v>
      </c>
      <c r="G19" s="42">
        <v>0</v>
      </c>
      <c r="H19" s="39">
        <f t="shared" ref="H19:H23" si="2">F19*G19</f>
        <v>0</v>
      </c>
    </row>
    <row r="20" spans="2:11" x14ac:dyDescent="0.25">
      <c r="B20" s="22">
        <v>10</v>
      </c>
      <c r="C20" s="68"/>
      <c r="D20" s="51" t="s">
        <v>21</v>
      </c>
      <c r="E20" s="57" t="s">
        <v>22</v>
      </c>
      <c r="F20" s="40">
        <v>1</v>
      </c>
      <c r="G20" s="42">
        <v>0</v>
      </c>
      <c r="H20" s="39">
        <f t="shared" si="2"/>
        <v>0</v>
      </c>
    </row>
    <row r="21" spans="2:11" ht="24.75" x14ac:dyDescent="0.25">
      <c r="B21" s="74">
        <v>11</v>
      </c>
      <c r="C21" s="68" t="s">
        <v>46</v>
      </c>
      <c r="D21" s="52" t="s">
        <v>38</v>
      </c>
      <c r="E21" s="57" t="s">
        <v>6</v>
      </c>
      <c r="F21" s="43">
        <v>193</v>
      </c>
      <c r="G21" s="42">
        <v>0</v>
      </c>
      <c r="H21" s="39">
        <f t="shared" si="2"/>
        <v>0</v>
      </c>
    </row>
    <row r="22" spans="2:11" ht="24.75" x14ac:dyDescent="0.25">
      <c r="B22" s="74">
        <v>12</v>
      </c>
      <c r="C22" s="68" t="s">
        <v>46</v>
      </c>
      <c r="D22" s="52" t="s">
        <v>30</v>
      </c>
      <c r="E22" s="57" t="s">
        <v>6</v>
      </c>
      <c r="F22" s="41">
        <v>193</v>
      </c>
      <c r="G22" s="42">
        <v>0</v>
      </c>
      <c r="H22" s="39">
        <f t="shared" si="2"/>
        <v>0</v>
      </c>
    </row>
    <row r="23" spans="2:11" ht="36.75" x14ac:dyDescent="0.25">
      <c r="B23" s="22">
        <v>13</v>
      </c>
      <c r="C23" s="69" t="s">
        <v>47</v>
      </c>
      <c r="D23" s="53" t="s">
        <v>27</v>
      </c>
      <c r="E23" s="58" t="s">
        <v>6</v>
      </c>
      <c r="F23" s="40">
        <v>193</v>
      </c>
      <c r="G23" s="41">
        <v>0</v>
      </c>
      <c r="H23" s="44">
        <f t="shared" si="2"/>
        <v>0</v>
      </c>
    </row>
    <row r="24" spans="2:11" ht="24.75" x14ac:dyDescent="0.25">
      <c r="B24" s="73">
        <v>14</v>
      </c>
      <c r="C24" s="68" t="s">
        <v>48</v>
      </c>
      <c r="D24" s="52" t="s">
        <v>23</v>
      </c>
      <c r="E24" s="57" t="s">
        <v>6</v>
      </c>
      <c r="F24" s="40">
        <v>193</v>
      </c>
      <c r="G24" s="40">
        <v>0</v>
      </c>
      <c r="H24" s="45">
        <f>F24*G24</f>
        <v>0</v>
      </c>
    </row>
    <row r="25" spans="2:11" ht="36.75" x14ac:dyDescent="0.25">
      <c r="B25" s="74">
        <v>15</v>
      </c>
      <c r="C25" s="70" t="s">
        <v>48</v>
      </c>
      <c r="D25" s="52" t="s">
        <v>24</v>
      </c>
      <c r="E25" s="57" t="s">
        <v>6</v>
      </c>
      <c r="F25" s="40">
        <v>193</v>
      </c>
      <c r="G25" s="40">
        <v>0</v>
      </c>
      <c r="H25" s="45">
        <f>F25*G25</f>
        <v>0</v>
      </c>
    </row>
    <row r="26" spans="2:11" ht="36.75" x14ac:dyDescent="0.25">
      <c r="B26" s="27">
        <v>16</v>
      </c>
      <c r="C26" s="71" t="s">
        <v>49</v>
      </c>
      <c r="D26" s="52" t="s">
        <v>25</v>
      </c>
      <c r="E26" s="57" t="s">
        <v>6</v>
      </c>
      <c r="F26" s="40">
        <v>193</v>
      </c>
      <c r="G26" s="43">
        <v>0</v>
      </c>
      <c r="H26" s="46">
        <f>F26*G26</f>
        <v>0</v>
      </c>
    </row>
    <row r="27" spans="2:11" ht="37.5" thickBot="1" x14ac:dyDescent="0.3">
      <c r="B27" s="30">
        <v>17</v>
      </c>
      <c r="C27" s="72" t="s">
        <v>50</v>
      </c>
      <c r="D27" s="54" t="s">
        <v>26</v>
      </c>
      <c r="E27" s="59" t="s">
        <v>6</v>
      </c>
      <c r="F27" s="47">
        <v>193</v>
      </c>
      <c r="G27" s="47">
        <v>0</v>
      </c>
      <c r="H27" s="48">
        <f>F27*G27</f>
        <v>0</v>
      </c>
    </row>
    <row r="28" spans="2:11" ht="15.75" thickBot="1" x14ac:dyDescent="0.3">
      <c r="B28" s="28"/>
      <c r="C28" s="23"/>
      <c r="D28" s="24" t="s">
        <v>20</v>
      </c>
      <c r="E28" s="25"/>
      <c r="F28" s="25"/>
      <c r="G28" s="25"/>
      <c r="H28" s="29">
        <f>SUM(H11:H27)</f>
        <v>0</v>
      </c>
    </row>
    <row r="29" spans="2:11" x14ac:dyDescent="0.25">
      <c r="B29" s="13" t="s">
        <v>8</v>
      </c>
      <c r="C29" s="14"/>
      <c r="D29" s="10">
        <f>H28</f>
        <v>0</v>
      </c>
      <c r="E29" s="8"/>
      <c r="F29" s="7"/>
    </row>
    <row r="30" spans="2:11" x14ac:dyDescent="0.25">
      <c r="B30" s="15" t="s">
        <v>9</v>
      </c>
      <c r="C30" s="16"/>
      <c r="D30" s="11">
        <f>D31-D29</f>
        <v>0</v>
      </c>
      <c r="E30" s="8"/>
      <c r="F30" s="7"/>
    </row>
    <row r="31" spans="2:11" ht="15.75" thickBot="1" x14ac:dyDescent="0.3">
      <c r="B31" s="17" t="s">
        <v>10</v>
      </c>
      <c r="C31" s="18"/>
      <c r="D31" s="12">
        <f>D29*1.23</f>
        <v>0</v>
      </c>
      <c r="E31" s="8"/>
      <c r="F31" s="7"/>
    </row>
    <row r="32" spans="2:11" x14ac:dyDescent="0.25">
      <c r="B32" s="62" t="s">
        <v>33</v>
      </c>
      <c r="C32" s="5"/>
      <c r="D32" s="6"/>
      <c r="E32" s="2"/>
      <c r="F32"/>
      <c r="H32"/>
    </row>
    <row r="33" spans="2:8" x14ac:dyDescent="0.25">
      <c r="B33" s="9"/>
      <c r="C33" s="9"/>
      <c r="D33" s="9"/>
      <c r="E33" s="2"/>
      <c r="F33"/>
      <c r="H33"/>
    </row>
    <row r="34" spans="2:8" x14ac:dyDescent="0.25">
      <c r="B34" t="s">
        <v>34</v>
      </c>
      <c r="D34"/>
      <c r="F34"/>
      <c r="G34"/>
      <c r="H34"/>
    </row>
    <row r="35" spans="2:8" x14ac:dyDescent="0.25">
      <c r="H35"/>
    </row>
    <row r="36" spans="2:8" x14ac:dyDescent="0.25">
      <c r="H36"/>
    </row>
    <row r="37" spans="2:8" x14ac:dyDescent="0.25">
      <c r="B37" t="s">
        <v>35</v>
      </c>
      <c r="C37" s="2"/>
      <c r="D37"/>
      <c r="E37" s="1" t="s">
        <v>36</v>
      </c>
      <c r="H37" s="1"/>
    </row>
    <row r="38" spans="2:8" x14ac:dyDescent="0.25">
      <c r="C38" s="2"/>
      <c r="D38"/>
      <c r="E38" s="64" t="s">
        <v>37</v>
      </c>
      <c r="F38" s="64"/>
      <c r="G38" s="64"/>
      <c r="H38" s="1"/>
    </row>
    <row r="39" spans="2:8" x14ac:dyDescent="0.25">
      <c r="C39" s="63"/>
      <c r="D39"/>
      <c r="E39" s="1"/>
      <c r="H39" s="1"/>
    </row>
    <row r="40" spans="2:8" x14ac:dyDescent="0.25">
      <c r="C40" s="63"/>
      <c r="D40"/>
      <c r="E40" s="1"/>
      <c r="H40" s="1"/>
    </row>
    <row r="43" spans="2:8" x14ac:dyDescent="0.25">
      <c r="G43"/>
      <c r="H43" s="1"/>
    </row>
    <row r="44" spans="2:8" x14ac:dyDescent="0.25">
      <c r="G44"/>
      <c r="H44" s="1"/>
    </row>
    <row r="45" spans="2:8" x14ac:dyDescent="0.25">
      <c r="G45"/>
      <c r="H45" s="64"/>
    </row>
  </sheetData>
  <mergeCells count="3">
    <mergeCell ref="B6:H6"/>
    <mergeCell ref="B7:H8"/>
    <mergeCell ref="D2:H2"/>
  </mergeCells>
  <phoneticPr fontId="7" type="noConversion"/>
  <pageMargins left="0.7" right="0.7" top="0.75" bottom="0.75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km 3+550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Tuszyńska</dc:creator>
  <cp:lastModifiedBy>Walentyna Bończak</cp:lastModifiedBy>
  <cp:lastPrinted>2024-03-12T12:00:51Z</cp:lastPrinted>
  <dcterms:created xsi:type="dcterms:W3CDTF">2016-10-11T07:20:54Z</dcterms:created>
  <dcterms:modified xsi:type="dcterms:W3CDTF">2024-05-24T06:44:56Z</dcterms:modified>
</cp:coreProperties>
</file>