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Zawiadomienie o udzieleniu wyjaśnień\"/>
    </mc:Choice>
  </mc:AlternateContent>
  <xr:revisionPtr revIDLastSave="0" documentId="13_ncr:1_{8C46D0FF-A615-44C3-8DE0-E76A69DECE71}" xr6:coauthVersionLast="47" xr6:coauthVersionMax="47" xr10:uidLastSave="{00000000-0000-0000-0000-000000000000}"/>
  <bookViews>
    <workbookView xWindow="15345" yWindow="75" windowWidth="13695" windowHeight="15450" tabRatio="5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9" i="1"/>
  <c r="F20" i="1"/>
  <c r="H20" i="1" s="1"/>
  <c r="I20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1" i="1"/>
  <c r="H21" i="1" s="1"/>
  <c r="I21" i="1" s="1"/>
  <c r="F22" i="1"/>
  <c r="H22" i="1" s="1"/>
  <c r="I22" i="1" s="1"/>
  <c r="F23" i="1"/>
  <c r="H23" i="1" s="1"/>
  <c r="I23" i="1" s="1"/>
  <c r="F8" i="1"/>
  <c r="H8" i="1" s="1"/>
  <c r="I8" i="1" s="1"/>
  <c r="F24" i="1" l="1"/>
  <c r="H24" i="1" l="1"/>
</calcChain>
</file>

<file path=xl/sharedStrings.xml><?xml version="1.0" encoding="utf-8"?>
<sst xmlns="http://schemas.openxmlformats.org/spreadsheetml/2006/main" count="32" uniqueCount="32">
  <si>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</si>
  <si>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</si>
  <si>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</si>
  <si>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</si>
  <si>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</si>
  <si>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</si>
  <si>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</si>
  <si>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Worki stomijne, jednoczęściowe, przezroczyste, otwarte, 800 ml (+- 50 ml), z zapięciem na rzep, płytka 125 x 125 mm z możliwością przyjęcia otworu od 15 mm do 90 mm (+-5 mm)</t>
  </si>
  <si>
    <t>Worki stomijne pediatryczne, jednoczęściowe, otwarte, z zapięciem na rzep, przezroczyste, pojemność worka 290 ml (+- 50 ml); płytka 85 x 85 mm z możliwością przycięcia otworu od 15 mm do 50 mm (+- 5 mm)</t>
  </si>
  <si>
    <t>Worki ustromijne, jednoczęściowe, przezroczyste, do przetok żółciowo – trzustkowych o pojemności 330 ml (+- 50 ml) z płytką 100 x 100 mm; płytka z wypukłością 3 – 1 mm, z możliwością przycięcia otworu od 12 do 46 mm (+- 5 mm)</t>
  </si>
  <si>
    <t>Worki stomijne pediatryczne, jednoczęściowe, otwarte, z zapięciem na rzep, przezroczyste, pojemność worka 250 ml (+- 10 ml); płytka 70 x 70mm (+- 5 mm) z możliwościa przycięcia otworu od 10 mm do 40 (+- 5 mm)</t>
  </si>
  <si>
    <t>Pasta stomijna uszczelniająca skórę wokół stomii, opakowanie a 50g -60g</t>
  </si>
  <si>
    <t>Pasek podtrzymujący worek stomijny  100 cm</t>
  </si>
  <si>
    <r>
      <rPr>
        <sz val="10"/>
        <color rgb="FF000000"/>
        <rFont val="Tahoma"/>
        <family val="2"/>
        <charset val="1"/>
      </rPr>
      <t xml:space="preserve">Worek otwarty jednoczęściowy MAXI </t>
    </r>
    <r>
      <rPr>
        <sz val="10"/>
        <color rgb="FF000000"/>
        <rFont val="Tahoma"/>
        <family val="2"/>
        <charset val="238"/>
      </rPr>
      <t>z okienkiem, o pojemności 550ml, z zapięciem na rzep, płytka owalna 259x158mm, z możliwością przycięcia otworu w zakresie 10 - 70/90mm (wys/szer)</t>
    </r>
  </si>
  <si>
    <t>Spray ułatwiający odklejanie płytki, bezzapachowy, oparty na silikonie opak a'50ml</t>
  </si>
  <si>
    <t>Razem
Netto:</t>
  </si>
  <si>
    <t>Razem
Brutto:</t>
  </si>
  <si>
    <t>Formularz cenowo-techniczny zadania nr 2</t>
  </si>
  <si>
    <t xml:space="preserve"> Załącznik nr 1 do umowy nr NZ.280.4.2.2022</t>
  </si>
  <si>
    <r>
      <t>Worek otwarty jednoczęściowy z okienkiem, typ Convex, z owalną płytką o wypukłości 6mm, z zapięciem na rzep, z możliwością przycięcia otworu do wyboru w zakresie 10-46 mm i pojemności 350ml</t>
    </r>
    <r>
      <rPr>
        <b/>
        <u/>
        <sz val="10"/>
        <rFont val="Tahoma"/>
        <family val="2"/>
      </rPr>
      <t xml:space="preserve"> </t>
    </r>
    <r>
      <rPr>
        <sz val="10"/>
        <rFont val="Tahoma"/>
        <family val="2"/>
      </rPr>
      <t>lub 10-59 mm i pojemności 500ml</t>
    </r>
  </si>
  <si>
    <t>Worek otwarty jednoczęściowy MAXI z okienkiem typ Soft Convex z owalną płytką o wypukłości 6mm, z zapięciem na rzep, z możliwością przycięcia otworu do wyboru w zakresie:  15-44 mm i pojemności 520ml lub 15-54 mm i pojemności 500ml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</si>
  <si>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worków stomijnych, ustromijnych oraz pasty stomijnej, pasków podtrzymujących, chusteczek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r</t>
    </r>
    <r>
      <rPr>
        <sz val="10"/>
        <rFont val="Tahoma"/>
        <family val="2"/>
        <charset val="238"/>
      </rPr>
      <t>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>Wykonawca oferuje realizację niniejszego zamówienia za cenę zgodnie z poniższą kalkulacją:</t>
    </r>
  </si>
  <si>
    <t>Ilość szt. w opakowaniu</t>
  </si>
  <si>
    <t>Ilość opakowań</t>
  </si>
  <si>
    <t>Cena jednostkowa netto za op.</t>
  </si>
  <si>
    <r>
      <t xml:space="preserve">Chusteczka ochronna i zabezpieczająca skórę narażoną na działanie np. treści jelitowej, </t>
    </r>
    <r>
      <rPr>
        <sz val="10"/>
        <color rgb="FF000000"/>
        <rFont val="Tahoma"/>
        <family val="2"/>
        <charset val="238"/>
      </rPr>
      <t>opak a'30szt</t>
    </r>
  </si>
  <si>
    <r>
      <rPr>
        <sz val="10"/>
        <color rgb="FF000000"/>
        <rFont val="Tahoma"/>
        <family val="2"/>
        <charset val="1"/>
      </rPr>
      <t xml:space="preserve">Chusteczka zmywająca </t>
    </r>
    <r>
      <rPr>
        <sz val="10"/>
        <color rgb="FF000000"/>
        <rFont val="Tahoma"/>
        <family val="2"/>
        <charset val="238"/>
      </rPr>
      <t>do oczyszczania skóry wokół stomi</t>
    </r>
    <r>
      <rPr>
        <sz val="10"/>
        <color rgb="FF000000"/>
        <rFont val="Tahoma"/>
        <family val="2"/>
        <charset val="1"/>
      </rPr>
      <t xml:space="preserve"> </t>
    </r>
    <r>
      <rPr>
        <sz val="10"/>
        <color rgb="FF000000"/>
        <rFont val="Tahoma"/>
        <family val="2"/>
        <charset val="238"/>
      </rPr>
      <t>opak a '50szt</t>
    </r>
  </si>
  <si>
    <r>
      <rPr>
        <sz val="10"/>
        <color rgb="FF000000"/>
        <rFont val="Tahoma"/>
        <family val="2"/>
        <charset val="1"/>
      </rPr>
      <t xml:space="preserve">Puder stomijny wchłaniający wilgoć ze skóry w okolicach stomii </t>
    </r>
    <r>
      <rPr>
        <sz val="10"/>
        <color rgb="FF000000"/>
        <rFont val="Tahoma"/>
        <family val="2"/>
        <charset val="238"/>
      </rPr>
      <t>opak a'28,3g</t>
    </r>
  </si>
  <si>
    <r>
      <t xml:space="preserve">Worki stomijne jednoczęściowe, otwarte, z zapięciem na rzep,przezroczyste, pojemność worka 
</t>
    </r>
    <r>
      <rPr>
        <b/>
        <strike/>
        <sz val="10"/>
        <color rgb="FFFF0000"/>
        <rFont val="Tahoma"/>
        <family val="2"/>
        <charset val="238"/>
      </rPr>
      <t>430ml (+- 50ml)</t>
    </r>
    <r>
      <rPr>
        <b/>
        <sz val="10"/>
        <color rgb="FFFF0000"/>
        <rFont val="Tahoma"/>
        <family val="2"/>
        <charset val="238"/>
      </rPr>
      <t xml:space="preserve"> 380-510 ml </t>
    </r>
    <r>
      <rPr>
        <sz val="10"/>
        <color rgb="FF000000"/>
        <rFont val="Tahoma"/>
        <family val="2"/>
        <charset val="238"/>
      </rPr>
      <t>; płytka 100 x 100 mm z możliwością przycięcia otworu od 15 mm do 60 mm (+- 5 mm)</t>
    </r>
  </si>
  <si>
    <r>
      <t xml:space="preserve">Worki stomijne, jednoczęściowe, otwarte, z zapięciem na rzep przezroczyste,pojemność worka 650 (+- 50 ml) </t>
    </r>
    <r>
      <rPr>
        <sz val="10"/>
        <color rgb="FF000000"/>
        <rFont val="Tahoma"/>
        <family val="2"/>
        <charset val="238"/>
      </rPr>
      <t>płytka kwadratowa typ Convex</t>
    </r>
    <r>
      <rPr>
        <sz val="10"/>
        <color rgb="FF000000"/>
        <rFont val="Tahoma"/>
        <family val="2"/>
        <charset val="1"/>
      </rPr>
      <t xml:space="preserve"> z wypukłością 6 mm (+- 3 mm), z możliwością przycięcia otworu od </t>
    </r>
    <r>
      <rPr>
        <sz val="10"/>
        <color rgb="FF000000"/>
        <rFont val="Tahoma"/>
        <family val="2"/>
        <charset val="238"/>
      </rPr>
      <t>15</t>
    </r>
    <r>
      <rPr>
        <sz val="10"/>
        <color rgb="FF000000"/>
        <rFont val="Tahoma"/>
        <family val="2"/>
        <charset val="1"/>
      </rPr>
      <t xml:space="preserve"> do 46 mm (+- 5 mm)</t>
    </r>
  </si>
  <si>
    <r>
      <t xml:space="preserve">Worki stomijne jednoczęściowe, otwarte, z zapięciem na rzep,przezroczyste, pojemność worka 550 ml (+- 50ml); płytka owalna 259 x </t>
    </r>
    <r>
      <rPr>
        <b/>
        <sz val="10"/>
        <color rgb="FFFF0000"/>
        <rFont val="Tahoma"/>
        <family val="2"/>
        <charset val="238"/>
      </rPr>
      <t>158-</t>
    </r>
    <r>
      <rPr>
        <sz val="10"/>
        <color rgb="FF000000"/>
        <rFont val="Tahoma"/>
        <family val="2"/>
        <charset val="1"/>
      </rPr>
      <t>159 mm z możliwością przycięcia otworu od 70 mm do 90 mm (+- 5 mm)</t>
    </r>
  </si>
  <si>
    <r>
      <t>Załącznik nr 3 do SWZ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po zmianach z 16.08.2022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</si>
</sst>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0"/>
      <color rgb="FF000000"/>
      <name val="Times New Roman"/>
      <family val="1"/>
      <charset val="1"/>
    </font>
    <font>
      <b/>
      <sz val="10"/>
      <color rgb="FF000000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name val="Tahoma"/>
      <family val="2"/>
    </font>
    <font>
      <b/>
      <u/>
      <sz val="10"/>
      <name val="Tahoma"/>
      <family val="2"/>
    </font>
    <font>
      <b/>
      <sz val="12"/>
      <color rgb="FFFF0000"/>
      <name val="Calibri"/>
      <family val="2"/>
      <charset val="238"/>
      <scheme val="minor"/>
    </font>
    <font>
      <b/>
      <strike/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9" fontId="2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4"/>
  <sheetViews>
    <sheetView tabSelected="1" zoomScale="82" zoomScaleNormal="82" workbookViewId="0">
      <selection sqref="A1:J1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13" width="6.140625" style="8"/>
    <col min="14" max="14" width="9.28515625" style="8" customWidth="1"/>
    <col min="15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9.5" customHeight="1" x14ac:dyDescent="0.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</row>
    <row r="2" spans="1:1008" ht="23.25" customHeight="1" x14ac:dyDescent="0.15">
      <c r="A2" s="29"/>
      <c r="B2" s="30"/>
      <c r="C2" s="31"/>
      <c r="D2" s="31"/>
      <c r="E2" s="32"/>
      <c r="F2" s="33"/>
      <c r="G2" s="34"/>
      <c r="H2" s="44" t="s">
        <v>18</v>
      </c>
      <c r="I2" s="44"/>
      <c r="J2" s="44"/>
    </row>
    <row r="3" spans="1:1008" ht="23.25" customHeight="1" x14ac:dyDescent="0.15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</row>
    <row r="4" spans="1:1008" s="9" customFormat="1" ht="335.25" customHeight="1" x14ac:dyDescent="0.25">
      <c r="A4" s="46" t="s">
        <v>21</v>
      </c>
      <c r="B4" s="47"/>
      <c r="C4" s="47"/>
      <c r="D4" s="47"/>
      <c r="E4" s="47"/>
      <c r="F4" s="47"/>
      <c r="G4" s="47"/>
      <c r="H4" s="47"/>
      <c r="I4" s="47"/>
      <c r="J4" s="47"/>
    </row>
    <row r="5" spans="1:1008" s="9" customFormat="1" ht="50.25" customHeigh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1:1008" s="11" customFormat="1" ht="63" x14ac:dyDescent="0.25">
      <c r="A6" s="27" t="s">
        <v>0</v>
      </c>
      <c r="B6" s="27" t="s">
        <v>1</v>
      </c>
      <c r="C6" s="28" t="s">
        <v>22</v>
      </c>
      <c r="D6" s="28" t="s">
        <v>23</v>
      </c>
      <c r="E6" s="28" t="s">
        <v>24</v>
      </c>
      <c r="F6" s="28" t="s">
        <v>2</v>
      </c>
      <c r="G6" s="28" t="s">
        <v>3</v>
      </c>
      <c r="H6" s="28" t="s">
        <v>4</v>
      </c>
      <c r="I6" s="28" t="s">
        <v>5</v>
      </c>
      <c r="J6" s="28" t="s">
        <v>6</v>
      </c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</row>
    <row r="7" spans="1:1008" x14ac:dyDescent="0.15">
      <c r="A7" s="13">
        <v>1</v>
      </c>
      <c r="B7" s="14">
        <v>2</v>
      </c>
      <c r="C7" s="15">
        <v>3</v>
      </c>
      <c r="D7" s="15">
        <v>4</v>
      </c>
      <c r="E7" s="16">
        <v>5</v>
      </c>
      <c r="F7" s="14">
        <v>6</v>
      </c>
      <c r="G7" s="16">
        <v>7</v>
      </c>
      <c r="H7" s="14">
        <v>8</v>
      </c>
      <c r="I7" s="14">
        <v>9</v>
      </c>
      <c r="J7" s="14">
        <v>10</v>
      </c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</row>
    <row r="8" spans="1:1008" ht="76.5" x14ac:dyDescent="0.15">
      <c r="A8" s="35">
        <v>1</v>
      </c>
      <c r="B8" s="18" t="s">
        <v>28</v>
      </c>
      <c r="C8" s="19">
        <v>1</v>
      </c>
      <c r="D8" s="20">
        <v>1300</v>
      </c>
      <c r="E8" s="36"/>
      <c r="F8" s="21">
        <f>ROUND(D8*E8,2)</f>
        <v>0</v>
      </c>
      <c r="G8" s="37"/>
      <c r="H8" s="21">
        <f>ROUND(F8+(F8*G8),2)</f>
        <v>0</v>
      </c>
      <c r="I8" s="21">
        <f>ROUND(H8/D8,2)</f>
        <v>0</v>
      </c>
      <c r="J8" s="38"/>
      <c r="M8" s="22"/>
      <c r="N8" s="22"/>
      <c r="O8" s="22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</row>
    <row r="9" spans="1:1008" ht="51" x14ac:dyDescent="0.15">
      <c r="A9" s="35">
        <f>A8+1</f>
        <v>2</v>
      </c>
      <c r="B9" s="23" t="s">
        <v>7</v>
      </c>
      <c r="C9" s="19">
        <v>1</v>
      </c>
      <c r="D9" s="20">
        <v>300</v>
      </c>
      <c r="E9" s="36"/>
      <c r="F9" s="21">
        <f t="shared" ref="F9:F23" si="0">ROUND(D9*E9,2)</f>
        <v>0</v>
      </c>
      <c r="G9" s="37"/>
      <c r="H9" s="21">
        <f t="shared" ref="H9:H23" si="1">ROUND(F9+(F9*G9),2)</f>
        <v>0</v>
      </c>
      <c r="I9" s="21">
        <f t="shared" ref="I9:I22" si="2">ROUND(H9/D9,2)</f>
        <v>0</v>
      </c>
      <c r="J9" s="38"/>
      <c r="M9" s="22"/>
      <c r="N9" s="22"/>
      <c r="O9" s="22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</row>
    <row r="10" spans="1:1008" ht="63.75" x14ac:dyDescent="0.15">
      <c r="A10" s="35">
        <f t="shared" ref="A10:A23" si="3">A9+1</f>
        <v>3</v>
      </c>
      <c r="B10" s="24" t="s">
        <v>8</v>
      </c>
      <c r="C10" s="19">
        <v>1</v>
      </c>
      <c r="D10" s="20">
        <v>200</v>
      </c>
      <c r="E10" s="36"/>
      <c r="F10" s="21">
        <f t="shared" si="0"/>
        <v>0</v>
      </c>
      <c r="G10" s="37"/>
      <c r="H10" s="21">
        <f t="shared" si="1"/>
        <v>0</v>
      </c>
      <c r="I10" s="21">
        <f t="shared" si="2"/>
        <v>0</v>
      </c>
      <c r="J10" s="39"/>
      <c r="M10" s="22"/>
      <c r="N10" s="22"/>
      <c r="O10" s="22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</row>
    <row r="11" spans="1:1008" ht="63.75" x14ac:dyDescent="0.15">
      <c r="A11" s="35">
        <f t="shared" si="3"/>
        <v>4</v>
      </c>
      <c r="B11" s="24" t="s">
        <v>30</v>
      </c>
      <c r="C11" s="19">
        <v>1</v>
      </c>
      <c r="D11" s="20">
        <v>100</v>
      </c>
      <c r="E11" s="36"/>
      <c r="F11" s="21">
        <f t="shared" si="0"/>
        <v>0</v>
      </c>
      <c r="G11" s="37"/>
      <c r="H11" s="21">
        <f t="shared" si="1"/>
        <v>0</v>
      </c>
      <c r="I11" s="21">
        <f t="shared" si="2"/>
        <v>0</v>
      </c>
      <c r="J11" s="38"/>
      <c r="M11" s="22"/>
      <c r="N11" s="22"/>
      <c r="O11" s="22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</row>
    <row r="12" spans="1:1008" ht="63.75" x14ac:dyDescent="0.15">
      <c r="A12" s="35">
        <f t="shared" si="3"/>
        <v>5</v>
      </c>
      <c r="B12" s="24" t="s">
        <v>29</v>
      </c>
      <c r="C12" s="19">
        <v>1</v>
      </c>
      <c r="D12" s="20">
        <v>100</v>
      </c>
      <c r="E12" s="36"/>
      <c r="F12" s="21">
        <f t="shared" si="0"/>
        <v>0</v>
      </c>
      <c r="G12" s="37"/>
      <c r="H12" s="21">
        <f t="shared" si="1"/>
        <v>0</v>
      </c>
      <c r="I12" s="21">
        <f t="shared" si="2"/>
        <v>0</v>
      </c>
      <c r="J12" s="38"/>
      <c r="M12" s="22"/>
      <c r="N12" s="22"/>
      <c r="O12" s="22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</row>
    <row r="13" spans="1:1008" ht="63.75" x14ac:dyDescent="0.15">
      <c r="A13" s="35">
        <f t="shared" si="3"/>
        <v>6</v>
      </c>
      <c r="B13" s="24" t="s">
        <v>9</v>
      </c>
      <c r="C13" s="19">
        <v>1</v>
      </c>
      <c r="D13" s="20">
        <v>200</v>
      </c>
      <c r="E13" s="36"/>
      <c r="F13" s="21">
        <f t="shared" si="0"/>
        <v>0</v>
      </c>
      <c r="G13" s="37"/>
      <c r="H13" s="21">
        <f t="shared" si="1"/>
        <v>0</v>
      </c>
      <c r="I13" s="21">
        <f t="shared" si="2"/>
        <v>0</v>
      </c>
      <c r="J13" s="38"/>
      <c r="M13" s="22"/>
      <c r="N13" s="22"/>
      <c r="O13" s="22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</row>
    <row r="14" spans="1:1008" ht="63.75" x14ac:dyDescent="0.15">
      <c r="A14" s="35">
        <f t="shared" si="3"/>
        <v>7</v>
      </c>
      <c r="B14" s="24" t="s">
        <v>10</v>
      </c>
      <c r="C14" s="19">
        <v>1</v>
      </c>
      <c r="D14" s="20">
        <v>200</v>
      </c>
      <c r="E14" s="36"/>
      <c r="F14" s="21">
        <f t="shared" si="0"/>
        <v>0</v>
      </c>
      <c r="G14" s="37"/>
      <c r="H14" s="21">
        <f t="shared" si="1"/>
        <v>0</v>
      </c>
      <c r="I14" s="21">
        <f t="shared" si="2"/>
        <v>0</v>
      </c>
      <c r="J14" s="38"/>
      <c r="M14" s="22"/>
      <c r="N14" s="22"/>
      <c r="O14" s="22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</row>
    <row r="15" spans="1:1008" ht="25.5" customHeight="1" x14ac:dyDescent="0.15">
      <c r="A15" s="35">
        <f t="shared" si="3"/>
        <v>8</v>
      </c>
      <c r="B15" s="24" t="s">
        <v>11</v>
      </c>
      <c r="C15" s="19">
        <v>1</v>
      </c>
      <c r="D15" s="20">
        <v>100</v>
      </c>
      <c r="E15" s="36"/>
      <c r="F15" s="21">
        <f t="shared" si="0"/>
        <v>0</v>
      </c>
      <c r="G15" s="37"/>
      <c r="H15" s="21">
        <f t="shared" si="1"/>
        <v>0</v>
      </c>
      <c r="I15" s="21">
        <f t="shared" si="2"/>
        <v>0</v>
      </c>
      <c r="J15" s="38"/>
      <c r="M15" s="22"/>
      <c r="N15" s="22"/>
      <c r="O15" s="22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</row>
    <row r="16" spans="1:1008" ht="25.5" customHeight="1" x14ac:dyDescent="0.15">
      <c r="A16" s="35">
        <f t="shared" si="3"/>
        <v>9</v>
      </c>
      <c r="B16" s="24" t="s">
        <v>12</v>
      </c>
      <c r="C16" s="19">
        <v>1</v>
      </c>
      <c r="D16" s="26">
        <v>100</v>
      </c>
      <c r="E16" s="36"/>
      <c r="F16" s="21">
        <f t="shared" si="0"/>
        <v>0</v>
      </c>
      <c r="G16" s="37"/>
      <c r="H16" s="21">
        <f t="shared" si="1"/>
        <v>0</v>
      </c>
      <c r="I16" s="21">
        <f t="shared" si="2"/>
        <v>0</v>
      </c>
      <c r="J16" s="38"/>
      <c r="M16" s="22"/>
      <c r="N16" s="22"/>
      <c r="O16" s="22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</row>
    <row r="17" spans="1:1008" ht="38.25" x14ac:dyDescent="0.15">
      <c r="A17" s="35">
        <f t="shared" si="3"/>
        <v>10</v>
      </c>
      <c r="B17" s="24" t="s">
        <v>25</v>
      </c>
      <c r="C17" s="19">
        <v>1</v>
      </c>
      <c r="D17" s="26">
        <v>1500</v>
      </c>
      <c r="E17" s="36"/>
      <c r="F17" s="21">
        <f t="shared" si="0"/>
        <v>0</v>
      </c>
      <c r="G17" s="37"/>
      <c r="H17" s="21">
        <f t="shared" si="1"/>
        <v>0</v>
      </c>
      <c r="I17" s="21">
        <f t="shared" si="2"/>
        <v>0</v>
      </c>
      <c r="J17" s="38"/>
      <c r="M17" s="22"/>
      <c r="N17" s="22"/>
      <c r="O17" s="22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</row>
    <row r="18" spans="1:1008" ht="25.5" customHeight="1" x14ac:dyDescent="0.15">
      <c r="A18" s="35">
        <f t="shared" si="3"/>
        <v>11</v>
      </c>
      <c r="B18" s="24" t="s">
        <v>26</v>
      </c>
      <c r="C18" s="19">
        <v>1</v>
      </c>
      <c r="D18" s="26">
        <v>1000</v>
      </c>
      <c r="E18" s="36"/>
      <c r="F18" s="21">
        <f t="shared" si="0"/>
        <v>0</v>
      </c>
      <c r="G18" s="37"/>
      <c r="H18" s="21">
        <f t="shared" si="1"/>
        <v>0</v>
      </c>
      <c r="I18" s="21">
        <f t="shared" si="2"/>
        <v>0</v>
      </c>
      <c r="J18" s="38"/>
      <c r="M18" s="22"/>
      <c r="N18" s="22"/>
      <c r="O18" s="22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</row>
    <row r="19" spans="1:1008" ht="50.45" customHeight="1" x14ac:dyDescent="0.15">
      <c r="A19" s="35">
        <f t="shared" si="3"/>
        <v>12</v>
      </c>
      <c r="B19" s="24" t="s">
        <v>13</v>
      </c>
      <c r="C19" s="19">
        <v>1</v>
      </c>
      <c r="D19" s="26">
        <v>100</v>
      </c>
      <c r="E19" s="36"/>
      <c r="F19" s="21">
        <f t="shared" si="0"/>
        <v>0</v>
      </c>
      <c r="G19" s="37"/>
      <c r="H19" s="21">
        <f t="shared" si="1"/>
        <v>0</v>
      </c>
      <c r="I19" s="21">
        <f t="shared" si="2"/>
        <v>0</v>
      </c>
      <c r="J19" s="38"/>
      <c r="M19" s="22"/>
      <c r="N19" s="22"/>
      <c r="O19" s="22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</row>
    <row r="20" spans="1:1008" ht="63.75" x14ac:dyDescent="0.15">
      <c r="A20" s="35">
        <f t="shared" si="3"/>
        <v>13</v>
      </c>
      <c r="B20" s="41" t="s">
        <v>19</v>
      </c>
      <c r="C20" s="19">
        <v>1</v>
      </c>
      <c r="D20" s="26">
        <v>100</v>
      </c>
      <c r="E20" s="36"/>
      <c r="F20" s="21">
        <f>ROUND(D20*E20,2)</f>
        <v>0</v>
      </c>
      <c r="G20" s="37"/>
      <c r="H20" s="21">
        <f t="shared" si="1"/>
        <v>0</v>
      </c>
      <c r="I20" s="21">
        <f t="shared" si="2"/>
        <v>0</v>
      </c>
      <c r="J20" s="38"/>
      <c r="M20" s="22"/>
      <c r="N20" s="22"/>
      <c r="O20" s="22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</row>
    <row r="21" spans="1:1008" ht="25.5" customHeight="1" x14ac:dyDescent="0.15">
      <c r="A21" s="35">
        <f t="shared" si="3"/>
        <v>14</v>
      </c>
      <c r="B21" s="24" t="s">
        <v>27</v>
      </c>
      <c r="C21" s="19">
        <v>1</v>
      </c>
      <c r="D21" s="26">
        <v>60</v>
      </c>
      <c r="E21" s="36"/>
      <c r="F21" s="21">
        <f t="shared" si="0"/>
        <v>0</v>
      </c>
      <c r="G21" s="37"/>
      <c r="H21" s="21">
        <f t="shared" si="1"/>
        <v>0</v>
      </c>
      <c r="I21" s="21">
        <f t="shared" si="2"/>
        <v>0</v>
      </c>
      <c r="J21" s="38"/>
      <c r="M21" s="22"/>
      <c r="N21" s="22"/>
      <c r="O21" s="22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</row>
    <row r="22" spans="1:1008" ht="76.5" x14ac:dyDescent="0.15">
      <c r="A22" s="35">
        <f t="shared" si="3"/>
        <v>15</v>
      </c>
      <c r="B22" s="41" t="s">
        <v>20</v>
      </c>
      <c r="C22" s="19">
        <v>1</v>
      </c>
      <c r="D22" s="25">
        <v>100</v>
      </c>
      <c r="E22" s="36"/>
      <c r="F22" s="21">
        <f t="shared" si="0"/>
        <v>0</v>
      </c>
      <c r="G22" s="37"/>
      <c r="H22" s="21">
        <f t="shared" si="1"/>
        <v>0</v>
      </c>
      <c r="I22" s="21">
        <f t="shared" si="2"/>
        <v>0</v>
      </c>
      <c r="J22" s="40"/>
      <c r="M22" s="22"/>
      <c r="N22" s="22"/>
      <c r="O22" s="22"/>
    </row>
    <row r="23" spans="1:1008" ht="25.5" x14ac:dyDescent="0.15">
      <c r="A23" s="35">
        <f t="shared" si="3"/>
        <v>16</v>
      </c>
      <c r="B23" s="24" t="s">
        <v>14</v>
      </c>
      <c r="C23" s="19">
        <v>1</v>
      </c>
      <c r="D23" s="25">
        <v>100</v>
      </c>
      <c r="E23" s="36"/>
      <c r="F23" s="21">
        <f t="shared" si="0"/>
        <v>0</v>
      </c>
      <c r="G23" s="37"/>
      <c r="H23" s="21">
        <f t="shared" si="1"/>
        <v>0</v>
      </c>
      <c r="I23" s="21">
        <f>ROUND(H23/D23,2)</f>
        <v>0</v>
      </c>
      <c r="J23" s="40"/>
      <c r="M23" s="22"/>
      <c r="N23" s="22"/>
      <c r="O23" s="22"/>
    </row>
    <row r="24" spans="1:1008" ht="22.5" x14ac:dyDescent="0.15">
      <c r="E24" s="42" t="s">
        <v>15</v>
      </c>
      <c r="F24" s="43">
        <f>SUM(F8:F23)</f>
        <v>0</v>
      </c>
      <c r="G24" s="42" t="s">
        <v>16</v>
      </c>
      <c r="H24" s="43">
        <f>SUM(H8:H23)</f>
        <v>0</v>
      </c>
    </row>
  </sheetData>
  <mergeCells count="4">
    <mergeCell ref="H2:J2"/>
    <mergeCell ref="A3:J3"/>
    <mergeCell ref="A4:J4"/>
    <mergeCell ref="A1:J1"/>
  </mergeCells>
  <printOptions horizontalCentered="1"/>
  <pageMargins left="0.25" right="0.25" top="0.75" bottom="0.75" header="0.51180555555555496" footer="0.51180555555555496"/>
  <pageSetup paperSize="9" scale="9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66</cp:revision>
  <cp:lastPrinted>2022-08-16T06:05:56Z</cp:lastPrinted>
  <dcterms:created xsi:type="dcterms:W3CDTF">2019-02-04T11:59:38Z</dcterms:created>
  <dcterms:modified xsi:type="dcterms:W3CDTF">2022-08-16T06:05:59Z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