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6840" activeTab="1"/>
  </bookViews>
  <sheets>
    <sheet name="Lokale mieszkalne M i G" sheetId="1" r:id="rId1"/>
    <sheet name="Lokale socjalne" sheetId="2" r:id="rId2"/>
    <sheet name="Pomieszczenia tymczasowe" sheetId="3" r:id="rId3"/>
    <sheet name="Pomieszczenia gospodarcze" sheetId="4" r:id="rId4"/>
    <sheet name="Garaże" sheetId="5" r:id="rId5"/>
    <sheet name="Arkusz1" sheetId="7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2"/>
  <c r="Z22"/>
  <c r="Z23"/>
  <c r="Z21"/>
  <c r="X24"/>
  <c r="R24"/>
  <c r="S24"/>
  <c r="G24"/>
  <c r="B101" i="1" l="1"/>
  <c r="B144" l="1"/>
  <c r="D144"/>
  <c r="H144"/>
  <c r="G144"/>
  <c r="W144"/>
  <c r="U144"/>
  <c r="P144"/>
  <c r="Q144"/>
  <c r="M144"/>
  <c r="T144" l="1"/>
  <c r="O144"/>
  <c r="F144"/>
  <c r="Y144" l="1"/>
  <c r="S144"/>
  <c r="D66" i="4" l="1"/>
  <c r="U101" i="1" l="1"/>
  <c r="J24" i="2" l="1"/>
  <c r="W24"/>
  <c r="U24"/>
  <c r="Q24"/>
  <c r="O24"/>
  <c r="H24"/>
  <c r="T24"/>
  <c r="E24"/>
  <c r="D27" i="5"/>
  <c r="D75" i="4"/>
  <c r="B75"/>
  <c r="B66"/>
  <c r="Q9" i="3"/>
  <c r="P9"/>
  <c r="O9"/>
  <c r="N9"/>
  <c r="M9"/>
  <c r="J9"/>
  <c r="I9"/>
  <c r="H9"/>
  <c r="G9"/>
  <c r="F9"/>
  <c r="E9"/>
  <c r="D9"/>
  <c r="B9"/>
  <c r="R8"/>
  <c r="R9" s="1"/>
  <c r="Y24" i="2"/>
  <c r="V24"/>
  <c r="P24"/>
  <c r="N24"/>
  <c r="M24"/>
  <c r="L24"/>
  <c r="K24"/>
  <c r="I24"/>
  <c r="Y19"/>
  <c r="X19"/>
  <c r="W19"/>
  <c r="V19"/>
  <c r="U19"/>
  <c r="R19"/>
  <c r="Q19"/>
  <c r="P19"/>
  <c r="O19"/>
  <c r="N19"/>
  <c r="M19"/>
  <c r="L19"/>
  <c r="K19"/>
  <c r="J19"/>
  <c r="I19"/>
  <c r="H19"/>
  <c r="G19"/>
  <c r="E19"/>
  <c r="Z18"/>
  <c r="Z17"/>
  <c r="Z16"/>
  <c r="Z15"/>
  <c r="Z14"/>
  <c r="Z13"/>
  <c r="Z12"/>
  <c r="Z11"/>
  <c r="Z10"/>
  <c r="Z8"/>
  <c r="Z7"/>
  <c r="H157" i="1"/>
  <c r="AA144"/>
  <c r="Z144"/>
  <c r="X144"/>
  <c r="R144"/>
  <c r="N144"/>
  <c r="L144"/>
  <c r="K144"/>
  <c r="J144"/>
  <c r="I144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A101"/>
  <c r="Z101"/>
  <c r="Y101"/>
  <c r="X101"/>
  <c r="W101"/>
  <c r="T101"/>
  <c r="S101"/>
  <c r="R101"/>
  <c r="Q101"/>
  <c r="P101"/>
  <c r="O101"/>
  <c r="N101"/>
  <c r="M101"/>
  <c r="L101"/>
  <c r="K101"/>
  <c r="J101"/>
  <c r="I101"/>
  <c r="H101"/>
  <c r="F101"/>
  <c r="D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0"/>
  <c r="AB78"/>
  <c r="AB72"/>
  <c r="AB71"/>
  <c r="AB70"/>
  <c r="AB69"/>
  <c r="AB68"/>
  <c r="AB67"/>
  <c r="AB66"/>
  <c r="AB65"/>
  <c r="AB64"/>
  <c r="AB63"/>
  <c r="AB62"/>
  <c r="AB61"/>
  <c r="AB60"/>
  <c r="AB59"/>
  <c r="AB58"/>
  <c r="AB57"/>
  <c r="AB55"/>
  <c r="AB54"/>
  <c r="AB51"/>
  <c r="AB50"/>
  <c r="AB49"/>
  <c r="AB48"/>
  <c r="AB47"/>
  <c r="AB46"/>
  <c r="AB45"/>
  <c r="AB44"/>
  <c r="AB43"/>
  <c r="AB42"/>
  <c r="AB41"/>
  <c r="AB39"/>
  <c r="AB38"/>
  <c r="AB34"/>
  <c r="AB33"/>
  <c r="AB32"/>
  <c r="AB31"/>
  <c r="AB30"/>
  <c r="AB29"/>
  <c r="AB28"/>
  <c r="AB27"/>
  <c r="AB26"/>
  <c r="AB25"/>
  <c r="AB24"/>
  <c r="AB23"/>
  <c r="AB21"/>
  <c r="AB20"/>
  <c r="AB19"/>
  <c r="AB18"/>
  <c r="G18"/>
  <c r="AB17"/>
  <c r="G17"/>
  <c r="AB16"/>
  <c r="G16"/>
  <c r="AB15"/>
  <c r="G15"/>
  <c r="AB14"/>
  <c r="G14"/>
  <c r="AB13"/>
  <c r="G13"/>
  <c r="AB12"/>
  <c r="G12"/>
  <c r="AB11"/>
  <c r="G11"/>
  <c r="AB10"/>
  <c r="G10"/>
  <c r="AB9"/>
  <c r="G9"/>
  <c r="AB8"/>
  <c r="AB7"/>
  <c r="G7"/>
  <c r="AB6"/>
  <c r="G6"/>
  <c r="AB144" l="1"/>
  <c r="AB101"/>
  <c r="G101"/>
  <c r="E25" i="2"/>
  <c r="H25"/>
  <c r="J25"/>
  <c r="L25"/>
  <c r="N25"/>
  <c r="P25"/>
  <c r="R25"/>
  <c r="V25"/>
  <c r="X25"/>
  <c r="Z19"/>
  <c r="Z25" s="1"/>
  <c r="G25"/>
  <c r="I25"/>
  <c r="K25"/>
  <c r="M25"/>
  <c r="O25"/>
  <c r="Q25"/>
  <c r="U25"/>
  <c r="W25"/>
  <c r="Y25"/>
</calcChain>
</file>

<file path=xl/sharedStrings.xml><?xml version="1.0" encoding="utf-8"?>
<sst xmlns="http://schemas.openxmlformats.org/spreadsheetml/2006/main" count="1151" uniqueCount="415">
  <si>
    <t>Lp.</t>
  </si>
  <si>
    <t>Liczba Lokali               [szt.]</t>
  </si>
  <si>
    <t>Adres</t>
  </si>
  <si>
    <t>Liczba budynków [szt.]</t>
  </si>
  <si>
    <t>Rok budowy</t>
  </si>
  <si>
    <t>Liczba lokali</t>
  </si>
  <si>
    <r>
      <t>Pow.                              użytkowa lokalu                    w [m</t>
    </r>
    <r>
      <rPr>
        <sz val="10"/>
        <color indexed="8"/>
        <rFont val="Arial"/>
        <family val="2"/>
        <charset val="238"/>
      </rPr>
      <t>²]</t>
    </r>
  </si>
  <si>
    <r>
      <t>Pokój w [m</t>
    </r>
    <r>
      <rPr>
        <sz val="11"/>
        <color indexed="8"/>
        <rFont val="Arial"/>
        <family val="2"/>
        <charset val="238"/>
      </rPr>
      <t>²]</t>
    </r>
  </si>
  <si>
    <r>
      <t>Pokój [m</t>
    </r>
    <r>
      <rPr>
        <sz val="11"/>
        <color indexed="8"/>
        <rFont val="Arial"/>
        <family val="2"/>
        <charset val="238"/>
      </rPr>
      <t>²]</t>
    </r>
  </si>
  <si>
    <r>
      <t>Kuchnia [m</t>
    </r>
    <r>
      <rPr>
        <sz val="11"/>
        <color indexed="8"/>
        <rFont val="Arial"/>
        <family val="2"/>
        <charset val="238"/>
      </rPr>
      <t>²]</t>
    </r>
  </si>
  <si>
    <t>Łazienka [m²]</t>
  </si>
  <si>
    <t>WC    [m²]</t>
  </si>
  <si>
    <r>
      <rPr>
        <sz val="8"/>
        <color indexed="8"/>
        <rFont val="Arial"/>
        <family val="2"/>
        <charset val="238"/>
      </rPr>
      <t xml:space="preserve">przedpokój    </t>
    </r>
    <r>
      <rPr>
        <sz val="9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 xml:space="preserve">                               [m²]                      </t>
    </r>
  </si>
  <si>
    <r>
      <t xml:space="preserve">inne </t>
    </r>
    <r>
      <rPr>
        <sz val="7"/>
        <color indexed="8"/>
        <rFont val="Arial"/>
        <family val="2"/>
        <charset val="238"/>
      </rPr>
      <t>pomieszczenie                  [m²]</t>
    </r>
  </si>
  <si>
    <t>strych  [m²]</t>
  </si>
  <si>
    <t>piwnica w                        [m²]</t>
  </si>
  <si>
    <r>
      <t xml:space="preserve">pom. </t>
    </r>
    <r>
      <rPr>
        <sz val="8"/>
        <color indexed="8"/>
        <rFont val="Arial"/>
        <family val="2"/>
        <charset val="238"/>
      </rPr>
      <t>gospodarcze</t>
    </r>
    <r>
      <rPr>
        <sz val="11"/>
        <color indexed="8"/>
        <rFont val="Arial"/>
        <family val="2"/>
        <charset val="238"/>
      </rPr>
      <t xml:space="preserve">                w [m²]                      </t>
    </r>
  </si>
  <si>
    <t>kondygnacja</t>
  </si>
  <si>
    <r>
      <t>Powierzchnia lokalu mieszkalnego [m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]                      (wg umowy najmu)</t>
    </r>
  </si>
  <si>
    <r>
      <t>Powierzchnie pomieszczeń przynależnych [m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>]                                                (wg umowy najmu)</t>
    </r>
  </si>
  <si>
    <r>
      <t>Łączna powierzchnia lokalu wraz                            z pomieszczeniami przynależnymi                [m</t>
    </r>
    <r>
      <rPr>
        <b/>
        <vertAlign val="super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]</t>
    </r>
  </si>
  <si>
    <t>Powierzchnia ogólna działki [ha]</t>
  </si>
  <si>
    <t>1.</t>
  </si>
  <si>
    <t>2.</t>
  </si>
  <si>
    <t>3.</t>
  </si>
  <si>
    <t>4.</t>
  </si>
  <si>
    <t>5.</t>
  </si>
  <si>
    <t>6.</t>
  </si>
  <si>
    <t>7.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</si>
  <si>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</si>
  <si>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</si>
  <si>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</si>
  <si>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</si>
  <si>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</si>
  <si>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</si>
  <si>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</si>
  <si>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</si>
  <si>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</si>
  <si>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</si>
  <si>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</si>
  <si>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</si>
  <si>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</si>
  <si>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</si>
  <si>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</si>
  <si>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strych</t>
  </si>
  <si>
    <t>piwnica</t>
  </si>
  <si>
    <t>pom. gospod.</t>
  </si>
  <si>
    <t>garaż</t>
  </si>
  <si>
    <t>26.</t>
  </si>
  <si>
    <t>27.</t>
  </si>
  <si>
    <t>28.</t>
  </si>
  <si>
    <t>29.</t>
  </si>
  <si>
    <t>30.</t>
  </si>
  <si>
    <t>31.</t>
  </si>
  <si>
    <t>32.</t>
  </si>
  <si>
    <t>33.</t>
  </si>
  <si>
    <t>Reymonta 4/1</t>
  </si>
  <si>
    <t xml:space="preserve">                 1920r.</t>
  </si>
  <si>
    <t>parter</t>
  </si>
  <si>
    <t>-</t>
  </si>
  <si>
    <t>Reymonta 4/6</t>
  </si>
  <si>
    <t>2 piętro</t>
  </si>
  <si>
    <t>Reymonta 6/5</t>
  </si>
  <si>
    <t>1 piętro</t>
  </si>
  <si>
    <t xml:space="preserve">                  1905r.</t>
  </si>
  <si>
    <t>Pl. Chrobrego 1/5</t>
  </si>
  <si>
    <t>Pl. Chrobrego 3/4</t>
  </si>
  <si>
    <t>Pl. Chrobrego 3/5</t>
  </si>
  <si>
    <t>8.</t>
  </si>
  <si>
    <t>Pl. Chrobrego 3/6</t>
  </si>
  <si>
    <t>9.</t>
  </si>
  <si>
    <t>Fabryczna 1/3</t>
  </si>
  <si>
    <t xml:space="preserve">                  1910r.</t>
  </si>
  <si>
    <t>10.</t>
  </si>
  <si>
    <t>Fabryczna 1/5</t>
  </si>
  <si>
    <t>Fabryczna 3/2</t>
  </si>
  <si>
    <t xml:space="preserve">                  1900r.</t>
  </si>
  <si>
    <t>poddasze</t>
  </si>
  <si>
    <t>Fabryczna 9/1</t>
  </si>
  <si>
    <t xml:space="preserve">                   1900r.</t>
  </si>
  <si>
    <t>Fabryczna 12/1</t>
  </si>
  <si>
    <t>przed 1939r.</t>
  </si>
  <si>
    <t>Fabryczna 12/4</t>
  </si>
  <si>
    <t>Fabryczna 13/3</t>
  </si>
  <si>
    <t>Fabryczna 15/3</t>
  </si>
  <si>
    <t>Fabryczna 15/5</t>
  </si>
  <si>
    <t>Koszalińska 1/2</t>
  </si>
  <si>
    <t xml:space="preserve"> przed 1939r.</t>
  </si>
  <si>
    <t>Koszalińska 2b/2</t>
  </si>
  <si>
    <t>Koszalińska 2c/2</t>
  </si>
  <si>
    <t>Koszalińska 5/2</t>
  </si>
  <si>
    <t xml:space="preserve"> </t>
  </si>
  <si>
    <t>Koszalińska 10/1</t>
  </si>
  <si>
    <t>Koszalińska 10/2</t>
  </si>
  <si>
    <t>Koszalińska 10/4</t>
  </si>
  <si>
    <t>Koszalińska 10/5</t>
  </si>
  <si>
    <t>Koszalińska 13/2</t>
  </si>
  <si>
    <t xml:space="preserve">        przed 1939r.</t>
  </si>
  <si>
    <t>Koszalińska 13/3</t>
  </si>
  <si>
    <t>Koszalińska 13/4</t>
  </si>
  <si>
    <t>Koszalińska 13/5</t>
  </si>
  <si>
    <t>Maja 6/4</t>
  </si>
  <si>
    <t>Maja 6/10</t>
  </si>
  <si>
    <t>1 Maja 8/3</t>
  </si>
  <si>
    <t>1 Maja 8/4</t>
  </si>
  <si>
    <t>1 Maja 8/6</t>
  </si>
  <si>
    <t>1 Maja 8/8</t>
  </si>
  <si>
    <t>1 Maja 11/1</t>
  </si>
  <si>
    <t xml:space="preserve">                 1905r.</t>
  </si>
  <si>
    <t>1 Maja 11/8</t>
  </si>
  <si>
    <t>1 Maja 14/1</t>
  </si>
  <si>
    <t>Seligera 2/3</t>
  </si>
  <si>
    <t>1972r.</t>
  </si>
  <si>
    <t>Matejki 1/3</t>
  </si>
  <si>
    <t>Matejki 2/3</t>
  </si>
  <si>
    <t xml:space="preserve">                 1972r.</t>
  </si>
  <si>
    <t>Mickiewicza 7/4</t>
  </si>
  <si>
    <t>1932r.</t>
  </si>
  <si>
    <t>Ogrodowa 7/6</t>
  </si>
  <si>
    <t>Pocztowa 3/6</t>
  </si>
  <si>
    <t>Polna 5/4</t>
  </si>
  <si>
    <t>Polna 6/1</t>
  </si>
  <si>
    <t>Polna 6/3</t>
  </si>
  <si>
    <t>Polna 6/4</t>
  </si>
  <si>
    <t>Polna 9/1</t>
  </si>
  <si>
    <t>1905r.</t>
  </si>
  <si>
    <t>niski parter</t>
  </si>
  <si>
    <t>Polna 10/3</t>
  </si>
  <si>
    <t xml:space="preserve">                  1960r.</t>
  </si>
  <si>
    <t>Polna 10/4</t>
  </si>
  <si>
    <t>Polanowska 2/1</t>
  </si>
  <si>
    <t>Polanowska 2/5</t>
  </si>
  <si>
    <t>Polanowska 3/1</t>
  </si>
  <si>
    <t>Polanowska 4/1</t>
  </si>
  <si>
    <t>Polanowska 4/2</t>
  </si>
  <si>
    <t>piętro</t>
  </si>
  <si>
    <t>Polanowska 4/3</t>
  </si>
  <si>
    <t>Polanowska 4/4</t>
  </si>
  <si>
    <t>Polanowska 8/1</t>
  </si>
  <si>
    <t>Polanowska 8/4</t>
  </si>
  <si>
    <t>Polanowska 8/6</t>
  </si>
  <si>
    <t>Polanowska 8/10</t>
  </si>
  <si>
    <t>Robotnicza 3/1</t>
  </si>
  <si>
    <t>1930r.</t>
  </si>
  <si>
    <t>Robotnicza 10/1</t>
  </si>
  <si>
    <t>1910r.</t>
  </si>
  <si>
    <t>Robotnicza 10/3</t>
  </si>
  <si>
    <t>Ratuszowa 7/3</t>
  </si>
  <si>
    <t>Ratuszowa 7/4</t>
  </si>
  <si>
    <t>1900r.</t>
  </si>
  <si>
    <t>Ratuszowa 7/5</t>
  </si>
  <si>
    <t>Ratuszowa 7/7</t>
  </si>
  <si>
    <t>0.82</t>
  </si>
  <si>
    <t>Reja 8/1</t>
  </si>
  <si>
    <t>Reja 8/5</t>
  </si>
  <si>
    <t>Reja 11/2</t>
  </si>
  <si>
    <t xml:space="preserve">                   1905r.</t>
  </si>
  <si>
    <t>Reja 11/5</t>
  </si>
  <si>
    <t>Reja 11/7</t>
  </si>
  <si>
    <t>Mieszko I 2A/1</t>
  </si>
  <si>
    <t>przed  1939r</t>
  </si>
  <si>
    <t>Spokojna 3/1</t>
  </si>
  <si>
    <t>Szkolna 11/2</t>
  </si>
  <si>
    <t>Spichrzowa 1/1</t>
  </si>
  <si>
    <t>1920r.</t>
  </si>
  <si>
    <t>Spichrzowa1/2</t>
  </si>
  <si>
    <t>Spichrzowa 1/4</t>
  </si>
  <si>
    <t>Spichrzowa 1/6</t>
  </si>
  <si>
    <t>Spichrzowa 1/8</t>
  </si>
  <si>
    <t>Spichrzowa 2/1</t>
  </si>
  <si>
    <t>Szpitalna 4/5</t>
  </si>
  <si>
    <t>1984r.</t>
  </si>
  <si>
    <t>Spółdzielcza 2/3</t>
  </si>
  <si>
    <t>Tylna 1/3</t>
  </si>
  <si>
    <t>Tylna 1A</t>
  </si>
  <si>
    <t>Woj.Polskiego 2/2</t>
  </si>
  <si>
    <t>Woj..Polskiego 4/1</t>
  </si>
  <si>
    <t>Woj..Polskiego 4/2</t>
  </si>
  <si>
    <t>Woj.Polskiego 4/3</t>
  </si>
  <si>
    <t>Woj.Polskiego 4/4</t>
  </si>
  <si>
    <t>Wiejska 2/3</t>
  </si>
  <si>
    <t xml:space="preserve">przed                    1939 r. </t>
  </si>
  <si>
    <t>Dworcowa 2/1</t>
  </si>
  <si>
    <t>Dworcowa 2/2</t>
  </si>
  <si>
    <t>Dworcowa 2/5</t>
  </si>
  <si>
    <t>RAZEM lokali  MIASTO</t>
  </si>
  <si>
    <t>Wykaz Najemców - gmina Bobolice</t>
  </si>
  <si>
    <t>Bozniewice 7/2</t>
  </si>
  <si>
    <t>Bożniewice 7/3</t>
  </si>
  <si>
    <t>Bożniewice 7/4</t>
  </si>
  <si>
    <t>Bożniewice 9/1</t>
  </si>
  <si>
    <t>Cybulino 11A/5</t>
  </si>
  <si>
    <t xml:space="preserve">                  1978r.</t>
  </si>
  <si>
    <t>Cybulino 11B/6</t>
  </si>
  <si>
    <t>Cybulino 8/3</t>
  </si>
  <si>
    <t xml:space="preserve">                  1968r</t>
  </si>
  <si>
    <t>Dobrociechy 21/1</t>
  </si>
  <si>
    <t>Porost 22/5</t>
  </si>
  <si>
    <t>przed 1939r</t>
  </si>
  <si>
    <t>Kurowo 35/2</t>
  </si>
  <si>
    <t>Kurowo 37/2</t>
  </si>
  <si>
    <t>Kurowo 55/3</t>
  </si>
  <si>
    <t>Kurowo 55/5</t>
  </si>
  <si>
    <t>Kurowo 56/6</t>
  </si>
  <si>
    <t>II piętro</t>
  </si>
  <si>
    <t>Nowosiółki 1/1</t>
  </si>
  <si>
    <t>Nowosiółki 1/6</t>
  </si>
  <si>
    <t>Świelino 1/1</t>
  </si>
  <si>
    <t xml:space="preserve">przed                    1939 r.  </t>
  </si>
  <si>
    <t>Świelino 1/4</t>
  </si>
  <si>
    <t>Świelino 5/7</t>
  </si>
  <si>
    <t xml:space="preserve">                  1972r.</t>
  </si>
  <si>
    <t>Świelino 21/2</t>
  </si>
  <si>
    <t>Świelino 23/2</t>
  </si>
  <si>
    <t>Świelino 23/4</t>
  </si>
  <si>
    <t>Świelino 23/5</t>
  </si>
  <si>
    <t>Świelino 27/1</t>
  </si>
  <si>
    <t>po 1939</t>
  </si>
  <si>
    <t>Więcemierz 2/1</t>
  </si>
  <si>
    <t>Wojęcino 2/2</t>
  </si>
  <si>
    <t>Wojęcino 5/1</t>
  </si>
  <si>
    <t>Wojęcino 5/2</t>
  </si>
  <si>
    <t>Drzewiany 76/1</t>
  </si>
  <si>
    <t>Drzewiany 76/2</t>
  </si>
  <si>
    <t>Glinka 5/1</t>
  </si>
  <si>
    <t>Opatówek 1/1</t>
  </si>
  <si>
    <t>Opatówek 1/3</t>
  </si>
  <si>
    <t>Opatówek 1/8</t>
  </si>
  <si>
    <t>I piętro</t>
  </si>
  <si>
    <t xml:space="preserve">RAZEM lokali   GMINA </t>
  </si>
  <si>
    <t>Liczba lokali  [szt.]</t>
  </si>
  <si>
    <t>adres</t>
  </si>
  <si>
    <t>pow. użytkowa lokalu m²</t>
  </si>
  <si>
    <r>
      <t>pokój w m</t>
    </r>
    <r>
      <rPr>
        <b/>
        <sz val="8"/>
        <color indexed="8"/>
        <rFont val="Arial"/>
        <family val="2"/>
        <charset val="238"/>
      </rPr>
      <t xml:space="preserve">² </t>
    </r>
  </si>
  <si>
    <r>
      <t xml:space="preserve"> pokój    m </t>
    </r>
    <r>
      <rPr>
        <b/>
        <sz val="8"/>
        <color indexed="8"/>
        <rFont val="Arial"/>
        <family val="2"/>
        <charset val="238"/>
      </rPr>
      <t>²</t>
    </r>
  </si>
  <si>
    <r>
      <t xml:space="preserve"> kuchnia w m</t>
    </r>
    <r>
      <rPr>
        <b/>
        <sz val="8"/>
        <color indexed="8"/>
        <rFont val="Arial"/>
        <family val="2"/>
        <charset val="238"/>
      </rPr>
      <t>²</t>
    </r>
  </si>
  <si>
    <t>część wspólna</t>
  </si>
  <si>
    <t>WC    łazienka</t>
  </si>
  <si>
    <t>przedpokój</t>
  </si>
  <si>
    <t>kotłownia</t>
  </si>
  <si>
    <t>Pomieszczenia gospodarcze</t>
  </si>
  <si>
    <t>umowa zawarta</t>
  </si>
  <si>
    <t>korytarz</t>
  </si>
  <si>
    <t>Łazienka</t>
  </si>
  <si>
    <t>WC</t>
  </si>
  <si>
    <t>od - do</t>
  </si>
  <si>
    <t xml:space="preserve">GMINA BOBOLICE </t>
  </si>
  <si>
    <t>Opatówek 1/2</t>
  </si>
  <si>
    <t>Opatówek 1/4</t>
  </si>
  <si>
    <t>Opatówek 1/5</t>
  </si>
  <si>
    <t>1,25         2,31</t>
  </si>
  <si>
    <t>Opatówek 1/7</t>
  </si>
  <si>
    <t>24.04.2017                   do 23.04.2018</t>
  </si>
  <si>
    <t>1piętro</t>
  </si>
  <si>
    <t>Łozice-Cegielnia 1/5</t>
  </si>
  <si>
    <t>Łozice- Cegielnia 1/6</t>
  </si>
  <si>
    <t>Łozice-Cegielnia 1/7</t>
  </si>
  <si>
    <t>Łozice-Cegielnia 1/8</t>
  </si>
  <si>
    <t>Łozice - Cegielnia     1/9</t>
  </si>
  <si>
    <t>Łozice - Cegielnia 1/10</t>
  </si>
  <si>
    <t>11.11</t>
  </si>
  <si>
    <t>Łozice-Cegielnia 1/11</t>
  </si>
  <si>
    <t>17.10.2017                    do 16.10.2019</t>
  </si>
  <si>
    <t>Łozice-Cegielnia 1/13</t>
  </si>
  <si>
    <t>20.04.2020                    do 30.09.2021</t>
  </si>
  <si>
    <t>Łozice- Cegielnia 1/14</t>
  </si>
  <si>
    <t>04.07.2019         03.07.2020</t>
  </si>
  <si>
    <t>RAZEM lokali socjalnych - GMINA</t>
  </si>
  <si>
    <t xml:space="preserve">MIASTO BOBOLICE </t>
  </si>
  <si>
    <t>Polanowska 2/6</t>
  </si>
  <si>
    <t>Maja 14/1A</t>
  </si>
  <si>
    <t>?</t>
  </si>
  <si>
    <t>01.09.2020 do 31.08.2022</t>
  </si>
  <si>
    <t xml:space="preserve">RAZEM lokali socjalnych  MIASTO </t>
  </si>
  <si>
    <t>OGÓŁEM              M i G</t>
  </si>
  <si>
    <t>Ilość pomieszczeń  [szt.]</t>
  </si>
  <si>
    <t>pow.użytkowa</t>
  </si>
  <si>
    <t>pokój</t>
  </si>
  <si>
    <t>Przedpokój</t>
  </si>
  <si>
    <t>kuchnia</t>
  </si>
  <si>
    <t>od</t>
  </si>
  <si>
    <t>do</t>
  </si>
  <si>
    <t>Opatówek 1/6</t>
  </si>
  <si>
    <t xml:space="preserve">od 11.09.2020                do 10.09.21 </t>
  </si>
  <si>
    <t>Opatówek 1/9</t>
  </si>
  <si>
    <t xml:space="preserve">razem </t>
  </si>
  <si>
    <t>ul.Ratuszowa 1a/1</t>
  </si>
  <si>
    <t>ul. Pocztowa 17</t>
  </si>
  <si>
    <t>Pl.Chrobrego 1</t>
  </si>
  <si>
    <t>Pl.Chrobrego 5/1</t>
  </si>
  <si>
    <t>ul. Reja 8/4</t>
  </si>
  <si>
    <t>Pl. Chrobrego 1/6</t>
  </si>
  <si>
    <t>ul. Reymonta 6/7</t>
  </si>
  <si>
    <t>Pl. Chrobrego 1/3</t>
  </si>
  <si>
    <t>Pl.Chrobrego 1/4</t>
  </si>
  <si>
    <t>Pl.Chrobrego 2/2</t>
  </si>
  <si>
    <t>Pl.Chrobrego 2/4</t>
  </si>
  <si>
    <t>Pl.Chrobrego 4/5</t>
  </si>
  <si>
    <t>Pl. Chrobrego 2/1</t>
  </si>
  <si>
    <t>Pl.Chrobergo 2/5</t>
  </si>
  <si>
    <t>Pl.Chrobrego 3/1</t>
  </si>
  <si>
    <t>Pl. Chrobrego 3/2</t>
  </si>
  <si>
    <t>Pl.Chrobrego 3/3</t>
  </si>
  <si>
    <t>Pl.Chrobrego 4/2</t>
  </si>
  <si>
    <t>Pl.Chrobrego 4/3</t>
  </si>
  <si>
    <t>Pl.Chrobrego 4/4</t>
  </si>
  <si>
    <t>Pl. Chrobrego 5/3</t>
  </si>
  <si>
    <t>Pl.Chrobrego 5/4</t>
  </si>
  <si>
    <t>Pl.Chrobrego 5/6</t>
  </si>
  <si>
    <t>Pl. Chrobrego 5/5</t>
  </si>
  <si>
    <t>ul.Fabryczna 25/1</t>
  </si>
  <si>
    <t>ul.Koszalińska 3/3</t>
  </si>
  <si>
    <t>ul. Koszalińska 10/3</t>
  </si>
  <si>
    <t>ul. Koszalińska 13/1</t>
  </si>
  <si>
    <t>ul. 1 Maja 6/2</t>
  </si>
  <si>
    <t>ul.Ogrodowa 7/7</t>
  </si>
  <si>
    <t>ul. Pocztowa 17/3</t>
  </si>
  <si>
    <t>ul. Pocztowa 17/1</t>
  </si>
  <si>
    <t>u.Pocztowa 17/4</t>
  </si>
  <si>
    <t>ul. Pocztowa 17/5</t>
  </si>
  <si>
    <t>ul. Pocztowa 17/6</t>
  </si>
  <si>
    <t>ul. Polna 8</t>
  </si>
  <si>
    <t>ul. Polna 3</t>
  </si>
  <si>
    <t>ul. Polna 4/1</t>
  </si>
  <si>
    <t>ul. Polna 4/2</t>
  </si>
  <si>
    <t>u. Polna 11/4</t>
  </si>
  <si>
    <t xml:space="preserve">ul. Polanowska </t>
  </si>
  <si>
    <t>ul. Polanowska 3/2</t>
  </si>
  <si>
    <t>ul. Polanowska 3/3</t>
  </si>
  <si>
    <t>Ul. Planowska 4/5</t>
  </si>
  <si>
    <t>ul. Polanowska 2/7</t>
  </si>
  <si>
    <t>ul. Polanowska 2/4</t>
  </si>
  <si>
    <t>ul. Polanowska 2/8</t>
  </si>
  <si>
    <t>Pl.Zwycięstwa 1/5</t>
  </si>
  <si>
    <t>ul.Zwycięstwa 3/1</t>
  </si>
  <si>
    <t>ul.Polna 2/3</t>
  </si>
  <si>
    <t>ul. 1 Maja 11/9</t>
  </si>
  <si>
    <t>ul. Reja 13/2</t>
  </si>
  <si>
    <t>ul. Robotnicza 10/3A</t>
  </si>
  <si>
    <t>RAZEM pom.gospodarczych  MIASTO</t>
  </si>
  <si>
    <t>Cybulino 11A/7</t>
  </si>
  <si>
    <t>Dargiń 35,/1</t>
  </si>
  <si>
    <t xml:space="preserve">RAZEM pom.gospodarczych   GMINA </t>
  </si>
  <si>
    <r>
      <t>garaże</t>
    </r>
    <r>
      <rPr>
        <sz val="11"/>
        <color indexed="8"/>
        <rFont val="Arial"/>
        <family val="2"/>
        <charset val="238"/>
      </rPr>
      <t xml:space="preserve">                w [m²]                      </t>
    </r>
  </si>
  <si>
    <t>Pl. Chrobrego 4</t>
  </si>
  <si>
    <t>Pl. Chrobrego 5/2</t>
  </si>
  <si>
    <t>ul. Fabryczna</t>
  </si>
  <si>
    <t>UL. Koszalińska 1/2</t>
  </si>
  <si>
    <t>ul. Koszalińska 13/2</t>
  </si>
  <si>
    <t>ul. 1 Maja 14/1</t>
  </si>
  <si>
    <t xml:space="preserve">ul. Pocztowa </t>
  </si>
  <si>
    <t>ul. Polanowska 4</t>
  </si>
  <si>
    <t>ul. Polanowska 4/6</t>
  </si>
  <si>
    <t>ul. Polanowska 4/3</t>
  </si>
  <si>
    <t>ul. Polanowska 2/3</t>
  </si>
  <si>
    <t>ul. Polanowska 2/2</t>
  </si>
  <si>
    <t>ul. Robotnicza 10/2</t>
  </si>
  <si>
    <t>ul. Wiejska 2/4</t>
  </si>
  <si>
    <t>ul. Sienkiewicza A</t>
  </si>
  <si>
    <t>ul. Polna 6/3</t>
  </si>
  <si>
    <t>Numer działki</t>
  </si>
  <si>
    <t>Nr 102/2</t>
  </si>
  <si>
    <t>Nr 284/4</t>
  </si>
  <si>
    <t>Nr 209/1</t>
  </si>
  <si>
    <t>Nr 73/2</t>
  </si>
  <si>
    <t>Nr 251</t>
  </si>
  <si>
    <t>Nr 257/1</t>
  </si>
  <si>
    <t>Nr 256</t>
  </si>
  <si>
    <t>Nr 35</t>
  </si>
  <si>
    <t>Nr 25</t>
  </si>
  <si>
    <t>Nr 59/11</t>
  </si>
  <si>
    <t>Nr 59/12</t>
  </si>
  <si>
    <t>Nr 631</t>
  </si>
  <si>
    <t>Nr 59/8</t>
  </si>
  <si>
    <t>Nr 297/2</t>
  </si>
  <si>
    <t>Nr 110</t>
  </si>
  <si>
    <t>Nr 53/4</t>
  </si>
  <si>
    <t>Nr 59/9</t>
  </si>
  <si>
    <t>Nr 59/10</t>
  </si>
  <si>
    <t>Pl.Chrobrego 5/2</t>
  </si>
  <si>
    <t>Nr 417</t>
  </si>
  <si>
    <t>Nr 205</t>
  </si>
  <si>
    <t>Nr 122/4</t>
  </si>
  <si>
    <t>Nr 246/1</t>
  </si>
  <si>
    <t>Nr 299/2</t>
  </si>
  <si>
    <t>Nr 278</t>
  </si>
  <si>
    <t>Nr 283/1</t>
  </si>
  <si>
    <t>Nr 269</t>
  </si>
  <si>
    <t>Nr 223</t>
  </si>
  <si>
    <t>Nr 351</t>
  </si>
  <si>
    <t>Nr 347/3</t>
  </si>
  <si>
    <t>Nr 279</t>
  </si>
  <si>
    <t>Nr 235</t>
  </si>
  <si>
    <t>Nr 138/2</t>
  </si>
  <si>
    <t>Numer działkii</t>
  </si>
  <si>
    <t>Nr 4/35</t>
  </si>
  <si>
    <t>Nr 161/2</t>
  </si>
  <si>
    <t>Nr 9/2</t>
  </si>
  <si>
    <t>Plac Chrobrego 4/1</t>
  </si>
  <si>
    <t>ul. Polanowska 3/4</t>
  </si>
  <si>
    <t>Liczba</t>
  </si>
  <si>
    <t>30.01.2020 do 31.01.2022</t>
  </si>
  <si>
    <t>01.08.2021 do 05.04.2023</t>
  </si>
  <si>
    <t>01.10.2021 do 30.09.2023</t>
  </si>
  <si>
    <t>01.12.2021 do 30.11.2023</t>
  </si>
  <si>
    <t>01.01.2022 do 31.12.2023</t>
  </si>
  <si>
    <t>od 21.11.2022 do 30.04.2023</t>
  </si>
  <si>
    <t>WYKAZ LOKALI SOCJALNYCH WG. STANU NA 10.11.2023 R.</t>
  </si>
  <si>
    <t>WYKAZ LOKALI MIESZKALNYCH WG. STANU NA 10.11.2023 R.</t>
  </si>
  <si>
    <t>WYKAZ POMIESZCZEŃ TYMCZASOWYCH WG. STANU NA DZIEŃ 10.11.2023 r.</t>
  </si>
  <si>
    <t>WYKAZ POMIESZCZEŃ GOSPODARCZYCH WS. NA DZIEŃ 10.11.2023 r.</t>
  </si>
  <si>
    <t>WYKAZ GARAŻY WS. NA DZIEŃ 10.11.2023 r.</t>
  </si>
  <si>
    <t>Traugutta 15</t>
  </si>
  <si>
    <t>parter z poddaszem użytkowym</t>
  </si>
  <si>
    <t>01.05.2023 do 30.04.2024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</si>
</sst>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0"/>
  </numFmts>
  <fonts count="5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6"/>
      <color rgb="FF0070C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DF1C3"/>
        <bgColor indexed="64"/>
      </patternFill>
    </fill>
    <fill>
      <patternFill patternType="solid">
        <fgColor rgb="FFF0FE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E6C5"/>
        <bgColor indexed="64"/>
      </patternFill>
    </fill>
    <fill>
      <patternFill patternType="solid">
        <fgColor rgb="FFF5E1B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19" fillId="3" borderId="11" xfId="0" applyFont="1" applyFill="1" applyBorder="1" applyAlignment="1">
      <alignment horizontal="center" vertical="center" wrapText="1"/>
    </xf>
    <xf numFmtId="4" fontId="19" fillId="3" borderId="11" xfId="0" applyNumberFormat="1" applyFont="1" applyFill="1" applyBorder="1" applyAlignment="1">
      <alignment horizontal="center" vertical="center" wrapText="1"/>
    </xf>
    <xf numFmtId="4" fontId="14" fillId="6" borderId="11" xfId="0" applyNumberFormat="1" applyFont="1" applyFill="1" applyBorder="1" applyAlignment="1">
      <alignment horizontal="center" vertical="center" wrapText="1"/>
    </xf>
    <xf numFmtId="4" fontId="19" fillId="4" borderId="11" xfId="0" applyNumberFormat="1" applyFont="1" applyFill="1" applyBorder="1" applyAlignment="1">
      <alignment horizontal="center" vertical="center" wrapText="1"/>
    </xf>
    <xf numFmtId="4" fontId="14" fillId="4" borderId="11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0" borderId="0" xfId="0" applyFont="1"/>
    <xf numFmtId="0" fontId="20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5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20" fillId="2" borderId="11" xfId="0" applyNumberFormat="1" applyFont="1" applyFill="1" applyBorder="1" applyAlignment="1">
      <alignment horizontal="center" vertical="center"/>
    </xf>
    <xf numFmtId="4" fontId="19" fillId="6" borderId="11" xfId="0" applyNumberFormat="1" applyFont="1" applyFill="1" applyBorder="1" applyAlignment="1">
      <alignment horizontal="center" vertical="center" wrapText="1"/>
    </xf>
    <xf numFmtId="2" fontId="21" fillId="7" borderId="11" xfId="0" applyNumberFormat="1" applyFont="1" applyFill="1" applyBorder="1" applyAlignment="1">
      <alignment horizontal="center" vertical="center"/>
    </xf>
    <xf numFmtId="2" fontId="22" fillId="5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2" fontId="24" fillId="5" borderId="11" xfId="0" applyNumberFormat="1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/>
    </xf>
    <xf numFmtId="4" fontId="20" fillId="2" borderId="11" xfId="0" applyNumberFormat="1" applyFont="1" applyFill="1" applyBorder="1" applyAlignment="1">
      <alignment horizontal="center" vertical="center"/>
    </xf>
    <xf numFmtId="4" fontId="6" fillId="10" borderId="11" xfId="0" applyNumberFormat="1" applyFont="1" applyFill="1" applyBorder="1" applyAlignment="1">
      <alignment horizontal="center" vertical="center"/>
    </xf>
    <xf numFmtId="4" fontId="6" fillId="5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20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Border="1"/>
    <xf numFmtId="43" fontId="6" fillId="0" borderId="0" xfId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2" fontId="26" fillId="0" borderId="0" xfId="0" applyNumberFormat="1" applyFont="1" applyBorder="1"/>
    <xf numFmtId="43" fontId="26" fillId="0" borderId="0" xfId="1" applyFont="1" applyBorder="1" applyAlignment="1">
      <alignment horizontal="left"/>
    </xf>
    <xf numFmtId="0" fontId="27" fillId="0" borderId="0" xfId="0" applyFont="1"/>
    <xf numFmtId="2" fontId="26" fillId="0" borderId="0" xfId="0" applyNumberFormat="1" applyFont="1"/>
    <xf numFmtId="43" fontId="26" fillId="0" borderId="0" xfId="1" applyFont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/>
    </xf>
    <xf numFmtId="4" fontId="12" fillId="3" borderId="11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/>
    </xf>
    <xf numFmtId="4" fontId="19" fillId="11" borderId="11" xfId="0" applyNumberFormat="1" applyFont="1" applyFill="1" applyBorder="1" applyAlignment="1">
      <alignment horizontal="center" vertical="center" wrapText="1"/>
    </xf>
    <xf numFmtId="4" fontId="12" fillId="3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14" fillId="10" borderId="20" xfId="0" applyNumberFormat="1" applyFont="1" applyFill="1" applyBorder="1" applyAlignment="1">
      <alignment horizontal="center" vertical="center" wrapText="1"/>
    </xf>
    <xf numFmtId="1" fontId="21" fillId="10" borderId="20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0" fontId="25" fillId="0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2" fontId="30" fillId="0" borderId="0" xfId="0" applyNumberFormat="1" applyFont="1"/>
    <xf numFmtId="0" fontId="25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43" fontId="6" fillId="4" borderId="11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" fontId="5" fillId="4" borderId="0" xfId="0" applyNumberFormat="1" applyFont="1" applyFill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2" fillId="5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" fontId="12" fillId="5" borderId="11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4" fillId="12" borderId="11" xfId="0" applyFont="1" applyFill="1" applyBorder="1" applyAlignment="1">
      <alignment horizontal="center" vertical="center"/>
    </xf>
    <xf numFmtId="4" fontId="35" fillId="3" borderId="1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/>
    <xf numFmtId="0" fontId="39" fillId="0" borderId="0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44" fillId="11" borderId="21" xfId="0" applyFont="1" applyFill="1" applyBorder="1" applyAlignment="1">
      <alignment horizontal="center" vertical="center" wrapText="1"/>
    </xf>
    <xf numFmtId="0" fontId="44" fillId="11" borderId="2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6" fillId="5" borderId="9" xfId="0" applyNumberFormat="1" applyFont="1" applyFill="1" applyBorder="1" applyAlignment="1">
      <alignment horizontal="center" vertical="center"/>
    </xf>
    <xf numFmtId="0" fontId="0" fillId="0" borderId="11" xfId="0" applyBorder="1"/>
    <xf numFmtId="0" fontId="5" fillId="4" borderId="11" xfId="0" applyFont="1" applyFill="1" applyBorder="1"/>
    <xf numFmtId="0" fontId="5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4" fontId="29" fillId="5" borderId="1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/>
    <xf numFmtId="0" fontId="3" fillId="7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6" fillId="5" borderId="11" xfId="0" applyNumberFormat="1" applyFont="1" applyFill="1" applyBorder="1" applyAlignment="1">
      <alignment horizontal="center" vertical="center"/>
    </xf>
    <xf numFmtId="0" fontId="20" fillId="5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14" fillId="4" borderId="12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1" fontId="29" fillId="10" borderId="2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20" fillId="7" borderId="1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36" fillId="12" borderId="11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4" fontId="38" fillId="5" borderId="11" xfId="0" applyNumberFormat="1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4" fontId="38" fillId="2" borderId="11" xfId="0" applyNumberFormat="1" applyFont="1" applyFill="1" applyBorder="1" applyAlignment="1">
      <alignment horizontal="center" vertical="center" wrapText="1"/>
    </xf>
    <xf numFmtId="0" fontId="40" fillId="13" borderId="11" xfId="0" applyFont="1" applyFill="1" applyBorder="1" applyAlignment="1">
      <alignment horizontal="center" vertical="center" wrapText="1"/>
    </xf>
    <xf numFmtId="0" fontId="41" fillId="13" borderId="11" xfId="0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horizontal="center" vertical="center" wrapText="1"/>
    </xf>
    <xf numFmtId="4" fontId="43" fillId="3" borderId="11" xfId="0" applyNumberFormat="1" applyFont="1" applyFill="1" applyBorder="1" applyAlignment="1">
      <alignment horizontal="center" vertical="center" wrapText="1"/>
    </xf>
    <xf numFmtId="4" fontId="42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2" fontId="20" fillId="8" borderId="11" xfId="0" applyNumberFormat="1" applyFont="1" applyFill="1" applyBorder="1" applyAlignment="1">
      <alignment horizontal="center" vertical="center"/>
    </xf>
    <xf numFmtId="2" fontId="20" fillId="9" borderId="11" xfId="0" applyNumberFormat="1" applyFont="1" applyFill="1" applyBorder="1" applyAlignment="1">
      <alignment horizontal="center" vertical="center"/>
    </xf>
    <xf numFmtId="0" fontId="45" fillId="5" borderId="11" xfId="0" applyNumberFormat="1" applyFont="1" applyFill="1" applyBorder="1" applyAlignment="1">
      <alignment horizontal="center" vertical="center"/>
    </xf>
    <xf numFmtId="0" fontId="21" fillId="5" borderId="11" xfId="0" applyNumberFormat="1" applyFont="1" applyFill="1" applyBorder="1" applyAlignment="1">
      <alignment horizontal="center" vertical="center"/>
    </xf>
    <xf numFmtId="0" fontId="20" fillId="5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14" fillId="10" borderId="11" xfId="0" applyNumberFormat="1" applyFont="1" applyFill="1" applyBorder="1" applyAlignment="1">
      <alignment horizontal="center" vertical="center" wrapText="1"/>
    </xf>
    <xf numFmtId="1" fontId="21" fillId="10" borderId="11" xfId="0" applyNumberFormat="1" applyFont="1" applyFill="1" applyBorder="1" applyAlignment="1">
      <alignment horizontal="center" vertical="center" wrapText="1"/>
    </xf>
    <xf numFmtId="1" fontId="29" fillId="10" borderId="11" xfId="0" applyNumberFormat="1" applyFont="1" applyFill="1" applyBorder="1" applyAlignment="1">
      <alignment horizontal="center" vertical="center" wrapText="1"/>
    </xf>
    <xf numFmtId="1" fontId="29" fillId="10" borderId="11" xfId="0" applyNumberFormat="1" applyFont="1" applyFill="1" applyBorder="1" applyAlignment="1">
      <alignment horizontal="center" vertical="center"/>
    </xf>
    <xf numFmtId="4" fontId="29" fillId="10" borderId="11" xfId="0" applyNumberFormat="1" applyFont="1" applyFill="1" applyBorder="1" applyAlignment="1">
      <alignment horizontal="center" vertical="center"/>
    </xf>
    <xf numFmtId="4" fontId="29" fillId="5" borderId="11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>
      <alignment horizontal="center" vertical="center"/>
    </xf>
    <xf numFmtId="4" fontId="29" fillId="4" borderId="11" xfId="0" applyNumberFormat="1" applyFont="1" applyFill="1" applyBorder="1" applyAlignment="1">
      <alignment horizontal="center" vertical="center"/>
    </xf>
    <xf numFmtId="4" fontId="20" fillId="3" borderId="11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0" borderId="30" xfId="0" applyFont="1" applyBorder="1" applyAlignment="1">
      <alignment horizontal="center"/>
    </xf>
    <xf numFmtId="2" fontId="20" fillId="4" borderId="11" xfId="0" applyNumberFormat="1" applyFont="1" applyFill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2" fontId="24" fillId="4" borderId="11" xfId="0" applyNumberFormat="1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48" fillId="11" borderId="7" xfId="0" applyFont="1" applyFill="1" applyBorder="1" applyAlignment="1">
      <alignment horizontal="center" vertical="center" wrapText="1"/>
    </xf>
    <xf numFmtId="4" fontId="19" fillId="4" borderId="7" xfId="0" applyNumberFormat="1" applyFont="1" applyFill="1" applyBorder="1" applyAlignment="1">
      <alignment horizontal="center" vertical="center" wrapText="1"/>
    </xf>
    <xf numFmtId="0" fontId="48" fillId="4" borderId="7" xfId="0" applyFont="1" applyFill="1" applyBorder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>
      <alignment horizontal="center" vertical="center" wrapText="1"/>
    </xf>
    <xf numFmtId="164" fontId="19" fillId="4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4" fontId="49" fillId="4" borderId="0" xfId="0" applyNumberFormat="1" applyFont="1" applyFill="1" applyBorder="1" applyAlignment="1">
      <alignment horizontal="center" vertical="center" wrapText="1"/>
    </xf>
    <xf numFmtId="4" fontId="19" fillId="4" borderId="0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8" fillId="11" borderId="11" xfId="0" applyFont="1" applyFill="1" applyBorder="1" applyAlignment="1">
      <alignment horizontal="center"/>
    </xf>
    <xf numFmtId="0" fontId="47" fillId="0" borderId="3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4" fontId="19" fillId="3" borderId="11" xfId="0" applyNumberFormat="1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textRotation="91" wrapText="1"/>
    </xf>
    <xf numFmtId="0" fontId="4" fillId="7" borderId="12" xfId="0" applyFont="1" applyFill="1" applyBorder="1" applyAlignment="1">
      <alignment horizontal="center" vertical="center" textRotation="91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4" fontId="19" fillId="3" borderId="7" xfId="0" applyNumberFormat="1" applyFont="1" applyFill="1" applyBorder="1" applyAlignment="1">
      <alignment horizontal="center" vertical="center" wrapText="1"/>
    </xf>
    <xf numFmtId="4" fontId="19" fillId="3" borderId="12" xfId="0" applyNumberFormat="1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/>
    </xf>
    <xf numFmtId="0" fontId="44" fillId="11" borderId="2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44" fillId="11" borderId="0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143</xdr:row>
      <xdr:rowOff>619125</xdr:rowOff>
    </xdr:from>
    <xdr:to>
      <xdr:col>0</xdr:col>
      <xdr:colOff>485775</xdr:colOff>
      <xdr:row>143</xdr:row>
      <xdr:rowOff>628650</xdr:rowOff>
    </xdr:to>
    <xdr:cxnSp macro="">
      <xdr:nvCxnSpPr>
        <xdr:cNvPr id="2" name="Łącznik prosty ze strzałką 1"/>
        <xdr:cNvCxnSpPr/>
      </xdr:nvCxnSpPr>
      <xdr:spPr>
        <a:xfrm flipV="1">
          <a:off x="76200" y="5992177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100</xdr:row>
      <xdr:rowOff>619125</xdr:rowOff>
    </xdr:from>
    <xdr:to>
      <xdr:col>0</xdr:col>
      <xdr:colOff>457200</xdr:colOff>
      <xdr:row>100</xdr:row>
      <xdr:rowOff>628650</xdr:rowOff>
    </xdr:to>
    <xdr:cxnSp macro="">
      <xdr:nvCxnSpPr>
        <xdr:cNvPr id="3" name="Łącznik prosty ze strzałką 2"/>
        <xdr:cNvCxnSpPr/>
      </xdr:nvCxnSpPr>
      <xdr:spPr>
        <a:xfrm flipV="1">
          <a:off x="47625" y="4089082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74</xdr:row>
      <xdr:rowOff>619125</xdr:rowOff>
    </xdr:from>
    <xdr:to>
      <xdr:col>0</xdr:col>
      <xdr:colOff>485775</xdr:colOff>
      <xdr:row>74</xdr:row>
      <xdr:rowOff>628650</xdr:rowOff>
    </xdr:to>
    <xdr:cxnSp macro="">
      <xdr:nvCxnSpPr>
        <xdr:cNvPr id="2" name="Łącznik prosty ze strzałką 1"/>
        <xdr:cNvCxnSpPr/>
      </xdr:nvCxnSpPr>
      <xdr:spPr>
        <a:xfrm flipV="1">
          <a:off x="76200" y="2443162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65</xdr:row>
      <xdr:rowOff>619125</xdr:rowOff>
    </xdr:from>
    <xdr:to>
      <xdr:col>0</xdr:col>
      <xdr:colOff>457200</xdr:colOff>
      <xdr:row>65</xdr:row>
      <xdr:rowOff>628650</xdr:rowOff>
    </xdr:to>
    <xdr:cxnSp macro="">
      <xdr:nvCxnSpPr>
        <xdr:cNvPr id="3" name="Łącznik prosty ze strzałką 2"/>
        <xdr:cNvCxnSpPr/>
      </xdr:nvCxnSpPr>
      <xdr:spPr>
        <a:xfrm flipV="1">
          <a:off x="47625" y="2092642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I161"/>
  <sheetViews>
    <sheetView zoomScale="90" zoomScaleNormal="90" workbookViewId="0">
      <pane xSplit="8" ySplit="3" topLeftCell="P140" activePane="bottomRight" state="frozen"/>
      <selection pane="topRight" activeCell="J1" sqref="J1"/>
      <selection pane="bottomLeft" activeCell="A4" sqref="A4"/>
      <selection pane="bottomRight" activeCell="A105" sqref="A105:AB144"/>
    </sheetView>
  </sheetViews>
  <sheetFormatPr defaultRowHeight="14.4"/>
  <cols>
    <col min="1" max="1" width="7.88671875" style="1" customWidth="1"/>
    <col min="2" max="2" width="6.6640625" style="1" customWidth="1"/>
    <col min="3" max="3" width="16.88671875" style="1" customWidth="1"/>
    <col min="4" max="5" width="9.109375" style="1"/>
    <col min="8" max="8" width="13.5546875" customWidth="1"/>
    <col min="9" max="10" width="9.109375" customWidth="1"/>
    <col min="11" max="11" width="10" customWidth="1"/>
    <col min="12" max="12" width="8.44140625" customWidth="1"/>
    <col min="13" max="13" width="9" customWidth="1"/>
    <col min="14" max="14" width="12.44140625" customWidth="1"/>
    <col min="15" max="15" width="10.88671875" customWidth="1"/>
    <col min="16" max="16" width="11.88671875" customWidth="1"/>
    <col min="17" max="17" width="11.44140625" customWidth="1"/>
    <col min="18" max="18" width="9.6640625" customWidth="1"/>
    <col min="19" max="19" width="9.44140625" customWidth="1"/>
    <col min="20" max="20" width="11.5546875" customWidth="1"/>
    <col min="21" max="21" width="9.44140625" customWidth="1"/>
    <col min="22" max="22" width="11.88671875" customWidth="1"/>
    <col min="23" max="23" width="11.109375" style="1" customWidth="1"/>
    <col min="24" max="24" width="9.109375" style="1"/>
    <col min="25" max="25" width="9.109375" style="3"/>
    <col min="26" max="26" width="9.109375" style="1"/>
    <col min="27" max="27" width="13" style="2" customWidth="1"/>
    <col min="28" max="28" width="12.109375" style="1" customWidth="1"/>
  </cols>
  <sheetData>
    <row r="2" spans="1:243" ht="21">
      <c r="C2" s="241" t="s">
        <v>408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43" s="7" customFormat="1" ht="147.75" customHeight="1">
      <c r="A3" s="67" t="s">
        <v>0</v>
      </c>
      <c r="B3" s="193" t="s">
        <v>1</v>
      </c>
      <c r="C3" s="194" t="s">
        <v>2</v>
      </c>
      <c r="D3" s="147" t="s">
        <v>3</v>
      </c>
      <c r="E3" s="194" t="s">
        <v>4</v>
      </c>
      <c r="F3" s="194" t="s">
        <v>5</v>
      </c>
      <c r="G3" s="195" t="s">
        <v>6</v>
      </c>
      <c r="H3" s="194" t="s">
        <v>7</v>
      </c>
      <c r="I3" s="194" t="s">
        <v>7</v>
      </c>
      <c r="J3" s="194" t="s">
        <v>8</v>
      </c>
      <c r="K3" s="194" t="s">
        <v>8</v>
      </c>
      <c r="L3" s="194" t="s">
        <v>8</v>
      </c>
      <c r="M3" s="194" t="s">
        <v>9</v>
      </c>
      <c r="N3" s="194" t="s">
        <v>10</v>
      </c>
      <c r="O3" s="194" t="s">
        <v>11</v>
      </c>
      <c r="P3" s="194" t="s">
        <v>12</v>
      </c>
      <c r="Q3" s="125" t="s">
        <v>13</v>
      </c>
      <c r="R3" s="194" t="s">
        <v>14</v>
      </c>
      <c r="S3" s="194" t="s">
        <v>15</v>
      </c>
      <c r="T3" s="194" t="s">
        <v>16</v>
      </c>
      <c r="U3" s="194" t="s">
        <v>400</v>
      </c>
      <c r="V3" s="125" t="s">
        <v>17</v>
      </c>
      <c r="W3" s="243" t="s">
        <v>18</v>
      </c>
      <c r="X3" s="244" t="s">
        <v>19</v>
      </c>
      <c r="Y3" s="244"/>
      <c r="Z3" s="244"/>
      <c r="AA3" s="244"/>
      <c r="AB3" s="245" t="s">
        <v>20</v>
      </c>
    </row>
    <row r="4" spans="1:243" s="7" customFormat="1" ht="30.75" customHeight="1">
      <c r="A4" s="242">
        <v>1</v>
      </c>
      <c r="B4" s="242">
        <v>2</v>
      </c>
      <c r="C4" s="242">
        <v>3</v>
      </c>
      <c r="D4" s="242">
        <v>4</v>
      </c>
      <c r="E4" s="242">
        <v>5</v>
      </c>
      <c r="F4" s="242">
        <v>6</v>
      </c>
      <c r="G4" s="242">
        <v>7</v>
      </c>
      <c r="H4" s="242">
        <v>8</v>
      </c>
      <c r="I4" s="242">
        <v>9</v>
      </c>
      <c r="J4" s="242">
        <v>10</v>
      </c>
      <c r="K4" s="242">
        <v>11</v>
      </c>
      <c r="L4" s="242">
        <v>12</v>
      </c>
      <c r="M4" s="242">
        <v>13</v>
      </c>
      <c r="N4" s="242">
        <v>14</v>
      </c>
      <c r="O4" s="242" t="s">
        <v>37</v>
      </c>
      <c r="P4" s="242" t="s">
        <v>38</v>
      </c>
      <c r="Q4" s="242" t="s">
        <v>39</v>
      </c>
      <c r="R4" s="242" t="s">
        <v>40</v>
      </c>
      <c r="S4" s="242" t="s">
        <v>41</v>
      </c>
      <c r="T4" s="242" t="s">
        <v>42</v>
      </c>
      <c r="U4" s="242" t="s">
        <v>43</v>
      </c>
      <c r="V4" s="242" t="s">
        <v>48</v>
      </c>
      <c r="W4" s="243"/>
      <c r="X4" s="8" t="s">
        <v>44</v>
      </c>
      <c r="Y4" s="8" t="s">
        <v>45</v>
      </c>
      <c r="Z4" s="9" t="s">
        <v>46</v>
      </c>
      <c r="AA4" s="8" t="s">
        <v>47</v>
      </c>
      <c r="AB4" s="246"/>
    </row>
    <row r="5" spans="1:243" s="7" customFormat="1" ht="14.2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196" t="s">
        <v>50</v>
      </c>
      <c r="X5" s="196" t="s">
        <v>51</v>
      </c>
      <c r="Y5" s="196" t="s">
        <v>52</v>
      </c>
      <c r="Z5" s="196" t="s">
        <v>53</v>
      </c>
      <c r="AA5" s="196" t="s">
        <v>54</v>
      </c>
      <c r="AB5" s="164" t="s">
        <v>55</v>
      </c>
    </row>
    <row r="6" spans="1:243" s="14" customFormat="1" ht="20.100000000000001" customHeight="1">
      <c r="A6" s="15">
        <v>1</v>
      </c>
      <c r="B6" s="15">
        <v>1</v>
      </c>
      <c r="C6" s="25" t="s">
        <v>56</v>
      </c>
      <c r="D6" s="247">
        <v>1</v>
      </c>
      <c r="E6" s="248" t="s">
        <v>57</v>
      </c>
      <c r="F6" s="249">
        <v>3</v>
      </c>
      <c r="G6" s="27">
        <f t="shared" ref="G6:G18" si="0">SUM(H6:Q6)</f>
        <v>35.840000000000003</v>
      </c>
      <c r="H6" s="16">
        <v>20.03</v>
      </c>
      <c r="I6" s="197"/>
      <c r="J6" s="16"/>
      <c r="K6" s="16"/>
      <c r="L6" s="16"/>
      <c r="M6" s="16">
        <v>7.24</v>
      </c>
      <c r="N6" s="16">
        <v>5.33</v>
      </c>
      <c r="O6" s="16"/>
      <c r="P6" s="16">
        <v>3.24</v>
      </c>
      <c r="Q6" s="16"/>
      <c r="R6" s="16"/>
      <c r="S6" s="16">
        <v>3.38</v>
      </c>
      <c r="T6" s="17"/>
      <c r="U6" s="166"/>
      <c r="V6" s="18" t="s">
        <v>58</v>
      </c>
      <c r="W6" s="10">
        <v>35.840000000000003</v>
      </c>
      <c r="X6" s="11" t="s">
        <v>59</v>
      </c>
      <c r="Y6" s="11">
        <v>3.38</v>
      </c>
      <c r="Z6" s="11" t="s">
        <v>59</v>
      </c>
      <c r="AA6" s="11" t="s">
        <v>59</v>
      </c>
      <c r="AB6" s="12">
        <f>SUM(W6:AA6)</f>
        <v>39.220000000000006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s="14" customFormat="1" ht="20.100000000000001" customHeight="1">
      <c r="A7" s="15">
        <v>2</v>
      </c>
      <c r="B7" s="15">
        <v>1</v>
      </c>
      <c r="C7" s="25" t="s">
        <v>60</v>
      </c>
      <c r="D7" s="247"/>
      <c r="E7" s="248"/>
      <c r="F7" s="249"/>
      <c r="G7" s="27">
        <f t="shared" si="0"/>
        <v>38.739999999999995</v>
      </c>
      <c r="H7" s="16">
        <v>25.74</v>
      </c>
      <c r="I7" s="16"/>
      <c r="J7" s="16"/>
      <c r="K7" s="16"/>
      <c r="L7" s="16"/>
      <c r="M7" s="16">
        <v>7.67</v>
      </c>
      <c r="N7" s="16">
        <v>3.08</v>
      </c>
      <c r="O7" s="16"/>
      <c r="P7" s="16">
        <v>2.25</v>
      </c>
      <c r="Q7" s="16"/>
      <c r="R7" s="16"/>
      <c r="S7" s="16"/>
      <c r="T7" s="17"/>
      <c r="U7" s="166"/>
      <c r="V7" s="18" t="s">
        <v>61</v>
      </c>
      <c r="W7" s="10">
        <v>38.74</v>
      </c>
      <c r="X7" s="11" t="s">
        <v>59</v>
      </c>
      <c r="Y7" s="11" t="s">
        <v>59</v>
      </c>
      <c r="Z7" s="11" t="s">
        <v>59</v>
      </c>
      <c r="AA7" s="11" t="s">
        <v>59</v>
      </c>
      <c r="AB7" s="12">
        <f t="shared" ref="AB7:AB34" si="1">SUM(W7:AA7)</f>
        <v>38.74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s="14" customFormat="1" ht="20.100000000000001" customHeight="1">
      <c r="A8" s="15">
        <v>3</v>
      </c>
      <c r="B8" s="15">
        <v>1</v>
      </c>
      <c r="C8" s="25" t="s">
        <v>62</v>
      </c>
      <c r="D8" s="247"/>
      <c r="E8" s="248"/>
      <c r="F8" s="249"/>
      <c r="G8" s="178">
        <v>59.76</v>
      </c>
      <c r="H8" s="16">
        <v>24.41</v>
      </c>
      <c r="I8" s="16">
        <v>16.059999999999999</v>
      </c>
      <c r="J8" s="16"/>
      <c r="K8" s="16"/>
      <c r="L8" s="16"/>
      <c r="M8" s="16">
        <v>12.51</v>
      </c>
      <c r="N8" s="16">
        <v>3.44</v>
      </c>
      <c r="O8" s="16"/>
      <c r="P8" s="16">
        <v>5.68</v>
      </c>
      <c r="Q8" s="16"/>
      <c r="R8" s="16"/>
      <c r="S8" s="16">
        <v>5.14</v>
      </c>
      <c r="T8" s="17"/>
      <c r="U8" s="166"/>
      <c r="V8" s="18" t="s">
        <v>63</v>
      </c>
      <c r="W8" s="10">
        <v>59.76</v>
      </c>
      <c r="X8" s="11" t="s">
        <v>59</v>
      </c>
      <c r="Y8" s="11">
        <v>5.14</v>
      </c>
      <c r="Z8" s="11" t="s">
        <v>59</v>
      </c>
      <c r="AA8" s="11" t="s">
        <v>59</v>
      </c>
      <c r="AB8" s="12">
        <f t="shared" si="1"/>
        <v>64.899999999999991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</row>
    <row r="9" spans="1:243" s="14" customFormat="1" ht="20.100000000000001" customHeight="1">
      <c r="A9" s="15">
        <v>4</v>
      </c>
      <c r="B9" s="15">
        <v>1</v>
      </c>
      <c r="C9" s="25" t="s">
        <v>65</v>
      </c>
      <c r="D9" s="25">
        <v>1</v>
      </c>
      <c r="E9" s="24">
        <v>1905</v>
      </c>
      <c r="F9" s="163">
        <v>2</v>
      </c>
      <c r="G9" s="198">
        <f t="shared" si="0"/>
        <v>47.870000000000012</v>
      </c>
      <c r="H9" s="16">
        <v>2.35</v>
      </c>
      <c r="I9" s="16">
        <v>7.03</v>
      </c>
      <c r="J9" s="16">
        <v>14.26</v>
      </c>
      <c r="K9" s="16">
        <v>13.73</v>
      </c>
      <c r="L9" s="16">
        <v>3.18</v>
      </c>
      <c r="M9" s="16">
        <v>4.2699999999999996</v>
      </c>
      <c r="N9" s="16">
        <v>1.85</v>
      </c>
      <c r="O9" s="16"/>
      <c r="P9" s="16"/>
      <c r="Q9" s="16">
        <v>1.2</v>
      </c>
      <c r="R9" s="16"/>
      <c r="S9" s="16">
        <v>7.79</v>
      </c>
      <c r="T9" s="17">
        <v>16.079999999999998</v>
      </c>
      <c r="U9" s="166">
        <v>1</v>
      </c>
      <c r="V9" s="18" t="s">
        <v>61</v>
      </c>
      <c r="W9" s="19">
        <v>47.87</v>
      </c>
      <c r="X9" s="20" t="s">
        <v>59</v>
      </c>
      <c r="Y9" s="20">
        <v>7.79</v>
      </c>
      <c r="Z9" s="20" t="s">
        <v>59</v>
      </c>
      <c r="AA9" s="20" t="s">
        <v>59</v>
      </c>
      <c r="AB9" s="12">
        <f t="shared" si="1"/>
        <v>55.66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</row>
    <row r="10" spans="1:243" s="14" customFormat="1" ht="20.100000000000001" customHeight="1">
      <c r="A10" s="15">
        <v>5</v>
      </c>
      <c r="B10" s="15">
        <v>1</v>
      </c>
      <c r="C10" s="25" t="s">
        <v>66</v>
      </c>
      <c r="D10" s="247">
        <v>1</v>
      </c>
      <c r="E10" s="248">
        <v>1905</v>
      </c>
      <c r="F10" s="249">
        <v>3</v>
      </c>
      <c r="G10" s="198">
        <f t="shared" si="0"/>
        <v>43.6</v>
      </c>
      <c r="H10" s="16">
        <v>6</v>
      </c>
      <c r="I10" s="16">
        <v>19.89</v>
      </c>
      <c r="J10" s="16"/>
      <c r="K10" s="16"/>
      <c r="L10" s="16"/>
      <c r="M10" s="16">
        <v>17.71</v>
      </c>
      <c r="N10" s="16"/>
      <c r="O10" s="16"/>
      <c r="P10" s="16"/>
      <c r="Q10" s="16"/>
      <c r="R10" s="16"/>
      <c r="S10" s="16">
        <v>2.96</v>
      </c>
      <c r="T10" s="17">
        <v>30</v>
      </c>
      <c r="U10" s="166">
        <v>1</v>
      </c>
      <c r="V10" s="18" t="s">
        <v>63</v>
      </c>
      <c r="W10" s="19">
        <v>43.6</v>
      </c>
      <c r="X10" s="20" t="s">
        <v>59</v>
      </c>
      <c r="Y10" s="20">
        <v>2.96</v>
      </c>
      <c r="Z10" s="20" t="s">
        <v>59</v>
      </c>
      <c r="AA10" s="20" t="s">
        <v>59</v>
      </c>
      <c r="AB10" s="12">
        <f t="shared" si="1"/>
        <v>46.56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s="14" customFormat="1" ht="20.100000000000001" customHeight="1">
      <c r="A11" s="15">
        <v>6</v>
      </c>
      <c r="B11" s="15">
        <v>1</v>
      </c>
      <c r="C11" s="25" t="s">
        <v>67</v>
      </c>
      <c r="D11" s="247"/>
      <c r="E11" s="248"/>
      <c r="F11" s="249"/>
      <c r="G11" s="198">
        <f t="shared" si="0"/>
        <v>39.729999999999997</v>
      </c>
      <c r="H11" s="16">
        <v>25.16</v>
      </c>
      <c r="I11" s="16"/>
      <c r="J11" s="16"/>
      <c r="K11" s="16"/>
      <c r="L11" s="16"/>
      <c r="M11" s="16">
        <v>10.89</v>
      </c>
      <c r="N11" s="16">
        <v>3.68</v>
      </c>
      <c r="O11" s="16"/>
      <c r="P11" s="16"/>
      <c r="Q11" s="16"/>
      <c r="R11" s="16"/>
      <c r="S11" s="16">
        <v>1.58</v>
      </c>
      <c r="T11" s="17">
        <v>10</v>
      </c>
      <c r="U11" s="166">
        <v>1</v>
      </c>
      <c r="V11" s="18" t="s">
        <v>61</v>
      </c>
      <c r="W11" s="19">
        <v>39.729999999999997</v>
      </c>
      <c r="X11" s="20" t="s">
        <v>59</v>
      </c>
      <c r="Y11" s="20">
        <v>1.58</v>
      </c>
      <c r="Z11" s="20" t="s">
        <v>59</v>
      </c>
      <c r="AA11" s="20" t="s">
        <v>59</v>
      </c>
      <c r="AB11" s="12">
        <f t="shared" si="1"/>
        <v>41.309999999999995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</row>
    <row r="12" spans="1:243" s="14" customFormat="1" ht="20.100000000000001" customHeight="1">
      <c r="A12" s="15">
        <v>7</v>
      </c>
      <c r="B12" s="15">
        <v>1</v>
      </c>
      <c r="C12" s="25" t="s">
        <v>69</v>
      </c>
      <c r="D12" s="247"/>
      <c r="E12" s="248"/>
      <c r="F12" s="249"/>
      <c r="G12" s="198">
        <f t="shared" si="0"/>
        <v>36.190000000000005</v>
      </c>
      <c r="H12" s="16">
        <v>9.69</v>
      </c>
      <c r="I12" s="16">
        <v>10.9</v>
      </c>
      <c r="J12" s="16"/>
      <c r="K12" s="16"/>
      <c r="L12" s="16"/>
      <c r="M12" s="16">
        <v>12.26</v>
      </c>
      <c r="N12" s="16">
        <v>2.35</v>
      </c>
      <c r="O12" s="16"/>
      <c r="P12" s="16">
        <v>0.99</v>
      </c>
      <c r="Q12" s="16"/>
      <c r="R12" s="16"/>
      <c r="S12" s="16">
        <v>3.17</v>
      </c>
      <c r="T12" s="17">
        <v>15.96</v>
      </c>
      <c r="U12" s="166">
        <v>1</v>
      </c>
      <c r="V12" s="18" t="s">
        <v>61</v>
      </c>
      <c r="W12" s="10">
        <v>36.19</v>
      </c>
      <c r="X12" s="11" t="s">
        <v>59</v>
      </c>
      <c r="Y12" s="11">
        <v>3.17</v>
      </c>
      <c r="Z12" s="11" t="s">
        <v>59</v>
      </c>
      <c r="AA12" s="11" t="s">
        <v>59</v>
      </c>
      <c r="AB12" s="12">
        <f t="shared" si="1"/>
        <v>39.36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</row>
    <row r="13" spans="1:243" s="14" customFormat="1" ht="30" customHeight="1">
      <c r="A13" s="15">
        <v>8</v>
      </c>
      <c r="B13" s="15">
        <v>1</v>
      </c>
      <c r="C13" s="25" t="s">
        <v>71</v>
      </c>
      <c r="D13" s="247">
        <v>1</v>
      </c>
      <c r="E13" s="248" t="s">
        <v>72</v>
      </c>
      <c r="F13" s="250">
        <v>2</v>
      </c>
      <c r="G13" s="198">
        <f t="shared" si="0"/>
        <v>19.45</v>
      </c>
      <c r="H13" s="16">
        <v>19.45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6"/>
      <c r="V13" s="18" t="s">
        <v>63</v>
      </c>
      <c r="W13" s="19">
        <v>19.45</v>
      </c>
      <c r="X13" s="20" t="s">
        <v>59</v>
      </c>
      <c r="Y13" s="11" t="s">
        <v>59</v>
      </c>
      <c r="Z13" s="20" t="s">
        <v>59</v>
      </c>
      <c r="AA13" s="20" t="s">
        <v>59</v>
      </c>
      <c r="AB13" s="12">
        <f t="shared" si="1"/>
        <v>19.45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</row>
    <row r="14" spans="1:243" s="14" customFormat="1" ht="20.100000000000001" customHeight="1">
      <c r="A14" s="15">
        <v>9</v>
      </c>
      <c r="B14" s="15">
        <v>1</v>
      </c>
      <c r="C14" s="25" t="s">
        <v>74</v>
      </c>
      <c r="D14" s="247"/>
      <c r="E14" s="248"/>
      <c r="F14" s="250"/>
      <c r="G14" s="198">
        <f t="shared" si="0"/>
        <v>41.680000000000007</v>
      </c>
      <c r="H14" s="16">
        <v>14.28</v>
      </c>
      <c r="I14" s="16">
        <v>14.68</v>
      </c>
      <c r="J14" s="16"/>
      <c r="K14" s="16"/>
      <c r="L14" s="16"/>
      <c r="M14" s="16">
        <v>11.66</v>
      </c>
      <c r="N14" s="16">
        <v>1.06</v>
      </c>
      <c r="O14" s="16"/>
      <c r="P14" s="16"/>
      <c r="Q14" s="16"/>
      <c r="R14" s="16"/>
      <c r="S14" s="16">
        <v>7.79</v>
      </c>
      <c r="T14" s="17"/>
      <c r="U14" s="166"/>
      <c r="V14" s="18" t="s">
        <v>61</v>
      </c>
      <c r="W14" s="22">
        <v>41.68</v>
      </c>
      <c r="X14" s="20" t="s">
        <v>59</v>
      </c>
      <c r="Y14" s="20">
        <v>7.79</v>
      </c>
      <c r="Z14" s="20" t="s">
        <v>59</v>
      </c>
      <c r="AA14" s="20" t="s">
        <v>59</v>
      </c>
      <c r="AB14" s="12">
        <f t="shared" si="1"/>
        <v>49.47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</row>
    <row r="15" spans="1:243" s="14" customFormat="1" ht="20.100000000000001" customHeight="1">
      <c r="A15" s="15">
        <v>10</v>
      </c>
      <c r="B15" s="15">
        <v>1</v>
      </c>
      <c r="C15" s="25" t="s">
        <v>75</v>
      </c>
      <c r="D15" s="25">
        <v>1</v>
      </c>
      <c r="E15" s="24" t="s">
        <v>76</v>
      </c>
      <c r="F15" s="18">
        <v>2</v>
      </c>
      <c r="G15" s="198">
        <f t="shared" si="0"/>
        <v>26.439999999999998</v>
      </c>
      <c r="H15" s="16">
        <v>16.32</v>
      </c>
      <c r="I15" s="16"/>
      <c r="J15" s="16"/>
      <c r="K15" s="16"/>
      <c r="L15" s="16"/>
      <c r="M15" s="16">
        <v>5.0599999999999996</v>
      </c>
      <c r="N15" s="16">
        <v>5.0599999999999996</v>
      </c>
      <c r="O15" s="16"/>
      <c r="P15" s="16"/>
      <c r="Q15" s="16"/>
      <c r="R15" s="16"/>
      <c r="S15" s="16">
        <v>6.91</v>
      </c>
      <c r="T15" s="17">
        <v>16.579999999999998</v>
      </c>
      <c r="U15" s="166">
        <v>1</v>
      </c>
      <c r="V15" s="18" t="s">
        <v>61</v>
      </c>
      <c r="W15" s="22">
        <v>26.44</v>
      </c>
      <c r="X15" s="20" t="s">
        <v>59</v>
      </c>
      <c r="Y15" s="20">
        <v>6.91</v>
      </c>
      <c r="Z15" s="20">
        <v>16.579999999999998</v>
      </c>
      <c r="AA15" s="20" t="s">
        <v>59</v>
      </c>
      <c r="AB15" s="12">
        <f t="shared" si="1"/>
        <v>49.93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</row>
    <row r="16" spans="1:243" s="14" customFormat="1" ht="20.100000000000001" customHeight="1">
      <c r="A16" s="15">
        <v>11</v>
      </c>
      <c r="B16" s="15">
        <v>1</v>
      </c>
      <c r="C16" s="25" t="s">
        <v>78</v>
      </c>
      <c r="D16" s="25">
        <v>1</v>
      </c>
      <c r="E16" s="24" t="s">
        <v>79</v>
      </c>
      <c r="F16" s="18">
        <v>1</v>
      </c>
      <c r="G16" s="198">
        <f t="shared" si="0"/>
        <v>76.360000000000014</v>
      </c>
      <c r="H16" s="16">
        <v>19.739999999999998</v>
      </c>
      <c r="I16" s="16">
        <v>15.54</v>
      </c>
      <c r="J16" s="16">
        <v>24.44</v>
      </c>
      <c r="K16" s="16"/>
      <c r="L16" s="16"/>
      <c r="M16" s="16">
        <v>8.2100000000000009</v>
      </c>
      <c r="N16" s="16">
        <v>5.18</v>
      </c>
      <c r="O16" s="16"/>
      <c r="P16" s="16">
        <v>3.25</v>
      </c>
      <c r="Q16" s="16"/>
      <c r="R16" s="16"/>
      <c r="S16" s="16">
        <v>11.55</v>
      </c>
      <c r="T16" s="17">
        <v>25.45</v>
      </c>
      <c r="U16" s="166">
        <v>1</v>
      </c>
      <c r="V16" s="18" t="s">
        <v>58</v>
      </c>
      <c r="W16" s="22">
        <v>76.36</v>
      </c>
      <c r="X16" s="20" t="s">
        <v>59</v>
      </c>
      <c r="Y16" s="20">
        <v>11.55</v>
      </c>
      <c r="Z16" s="20">
        <v>25.45</v>
      </c>
      <c r="AA16" s="20" t="s">
        <v>59</v>
      </c>
      <c r="AB16" s="12">
        <f t="shared" si="1"/>
        <v>113.36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</row>
    <row r="17" spans="1:243" s="14" customFormat="1" ht="20.100000000000001" customHeight="1">
      <c r="A17" s="15">
        <v>12</v>
      </c>
      <c r="B17" s="15">
        <v>1</v>
      </c>
      <c r="C17" s="25" t="s">
        <v>80</v>
      </c>
      <c r="D17" s="247">
        <v>1</v>
      </c>
      <c r="E17" s="248" t="s">
        <v>81</v>
      </c>
      <c r="F17" s="250">
        <v>2</v>
      </c>
      <c r="G17" s="198">
        <f t="shared" si="0"/>
        <v>56.609999999999992</v>
      </c>
      <c r="H17" s="16">
        <v>18.38</v>
      </c>
      <c r="I17" s="16">
        <v>16.11</v>
      </c>
      <c r="J17" s="16"/>
      <c r="K17" s="16"/>
      <c r="L17" s="16"/>
      <c r="M17" s="16">
        <v>12.16</v>
      </c>
      <c r="N17" s="16">
        <v>4.79</v>
      </c>
      <c r="O17" s="16"/>
      <c r="P17" s="16">
        <v>5.17</v>
      </c>
      <c r="Q17" s="16"/>
      <c r="R17" s="16"/>
      <c r="S17" s="16"/>
      <c r="T17" s="17">
        <v>18.010000000000002</v>
      </c>
      <c r="U17" s="166">
        <v>1</v>
      </c>
      <c r="V17" s="18" t="s">
        <v>58</v>
      </c>
      <c r="W17" s="22">
        <v>56.61</v>
      </c>
      <c r="X17" s="20" t="s">
        <v>59</v>
      </c>
      <c r="Y17" s="20" t="s">
        <v>59</v>
      </c>
      <c r="Z17" s="20">
        <v>18.010000000000002</v>
      </c>
      <c r="AA17" s="20" t="s">
        <v>59</v>
      </c>
      <c r="AB17" s="12">
        <f t="shared" si="1"/>
        <v>74.62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s="14" customFormat="1" ht="37.5" customHeight="1">
      <c r="A18" s="15">
        <v>13</v>
      </c>
      <c r="B18" s="15">
        <v>1</v>
      </c>
      <c r="C18" s="25" t="s">
        <v>82</v>
      </c>
      <c r="D18" s="247"/>
      <c r="E18" s="248"/>
      <c r="F18" s="250"/>
      <c r="G18" s="198">
        <f t="shared" si="0"/>
        <v>37.799999999999997</v>
      </c>
      <c r="H18" s="16">
        <v>11.6</v>
      </c>
      <c r="I18" s="16">
        <v>5.85</v>
      </c>
      <c r="J18" s="16">
        <v>10.88</v>
      </c>
      <c r="K18" s="16"/>
      <c r="L18" s="16"/>
      <c r="M18" s="16">
        <v>8.0500000000000007</v>
      </c>
      <c r="N18" s="16"/>
      <c r="O18" s="16">
        <v>1.42</v>
      </c>
      <c r="P18" s="16"/>
      <c r="Q18" s="16"/>
      <c r="R18" s="16"/>
      <c r="S18" s="16"/>
      <c r="T18" s="17">
        <v>6.34</v>
      </c>
      <c r="U18" s="166">
        <v>1</v>
      </c>
      <c r="V18" s="18" t="s">
        <v>77</v>
      </c>
      <c r="W18" s="22">
        <v>37.799999999999997</v>
      </c>
      <c r="X18" s="20" t="s">
        <v>59</v>
      </c>
      <c r="Y18" s="20" t="s">
        <v>59</v>
      </c>
      <c r="Z18" s="20">
        <v>6.34</v>
      </c>
      <c r="AA18" s="20" t="s">
        <v>59</v>
      </c>
      <c r="AB18" s="12">
        <f t="shared" si="1"/>
        <v>44.14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s="14" customFormat="1" ht="20.100000000000001" customHeight="1">
      <c r="A19" s="15">
        <v>14</v>
      </c>
      <c r="B19" s="15">
        <v>1</v>
      </c>
      <c r="C19" s="25" t="s">
        <v>83</v>
      </c>
      <c r="D19" s="247">
        <v>1</v>
      </c>
      <c r="E19" s="248">
        <v>2</v>
      </c>
      <c r="F19" s="250">
        <v>2</v>
      </c>
      <c r="G19" s="199">
        <v>54.32</v>
      </c>
      <c r="H19" s="16">
        <v>11.68</v>
      </c>
      <c r="I19" s="16">
        <v>6.75</v>
      </c>
      <c r="J19" s="16">
        <v>12.17</v>
      </c>
      <c r="K19" s="16">
        <v>12.31</v>
      </c>
      <c r="L19" s="16"/>
      <c r="M19" s="26">
        <v>11.15</v>
      </c>
      <c r="N19" s="16"/>
      <c r="O19" s="16">
        <v>0.26</v>
      </c>
      <c r="P19" s="16"/>
      <c r="Q19" s="16">
        <v>10.62</v>
      </c>
      <c r="R19" s="16"/>
      <c r="S19" s="16">
        <v>12.35</v>
      </c>
      <c r="T19" s="17"/>
      <c r="U19" s="166"/>
      <c r="V19" s="18" t="s">
        <v>61</v>
      </c>
      <c r="W19" s="10">
        <v>54.32</v>
      </c>
      <c r="X19" s="11" t="s">
        <v>59</v>
      </c>
      <c r="Y19" s="11">
        <v>12.35</v>
      </c>
      <c r="Z19" s="11" t="s">
        <v>59</v>
      </c>
      <c r="AA19" s="11" t="s">
        <v>59</v>
      </c>
      <c r="AB19" s="12">
        <f t="shared" si="1"/>
        <v>66.67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s="14" customFormat="1" ht="33" customHeight="1">
      <c r="A20" s="15">
        <v>15</v>
      </c>
      <c r="B20" s="15">
        <v>1</v>
      </c>
      <c r="C20" s="25" t="s">
        <v>84</v>
      </c>
      <c r="D20" s="247"/>
      <c r="E20" s="248"/>
      <c r="F20" s="250"/>
      <c r="G20" s="27">
        <v>55.56</v>
      </c>
      <c r="H20" s="16">
        <v>17.149999999999999</v>
      </c>
      <c r="I20" s="16">
        <v>20.68</v>
      </c>
      <c r="J20" s="16"/>
      <c r="K20" s="16"/>
      <c r="L20" s="16"/>
      <c r="M20" s="16">
        <v>4.42</v>
      </c>
      <c r="N20" s="16"/>
      <c r="O20" s="16"/>
      <c r="P20" s="16">
        <v>4.4400000000000004</v>
      </c>
      <c r="Q20" s="16">
        <v>8.8699999999999992</v>
      </c>
      <c r="R20" s="16"/>
      <c r="S20" s="16">
        <v>19.43</v>
      </c>
      <c r="T20" s="17">
        <v>12.71</v>
      </c>
      <c r="U20" s="166">
        <v>1</v>
      </c>
      <c r="V20" s="18" t="s">
        <v>63</v>
      </c>
      <c r="W20" s="28">
        <v>55.56</v>
      </c>
      <c r="X20" s="11" t="s">
        <v>59</v>
      </c>
      <c r="Y20" s="11">
        <v>19.43</v>
      </c>
      <c r="Z20" s="11">
        <v>12.71</v>
      </c>
      <c r="AA20" s="11" t="s">
        <v>59</v>
      </c>
      <c r="AB20" s="12">
        <f t="shared" si="1"/>
        <v>87.700000000000017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s="14" customFormat="1" ht="43.5" customHeight="1">
      <c r="A21" s="15">
        <v>16</v>
      </c>
      <c r="B21" s="15">
        <v>1</v>
      </c>
      <c r="C21" s="24" t="s">
        <v>86</v>
      </c>
      <c r="D21" s="25">
        <v>1</v>
      </c>
      <c r="E21" s="24" t="s">
        <v>87</v>
      </c>
      <c r="F21" s="18">
        <v>1</v>
      </c>
      <c r="G21" s="27">
        <v>45.67</v>
      </c>
      <c r="H21" s="16">
        <v>11.2</v>
      </c>
      <c r="I21" s="16">
        <v>13.53</v>
      </c>
      <c r="J21" s="16"/>
      <c r="K21" s="16"/>
      <c r="L21" s="16"/>
      <c r="M21" s="16">
        <v>8.6</v>
      </c>
      <c r="N21" s="16">
        <v>0.34</v>
      </c>
      <c r="O21" s="16"/>
      <c r="P21" s="16">
        <v>12</v>
      </c>
      <c r="Q21" s="16"/>
      <c r="R21" s="16"/>
      <c r="S21" s="16"/>
      <c r="T21" s="17">
        <v>9.01</v>
      </c>
      <c r="U21" s="166">
        <v>1</v>
      </c>
      <c r="V21" s="18" t="s">
        <v>63</v>
      </c>
      <c r="W21" s="22">
        <v>45.67</v>
      </c>
      <c r="X21" s="20" t="s">
        <v>59</v>
      </c>
      <c r="Y21" s="20" t="s">
        <v>59</v>
      </c>
      <c r="Z21" s="20">
        <v>9.01</v>
      </c>
      <c r="AA21" s="11">
        <v>9.51</v>
      </c>
      <c r="AB21" s="12">
        <f t="shared" si="1"/>
        <v>64.19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:243" s="14" customFormat="1" ht="42" customHeight="1">
      <c r="A22" s="15">
        <v>17</v>
      </c>
      <c r="B22" s="15">
        <v>1</v>
      </c>
      <c r="C22" s="24" t="s">
        <v>88</v>
      </c>
      <c r="D22" s="25">
        <v>1</v>
      </c>
      <c r="E22" s="24" t="s">
        <v>81</v>
      </c>
      <c r="F22" s="18">
        <v>1</v>
      </c>
      <c r="G22" s="27">
        <v>37.79</v>
      </c>
      <c r="H22" s="16">
        <v>24.95</v>
      </c>
      <c r="I22" s="16"/>
      <c r="J22" s="16"/>
      <c r="K22" s="16"/>
      <c r="L22" s="16"/>
      <c r="M22" s="16">
        <v>10.1</v>
      </c>
      <c r="N22" s="16">
        <v>2.74</v>
      </c>
      <c r="O22" s="16"/>
      <c r="P22" s="16"/>
      <c r="Q22" s="16"/>
      <c r="R22" s="16"/>
      <c r="S22" s="16"/>
      <c r="T22" s="17">
        <v>11.4</v>
      </c>
      <c r="U22" s="166">
        <v>1</v>
      </c>
      <c r="V22" s="18" t="s">
        <v>63</v>
      </c>
      <c r="W22" s="10">
        <v>37.79</v>
      </c>
      <c r="X22" s="20" t="s">
        <v>59</v>
      </c>
      <c r="Y22" s="20" t="s">
        <v>59</v>
      </c>
      <c r="Z22" s="20" t="s">
        <v>59</v>
      </c>
      <c r="AA22" s="20" t="s">
        <v>59</v>
      </c>
      <c r="AB22" s="12">
        <v>37.79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</row>
    <row r="23" spans="1:243" s="14" customFormat="1" ht="30.75" customHeight="1">
      <c r="A23" s="15">
        <v>18</v>
      </c>
      <c r="B23" s="15">
        <v>1</v>
      </c>
      <c r="C23" s="24" t="s">
        <v>89</v>
      </c>
      <c r="D23" s="25">
        <v>1</v>
      </c>
      <c r="E23" s="24" t="s">
        <v>87</v>
      </c>
      <c r="F23" s="18">
        <v>1</v>
      </c>
      <c r="G23" s="27">
        <v>25.81</v>
      </c>
      <c r="H23" s="16">
        <v>9.25</v>
      </c>
      <c r="I23" s="16">
        <v>3.68</v>
      </c>
      <c r="J23" s="16"/>
      <c r="K23" s="16"/>
      <c r="L23" s="16"/>
      <c r="M23" s="16">
        <v>8.25</v>
      </c>
      <c r="N23" s="16">
        <v>3.55</v>
      </c>
      <c r="O23" s="16"/>
      <c r="P23" s="16"/>
      <c r="Q23" s="16">
        <v>1.08</v>
      </c>
      <c r="R23" s="16"/>
      <c r="S23" s="16"/>
      <c r="T23" s="17">
        <v>14.28</v>
      </c>
      <c r="U23" s="166">
        <v>1</v>
      </c>
      <c r="V23" s="18" t="s">
        <v>63</v>
      </c>
      <c r="W23" s="10">
        <v>25.81</v>
      </c>
      <c r="X23" s="11" t="s">
        <v>59</v>
      </c>
      <c r="Y23" s="11" t="s">
        <v>59</v>
      </c>
      <c r="Z23" s="11">
        <v>14.28</v>
      </c>
      <c r="AA23" s="11" t="s">
        <v>59</v>
      </c>
      <c r="AB23" s="12">
        <f t="shared" si="1"/>
        <v>40.089999999999996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</row>
    <row r="24" spans="1:243" s="14" customFormat="1" ht="35.25" customHeight="1">
      <c r="A24" s="15">
        <v>19</v>
      </c>
      <c r="B24" s="15">
        <v>1</v>
      </c>
      <c r="C24" s="24" t="s">
        <v>90</v>
      </c>
      <c r="D24" s="25">
        <v>1</v>
      </c>
      <c r="E24" s="24" t="s">
        <v>87</v>
      </c>
      <c r="F24" s="18">
        <v>1</v>
      </c>
      <c r="G24" s="29">
        <v>27.05</v>
      </c>
      <c r="H24" s="16">
        <v>9.3000000000000007</v>
      </c>
      <c r="I24" s="16" t="s">
        <v>91</v>
      </c>
      <c r="J24" s="16">
        <v>3.04</v>
      </c>
      <c r="K24" s="16"/>
      <c r="L24" s="16"/>
      <c r="M24" s="16">
        <v>5.86</v>
      </c>
      <c r="N24" s="16">
        <v>2.25</v>
      </c>
      <c r="O24" s="16"/>
      <c r="P24" s="16">
        <v>5.57</v>
      </c>
      <c r="Q24" s="16"/>
      <c r="R24" s="16"/>
      <c r="S24" s="16"/>
      <c r="T24" s="30"/>
      <c r="U24" s="200"/>
      <c r="V24" s="18" t="s">
        <v>77</v>
      </c>
      <c r="W24" s="10">
        <v>27.05</v>
      </c>
      <c r="X24" s="11">
        <v>13.15</v>
      </c>
      <c r="Y24" s="11">
        <v>7.56</v>
      </c>
      <c r="Z24" s="11" t="s">
        <v>59</v>
      </c>
      <c r="AA24" s="11" t="s">
        <v>59</v>
      </c>
      <c r="AB24" s="12">
        <f t="shared" si="1"/>
        <v>47.760000000000005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</row>
    <row r="25" spans="1:243" s="14" customFormat="1" ht="34.5" customHeight="1">
      <c r="A25" s="15">
        <v>20</v>
      </c>
      <c r="B25" s="15">
        <v>1</v>
      </c>
      <c r="C25" s="24" t="s">
        <v>92</v>
      </c>
      <c r="D25" s="247">
        <v>1</v>
      </c>
      <c r="E25" s="248" t="s">
        <v>87</v>
      </c>
      <c r="F25" s="250">
        <v>4</v>
      </c>
      <c r="G25" s="27">
        <v>38.81</v>
      </c>
      <c r="H25" s="16">
        <v>20.100000000000001</v>
      </c>
      <c r="I25" s="16"/>
      <c r="J25" s="16"/>
      <c r="K25" s="16"/>
      <c r="L25" s="16"/>
      <c r="M25" s="16">
        <v>14.4</v>
      </c>
      <c r="N25" s="16">
        <v>4.3099999999999996</v>
      </c>
      <c r="O25" s="16"/>
      <c r="P25" s="16"/>
      <c r="Q25" s="16"/>
      <c r="R25" s="16"/>
      <c r="S25" s="16"/>
      <c r="T25" s="17">
        <v>16.2</v>
      </c>
      <c r="U25" s="166">
        <v>1</v>
      </c>
      <c r="V25" s="18" t="s">
        <v>58</v>
      </c>
      <c r="W25" s="19">
        <v>38.81</v>
      </c>
      <c r="X25" s="20" t="s">
        <v>59</v>
      </c>
      <c r="Y25" s="20" t="s">
        <v>59</v>
      </c>
      <c r="Z25" s="20">
        <v>16.2</v>
      </c>
      <c r="AA25" s="20" t="s">
        <v>59</v>
      </c>
      <c r="AB25" s="12">
        <f t="shared" si="1"/>
        <v>55.010000000000005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</row>
    <row r="26" spans="1:243" s="14" customFormat="1" ht="20.100000000000001" customHeight="1">
      <c r="A26" s="15">
        <v>21</v>
      </c>
      <c r="B26" s="15">
        <v>1</v>
      </c>
      <c r="C26" s="24" t="s">
        <v>93</v>
      </c>
      <c r="D26" s="247"/>
      <c r="E26" s="248"/>
      <c r="F26" s="250"/>
      <c r="G26" s="27">
        <v>39.61</v>
      </c>
      <c r="H26" s="16">
        <v>19.5</v>
      </c>
      <c r="I26" s="16">
        <v>8.16</v>
      </c>
      <c r="J26" s="16"/>
      <c r="K26" s="16"/>
      <c r="L26" s="16"/>
      <c r="M26" s="16">
        <v>10.199999999999999</v>
      </c>
      <c r="N26" s="16">
        <v>1.75</v>
      </c>
      <c r="O26" s="16"/>
      <c r="P26" s="16"/>
      <c r="Q26" s="16"/>
      <c r="R26" s="16"/>
      <c r="S26" s="16"/>
      <c r="T26" s="17">
        <v>9.0299999999999994</v>
      </c>
      <c r="U26" s="166">
        <v>1</v>
      </c>
      <c r="V26" s="18" t="s">
        <v>58</v>
      </c>
      <c r="W26" s="19">
        <v>39.61</v>
      </c>
      <c r="X26" s="20" t="s">
        <v>59</v>
      </c>
      <c r="Y26" s="20" t="s">
        <v>59</v>
      </c>
      <c r="Z26" s="20">
        <v>10.87</v>
      </c>
      <c r="AA26" s="20" t="s">
        <v>59</v>
      </c>
      <c r="AB26" s="12">
        <f t="shared" si="1"/>
        <v>50.48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1:243" s="14" customFormat="1" ht="20.100000000000001" customHeight="1">
      <c r="A27" s="15">
        <v>22</v>
      </c>
      <c r="B27" s="15">
        <v>1</v>
      </c>
      <c r="C27" s="24" t="s">
        <v>94</v>
      </c>
      <c r="D27" s="247"/>
      <c r="E27" s="248"/>
      <c r="F27" s="250"/>
      <c r="G27" s="27">
        <v>24.25</v>
      </c>
      <c r="H27" s="16">
        <v>10.75</v>
      </c>
      <c r="I27" s="16"/>
      <c r="J27" s="16"/>
      <c r="K27" s="16"/>
      <c r="L27" s="16"/>
      <c r="M27" s="16">
        <v>8.31</v>
      </c>
      <c r="N27" s="16">
        <v>0.17</v>
      </c>
      <c r="O27" s="16">
        <v>0.39</v>
      </c>
      <c r="P27" s="16">
        <v>4.63</v>
      </c>
      <c r="Q27" s="16"/>
      <c r="R27" s="16">
        <v>4.82</v>
      </c>
      <c r="S27" s="16"/>
      <c r="T27" s="17">
        <v>11.98</v>
      </c>
      <c r="U27" s="166">
        <v>1</v>
      </c>
      <c r="V27" s="18" t="s">
        <v>77</v>
      </c>
      <c r="W27" s="19">
        <v>24.25</v>
      </c>
      <c r="X27" s="20">
        <v>4.82</v>
      </c>
      <c r="Y27" s="20" t="s">
        <v>59</v>
      </c>
      <c r="Z27" s="20">
        <v>12.16</v>
      </c>
      <c r="AA27" s="20" t="s">
        <v>59</v>
      </c>
      <c r="AB27" s="12">
        <f t="shared" si="1"/>
        <v>41.230000000000004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</row>
    <row r="28" spans="1:243" s="14" customFormat="1" ht="20.100000000000001" customHeight="1">
      <c r="A28" s="15">
        <v>23</v>
      </c>
      <c r="B28" s="15">
        <v>1</v>
      </c>
      <c r="C28" s="24" t="s">
        <v>95</v>
      </c>
      <c r="D28" s="247"/>
      <c r="E28" s="248"/>
      <c r="F28" s="250"/>
      <c r="G28" s="27">
        <v>14.22</v>
      </c>
      <c r="H28" s="16">
        <v>11.26</v>
      </c>
      <c r="I28" s="16"/>
      <c r="J28" s="16"/>
      <c r="K28" s="16"/>
      <c r="L28" s="16"/>
      <c r="M28" s="16">
        <v>2.46</v>
      </c>
      <c r="N28" s="16"/>
      <c r="O28" s="16">
        <v>0.5</v>
      </c>
      <c r="P28" s="16"/>
      <c r="Q28" s="16"/>
      <c r="R28" s="16"/>
      <c r="S28" s="16"/>
      <c r="T28" s="17">
        <v>12.62</v>
      </c>
      <c r="U28" s="166">
        <v>1</v>
      </c>
      <c r="V28" s="18" t="s">
        <v>77</v>
      </c>
      <c r="W28" s="19">
        <v>14.22</v>
      </c>
      <c r="X28" s="20" t="s">
        <v>59</v>
      </c>
      <c r="Y28" s="20" t="s">
        <v>59</v>
      </c>
      <c r="Z28" s="20">
        <v>12.62</v>
      </c>
      <c r="AA28" s="20" t="s">
        <v>59</v>
      </c>
      <c r="AB28" s="12">
        <f t="shared" si="1"/>
        <v>26.84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</row>
    <row r="29" spans="1:243" s="14" customFormat="1" ht="20.100000000000001" customHeight="1">
      <c r="A29" s="15">
        <v>24</v>
      </c>
      <c r="B29" s="15">
        <v>1</v>
      </c>
      <c r="C29" s="24" t="s">
        <v>96</v>
      </c>
      <c r="D29" s="247">
        <v>1</v>
      </c>
      <c r="E29" s="248" t="s">
        <v>97</v>
      </c>
      <c r="F29" s="250">
        <v>4</v>
      </c>
      <c r="G29" s="27">
        <v>54.17</v>
      </c>
      <c r="H29" s="16">
        <v>15.13</v>
      </c>
      <c r="I29" s="16">
        <v>19.559999999999999</v>
      </c>
      <c r="J29" s="16">
        <v>11.82</v>
      </c>
      <c r="K29" s="16"/>
      <c r="L29" s="16"/>
      <c r="M29" s="16">
        <v>7.66</v>
      </c>
      <c r="N29" s="16"/>
      <c r="O29" s="16"/>
      <c r="P29" s="16"/>
      <c r="Q29" s="16"/>
      <c r="R29" s="16"/>
      <c r="S29" s="16">
        <v>5.67</v>
      </c>
      <c r="T29" s="17">
        <v>30.97</v>
      </c>
      <c r="U29" s="166">
        <v>1</v>
      </c>
      <c r="V29" s="18" t="s">
        <v>58</v>
      </c>
      <c r="W29" s="19">
        <v>54.17</v>
      </c>
      <c r="X29" s="20" t="s">
        <v>59</v>
      </c>
      <c r="Y29" s="20">
        <v>5.67</v>
      </c>
      <c r="Z29" s="20">
        <v>30.97</v>
      </c>
      <c r="AA29" s="11">
        <v>16</v>
      </c>
      <c r="AB29" s="12">
        <f t="shared" si="1"/>
        <v>106.81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</row>
    <row r="30" spans="1:243" s="14" customFormat="1" ht="20.100000000000001" customHeight="1">
      <c r="A30" s="15">
        <v>25</v>
      </c>
      <c r="B30" s="15">
        <v>1</v>
      </c>
      <c r="C30" s="24" t="s">
        <v>98</v>
      </c>
      <c r="D30" s="247"/>
      <c r="E30" s="248"/>
      <c r="F30" s="250"/>
      <c r="G30" s="27">
        <v>36.78</v>
      </c>
      <c r="H30" s="16">
        <v>17.25</v>
      </c>
      <c r="I30" s="16">
        <v>10.78</v>
      </c>
      <c r="J30" s="16"/>
      <c r="K30" s="16"/>
      <c r="L30" s="16"/>
      <c r="M30" s="16">
        <v>6.86</v>
      </c>
      <c r="N30" s="16"/>
      <c r="O30" s="16">
        <v>1.89</v>
      </c>
      <c r="P30" s="16"/>
      <c r="Q30" s="16"/>
      <c r="R30" s="16"/>
      <c r="S30" s="16"/>
      <c r="T30" s="17">
        <v>14.97</v>
      </c>
      <c r="U30" s="166">
        <v>1</v>
      </c>
      <c r="V30" s="18" t="s">
        <v>63</v>
      </c>
      <c r="W30" s="10">
        <v>36.78</v>
      </c>
      <c r="X30" s="11" t="s">
        <v>59</v>
      </c>
      <c r="Y30" s="11" t="s">
        <v>59</v>
      </c>
      <c r="Z30" s="11">
        <v>14.97</v>
      </c>
      <c r="AA30" s="11" t="s">
        <v>59</v>
      </c>
      <c r="AB30" s="12">
        <f t="shared" si="1"/>
        <v>51.75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</row>
    <row r="31" spans="1:243" s="14" customFormat="1" ht="20.100000000000001" customHeight="1">
      <c r="A31" s="15">
        <v>26</v>
      </c>
      <c r="B31" s="15">
        <v>1</v>
      </c>
      <c r="C31" s="24" t="s">
        <v>99</v>
      </c>
      <c r="D31" s="247"/>
      <c r="E31" s="248"/>
      <c r="F31" s="250"/>
      <c r="G31" s="27">
        <v>12.19</v>
      </c>
      <c r="H31" s="16">
        <v>7.87</v>
      </c>
      <c r="I31" s="16"/>
      <c r="J31" s="16"/>
      <c r="K31" s="16"/>
      <c r="L31" s="16"/>
      <c r="M31" s="16">
        <v>4.32</v>
      </c>
      <c r="N31" s="16"/>
      <c r="O31" s="16"/>
      <c r="P31" s="16"/>
      <c r="Q31" s="16"/>
      <c r="R31" s="16"/>
      <c r="S31" s="16"/>
      <c r="T31" s="17">
        <v>14.21</v>
      </c>
      <c r="U31" s="166">
        <v>1</v>
      </c>
      <c r="V31" s="18" t="s">
        <v>77</v>
      </c>
      <c r="W31" s="19">
        <v>12.19</v>
      </c>
      <c r="X31" s="20" t="s">
        <v>59</v>
      </c>
      <c r="Y31" s="20" t="s">
        <v>59</v>
      </c>
      <c r="Z31" s="20">
        <v>14.21</v>
      </c>
      <c r="AA31" s="20" t="s">
        <v>59</v>
      </c>
      <c r="AB31" s="12">
        <f t="shared" si="1"/>
        <v>26.4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</row>
    <row r="32" spans="1:243" s="14" customFormat="1" ht="20.100000000000001" customHeight="1">
      <c r="A32" s="15">
        <v>27</v>
      </c>
      <c r="B32" s="15">
        <v>1</v>
      </c>
      <c r="C32" s="24" t="s">
        <v>100</v>
      </c>
      <c r="D32" s="247"/>
      <c r="E32" s="248"/>
      <c r="F32" s="250"/>
      <c r="G32" s="27">
        <v>34.53</v>
      </c>
      <c r="H32" s="16">
        <v>15.18</v>
      </c>
      <c r="I32" s="16">
        <v>5.63</v>
      </c>
      <c r="J32" s="16">
        <v>6.55</v>
      </c>
      <c r="K32" s="16"/>
      <c r="L32" s="16"/>
      <c r="M32" s="16">
        <v>7.17</v>
      </c>
      <c r="N32" s="16"/>
      <c r="O32" s="16"/>
      <c r="P32" s="16"/>
      <c r="Q32" s="16"/>
      <c r="R32" s="16">
        <v>1.82</v>
      </c>
      <c r="S32" s="16">
        <v>4.88</v>
      </c>
      <c r="T32" s="17">
        <v>16.920000000000002</v>
      </c>
      <c r="U32" s="166">
        <v>1</v>
      </c>
      <c r="V32" s="18" t="s">
        <v>63</v>
      </c>
      <c r="W32" s="19">
        <v>34.53</v>
      </c>
      <c r="X32" s="20">
        <v>1.82</v>
      </c>
      <c r="Y32" s="20">
        <v>4.88</v>
      </c>
      <c r="Z32" s="20">
        <v>16.920000000000002</v>
      </c>
      <c r="AA32" s="20" t="s">
        <v>59</v>
      </c>
      <c r="AB32" s="12">
        <f t="shared" si="1"/>
        <v>58.150000000000006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</row>
    <row r="33" spans="1:243" s="14" customFormat="1" ht="20.100000000000001" customHeight="1">
      <c r="A33" s="15">
        <v>28</v>
      </c>
      <c r="B33" s="15">
        <v>1</v>
      </c>
      <c r="C33" s="25" t="s">
        <v>101</v>
      </c>
      <c r="D33" s="247">
        <v>1</v>
      </c>
      <c r="E33" s="248"/>
      <c r="F33" s="250">
        <v>2</v>
      </c>
      <c r="G33" s="27">
        <v>46.8</v>
      </c>
      <c r="H33" s="16">
        <v>11.45</v>
      </c>
      <c r="I33" s="16">
        <v>18.47</v>
      </c>
      <c r="J33" s="16"/>
      <c r="K33" s="16"/>
      <c r="L33" s="16"/>
      <c r="M33" s="16">
        <v>9.0500000000000007</v>
      </c>
      <c r="N33" s="16">
        <v>3.66</v>
      </c>
      <c r="O33" s="16"/>
      <c r="P33" s="16">
        <v>4.17</v>
      </c>
      <c r="Q33" s="16"/>
      <c r="R33" s="16"/>
      <c r="S33" s="16">
        <v>4.03</v>
      </c>
      <c r="T33" s="17">
        <v>9.5299999999999994</v>
      </c>
      <c r="U33" s="166">
        <v>1</v>
      </c>
      <c r="V33" s="18" t="s">
        <v>63</v>
      </c>
      <c r="W33" s="19">
        <v>46.8</v>
      </c>
      <c r="X33" s="20" t="s">
        <v>59</v>
      </c>
      <c r="Y33" s="20">
        <v>4.03</v>
      </c>
      <c r="Z33" s="20">
        <v>9.5299999999999994</v>
      </c>
      <c r="AA33" s="20" t="s">
        <v>59</v>
      </c>
      <c r="AB33" s="12">
        <f t="shared" si="1"/>
        <v>60.36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</row>
    <row r="34" spans="1:243" s="14" customFormat="1" ht="20.100000000000001" customHeight="1">
      <c r="A34" s="15">
        <v>29</v>
      </c>
      <c r="B34" s="15">
        <v>1</v>
      </c>
      <c r="C34" s="25" t="s">
        <v>102</v>
      </c>
      <c r="D34" s="247"/>
      <c r="E34" s="248"/>
      <c r="F34" s="250"/>
      <c r="G34" s="27">
        <v>50.38</v>
      </c>
      <c r="H34" s="16">
        <v>16.98</v>
      </c>
      <c r="I34" s="16">
        <v>17.510000000000002</v>
      </c>
      <c r="J34" s="16"/>
      <c r="K34" s="16"/>
      <c r="L34" s="16"/>
      <c r="M34" s="16">
        <v>10.54</v>
      </c>
      <c r="N34" s="16">
        <v>2.81</v>
      </c>
      <c r="O34" s="16"/>
      <c r="P34" s="16"/>
      <c r="Q34" s="16">
        <v>2.54</v>
      </c>
      <c r="R34" s="16"/>
      <c r="S34" s="16"/>
      <c r="T34" s="17">
        <v>8.1</v>
      </c>
      <c r="U34" s="166">
        <v>1</v>
      </c>
      <c r="V34" s="18" t="s">
        <v>63</v>
      </c>
      <c r="W34" s="19">
        <v>50.38</v>
      </c>
      <c r="X34" s="20" t="s">
        <v>59</v>
      </c>
      <c r="Y34" s="20" t="s">
        <v>59</v>
      </c>
      <c r="Z34" s="20">
        <v>8.1</v>
      </c>
      <c r="AA34" s="20" t="s">
        <v>59</v>
      </c>
      <c r="AB34" s="12">
        <f t="shared" si="1"/>
        <v>58.480000000000004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</row>
    <row r="35" spans="1:243" s="14" customFormat="1" ht="20.100000000000001" customHeight="1">
      <c r="A35" s="15">
        <v>30</v>
      </c>
      <c r="B35" s="15">
        <v>1</v>
      </c>
      <c r="C35" s="25" t="s">
        <v>104</v>
      </c>
      <c r="D35" s="247"/>
      <c r="E35" s="248"/>
      <c r="F35" s="250"/>
      <c r="G35" s="27">
        <v>38.159999999999997</v>
      </c>
      <c r="H35" s="16">
        <v>18.93</v>
      </c>
      <c r="I35" s="16">
        <v>9.76</v>
      </c>
      <c r="J35" s="16"/>
      <c r="K35" s="16"/>
      <c r="L35" s="16"/>
      <c r="M35" s="16">
        <v>6.58</v>
      </c>
      <c r="N35" s="16"/>
      <c r="O35" s="16">
        <v>1.08</v>
      </c>
      <c r="P35" s="16">
        <v>1.81</v>
      </c>
      <c r="Q35" s="16"/>
      <c r="R35" s="16"/>
      <c r="S35" s="16">
        <v>2.21</v>
      </c>
      <c r="T35" s="17">
        <v>7.41</v>
      </c>
      <c r="U35" s="166">
        <v>1</v>
      </c>
      <c r="V35" s="18" t="s">
        <v>63</v>
      </c>
      <c r="W35" s="10">
        <v>38.159999999999997</v>
      </c>
      <c r="X35" s="20" t="s">
        <v>59</v>
      </c>
      <c r="Y35" s="11">
        <v>2.21</v>
      </c>
      <c r="Z35" s="11">
        <v>7.41</v>
      </c>
      <c r="AA35" s="20" t="s">
        <v>59</v>
      </c>
      <c r="AB35" s="12">
        <v>47.78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</row>
    <row r="36" spans="1:243" s="14" customFormat="1" ht="20.100000000000001" customHeight="1">
      <c r="A36" s="15">
        <v>31</v>
      </c>
      <c r="B36" s="15">
        <v>1</v>
      </c>
      <c r="C36" s="25" t="s">
        <v>105</v>
      </c>
      <c r="D36" s="247"/>
      <c r="E36" s="248"/>
      <c r="F36" s="250"/>
      <c r="G36" s="27">
        <v>39.94</v>
      </c>
      <c r="H36" s="16">
        <v>16.399999999999999</v>
      </c>
      <c r="I36" s="16">
        <v>7.2</v>
      </c>
      <c r="J36" s="16">
        <v>6.73</v>
      </c>
      <c r="K36" s="16"/>
      <c r="L36" s="16"/>
      <c r="M36" s="16">
        <v>7.03</v>
      </c>
      <c r="N36" s="16">
        <v>2.58</v>
      </c>
      <c r="O36" s="16"/>
      <c r="P36" s="16"/>
      <c r="Q36" s="16"/>
      <c r="R36" s="16"/>
      <c r="S36" s="16">
        <v>2.25</v>
      </c>
      <c r="T36" s="17">
        <v>7.98</v>
      </c>
      <c r="U36" s="166">
        <v>1</v>
      </c>
      <c r="V36" s="18" t="s">
        <v>63</v>
      </c>
      <c r="W36" s="32">
        <v>39.94</v>
      </c>
      <c r="X36" s="20" t="s">
        <v>59</v>
      </c>
      <c r="Y36" s="31">
        <v>2.25</v>
      </c>
      <c r="Z36" s="20">
        <v>7.98</v>
      </c>
      <c r="AA36" s="20" t="s">
        <v>59</v>
      </c>
      <c r="AB36" s="33">
        <v>50.17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s="14" customFormat="1" ht="59.25" customHeight="1">
      <c r="A37" s="15">
        <v>32</v>
      </c>
      <c r="B37" s="15">
        <v>1</v>
      </c>
      <c r="C37" s="25" t="s">
        <v>106</v>
      </c>
      <c r="D37" s="247"/>
      <c r="E37" s="248"/>
      <c r="F37" s="250"/>
      <c r="G37" s="27">
        <v>32.03</v>
      </c>
      <c r="H37" s="16">
        <v>17.59</v>
      </c>
      <c r="I37" s="16">
        <v>7.16</v>
      </c>
      <c r="J37" s="16"/>
      <c r="K37" s="16"/>
      <c r="L37" s="16"/>
      <c r="M37" s="16">
        <v>7.28</v>
      </c>
      <c r="N37" s="16"/>
      <c r="O37" s="16"/>
      <c r="P37" s="16"/>
      <c r="Q37" s="16"/>
      <c r="R37" s="16"/>
      <c r="S37" s="16">
        <v>5.85</v>
      </c>
      <c r="T37" s="17">
        <v>7.6</v>
      </c>
      <c r="U37" s="166">
        <v>1</v>
      </c>
      <c r="V37" s="18" t="s">
        <v>63</v>
      </c>
      <c r="W37" s="32">
        <v>32.03</v>
      </c>
      <c r="X37" s="20" t="s">
        <v>59</v>
      </c>
      <c r="Y37" s="31">
        <v>5.85</v>
      </c>
      <c r="Z37" s="34">
        <v>7.6</v>
      </c>
      <c r="AA37" s="20" t="s">
        <v>59</v>
      </c>
      <c r="AB37" s="33">
        <v>45.48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s="14" customFormat="1" ht="48" customHeight="1">
      <c r="A38" s="15">
        <v>33</v>
      </c>
      <c r="B38" s="15">
        <v>1</v>
      </c>
      <c r="C38" s="25" t="s">
        <v>107</v>
      </c>
      <c r="D38" s="247">
        <v>1</v>
      </c>
      <c r="E38" s="248" t="s">
        <v>108</v>
      </c>
      <c r="F38" s="250">
        <v>2</v>
      </c>
      <c r="G38" s="27">
        <v>31.64</v>
      </c>
      <c r="H38" s="16">
        <v>21.62</v>
      </c>
      <c r="I38" s="16"/>
      <c r="J38" s="16"/>
      <c r="K38" s="16"/>
      <c r="L38" s="16"/>
      <c r="M38" s="16">
        <v>8.82</v>
      </c>
      <c r="N38" s="16"/>
      <c r="O38" s="16"/>
      <c r="P38" s="16">
        <v>1.2</v>
      </c>
      <c r="Q38" s="16"/>
      <c r="R38" s="16"/>
      <c r="S38" s="16"/>
      <c r="T38" s="17"/>
      <c r="U38" s="166"/>
      <c r="V38" s="18" t="s">
        <v>58</v>
      </c>
      <c r="W38" s="19">
        <v>31.64</v>
      </c>
      <c r="X38" s="20" t="s">
        <v>59</v>
      </c>
      <c r="Y38" s="20" t="s">
        <v>59</v>
      </c>
      <c r="Z38" s="20" t="s">
        <v>59</v>
      </c>
      <c r="AA38" s="20" t="s">
        <v>59</v>
      </c>
      <c r="AB38" s="12">
        <f>SUM(W38:AA38)</f>
        <v>31.64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s="14" customFormat="1" ht="41.25" customHeight="1">
      <c r="A39" s="15">
        <v>34</v>
      </c>
      <c r="B39" s="15">
        <v>1</v>
      </c>
      <c r="C39" s="25" t="s">
        <v>109</v>
      </c>
      <c r="D39" s="247"/>
      <c r="E39" s="248"/>
      <c r="F39" s="250"/>
      <c r="G39" s="27">
        <v>29.45</v>
      </c>
      <c r="H39" s="16">
        <v>17.64</v>
      </c>
      <c r="I39" s="16"/>
      <c r="J39" s="16"/>
      <c r="K39" s="16"/>
      <c r="L39" s="16"/>
      <c r="M39" s="16">
        <v>9.7200000000000006</v>
      </c>
      <c r="N39" s="16"/>
      <c r="O39" s="16"/>
      <c r="P39" s="16"/>
      <c r="Q39" s="16">
        <v>2.09</v>
      </c>
      <c r="R39" s="16"/>
      <c r="S39" s="16"/>
      <c r="T39" s="17">
        <v>14.76</v>
      </c>
      <c r="U39" s="166">
        <v>1</v>
      </c>
      <c r="V39" s="18" t="s">
        <v>61</v>
      </c>
      <c r="W39" s="19">
        <v>29.45</v>
      </c>
      <c r="X39" s="20" t="s">
        <v>59</v>
      </c>
      <c r="Y39" s="20" t="s">
        <v>59</v>
      </c>
      <c r="Z39" s="20" t="s">
        <v>59</v>
      </c>
      <c r="AA39" s="20" t="s">
        <v>59</v>
      </c>
      <c r="AB39" s="12">
        <f>SUM(W39:AA39)</f>
        <v>29.45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s="14" customFormat="1" ht="35.25" customHeight="1">
      <c r="A40" s="15">
        <v>35</v>
      </c>
      <c r="B40" s="15">
        <v>1</v>
      </c>
      <c r="C40" s="24" t="s">
        <v>110</v>
      </c>
      <c r="D40" s="25">
        <v>1</v>
      </c>
      <c r="E40" s="24" t="s">
        <v>81</v>
      </c>
      <c r="F40" s="18">
        <v>1</v>
      </c>
      <c r="G40" s="27">
        <v>46.37</v>
      </c>
      <c r="H40" s="16">
        <v>17.489999999999998</v>
      </c>
      <c r="I40" s="16">
        <v>12.07</v>
      </c>
      <c r="J40" s="16">
        <v>6.89</v>
      </c>
      <c r="K40" s="16"/>
      <c r="L40" s="16"/>
      <c r="M40" s="16">
        <v>9.07</v>
      </c>
      <c r="N40" s="16"/>
      <c r="O40" s="16">
        <v>0.85</v>
      </c>
      <c r="P40" s="16"/>
      <c r="Q40" s="16"/>
      <c r="R40" s="16">
        <v>15.41</v>
      </c>
      <c r="S40" s="16">
        <v>11.81</v>
      </c>
      <c r="T40" s="35">
        <v>11.81</v>
      </c>
      <c r="U40" s="201">
        <v>1</v>
      </c>
      <c r="V40" s="18" t="s">
        <v>63</v>
      </c>
      <c r="W40" s="32">
        <v>46.37</v>
      </c>
      <c r="X40" s="31">
        <v>15.27</v>
      </c>
      <c r="Y40" s="31">
        <v>11.81</v>
      </c>
      <c r="Z40" s="34">
        <v>11.81</v>
      </c>
      <c r="AA40" s="31">
        <v>15.41</v>
      </c>
      <c r="AB40" s="33">
        <v>100.67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s="14" customFormat="1" ht="20.100000000000001" customHeight="1">
      <c r="A41" s="15">
        <v>36</v>
      </c>
      <c r="B41" s="15">
        <v>1</v>
      </c>
      <c r="C41" s="25" t="s">
        <v>111</v>
      </c>
      <c r="D41" s="25">
        <v>1</v>
      </c>
      <c r="E41" s="24" t="s">
        <v>112</v>
      </c>
      <c r="F41" s="18">
        <v>1</v>
      </c>
      <c r="G41" s="27">
        <v>17.47</v>
      </c>
      <c r="H41" s="16">
        <v>11.62</v>
      </c>
      <c r="I41" s="16"/>
      <c r="J41" s="16"/>
      <c r="K41" s="16"/>
      <c r="L41" s="16"/>
      <c r="M41" s="16"/>
      <c r="N41" s="16">
        <v>2.5499999999999998</v>
      </c>
      <c r="O41" s="16"/>
      <c r="P41" s="16">
        <v>3.3</v>
      </c>
      <c r="Q41" s="16"/>
      <c r="R41" s="16"/>
      <c r="S41" s="16">
        <v>3.98</v>
      </c>
      <c r="T41" s="17"/>
      <c r="U41" s="166"/>
      <c r="V41" s="18" t="s">
        <v>58</v>
      </c>
      <c r="W41" s="19">
        <v>17.47</v>
      </c>
      <c r="X41" s="20" t="s">
        <v>59</v>
      </c>
      <c r="Y41" s="20">
        <v>3.98</v>
      </c>
      <c r="Z41" s="20" t="s">
        <v>59</v>
      </c>
      <c r="AA41" s="20" t="s">
        <v>59</v>
      </c>
      <c r="AB41" s="12">
        <f t="shared" ref="AB41:AB51" si="2">SUM(W41:AA41)</f>
        <v>21.45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s="14" customFormat="1" ht="20.100000000000001" customHeight="1">
      <c r="A42" s="15">
        <v>37</v>
      </c>
      <c r="B42" s="15">
        <v>1</v>
      </c>
      <c r="C42" s="25" t="s">
        <v>113</v>
      </c>
      <c r="D42" s="25">
        <v>1</v>
      </c>
      <c r="E42" s="24" t="s">
        <v>112</v>
      </c>
      <c r="F42" s="18">
        <v>1</v>
      </c>
      <c r="G42" s="27">
        <v>17.559999999999999</v>
      </c>
      <c r="H42" s="16">
        <v>11.76</v>
      </c>
      <c r="I42" s="16"/>
      <c r="J42" s="16"/>
      <c r="K42" s="16"/>
      <c r="L42" s="16"/>
      <c r="M42" s="16"/>
      <c r="N42" s="16">
        <v>1.88</v>
      </c>
      <c r="O42" s="16"/>
      <c r="P42" s="16">
        <v>3.92</v>
      </c>
      <c r="Q42" s="16"/>
      <c r="R42" s="16"/>
      <c r="S42" s="16">
        <v>3.71</v>
      </c>
      <c r="T42" s="17"/>
      <c r="U42" s="166"/>
      <c r="V42" s="18" t="s">
        <v>58</v>
      </c>
      <c r="W42" s="19">
        <v>17.559999999999999</v>
      </c>
      <c r="X42" s="20" t="s">
        <v>59</v>
      </c>
      <c r="Y42" s="20">
        <v>3.71</v>
      </c>
      <c r="Z42" s="20" t="s">
        <v>59</v>
      </c>
      <c r="AA42" s="20" t="s">
        <v>59</v>
      </c>
      <c r="AB42" s="12">
        <f t="shared" si="2"/>
        <v>21.27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s="14" customFormat="1" ht="55.5" customHeight="1">
      <c r="A43" s="15">
        <v>38</v>
      </c>
      <c r="B43" s="15">
        <v>1</v>
      </c>
      <c r="C43" s="25" t="s">
        <v>114</v>
      </c>
      <c r="D43" s="25">
        <v>1</v>
      </c>
      <c r="E43" s="24" t="s">
        <v>115</v>
      </c>
      <c r="F43" s="18">
        <v>2</v>
      </c>
      <c r="G43" s="27">
        <v>18.399999999999999</v>
      </c>
      <c r="H43" s="16">
        <v>12.34</v>
      </c>
      <c r="I43" s="16"/>
      <c r="J43" s="16"/>
      <c r="K43" s="16"/>
      <c r="L43" s="16"/>
      <c r="M43" s="16"/>
      <c r="N43" s="16"/>
      <c r="O43" s="16">
        <v>2.1</v>
      </c>
      <c r="P43" s="16">
        <v>3.96</v>
      </c>
      <c r="Q43" s="16"/>
      <c r="R43" s="16"/>
      <c r="S43" s="16">
        <v>3.87</v>
      </c>
      <c r="T43" s="17"/>
      <c r="U43" s="166"/>
      <c r="V43" s="18" t="s">
        <v>58</v>
      </c>
      <c r="W43" s="19">
        <v>18.399999999999999</v>
      </c>
      <c r="X43" s="20" t="s">
        <v>59</v>
      </c>
      <c r="Y43" s="20">
        <v>3.87</v>
      </c>
      <c r="Z43" s="20" t="s">
        <v>59</v>
      </c>
      <c r="AA43" s="20" t="s">
        <v>59</v>
      </c>
      <c r="AB43" s="12">
        <f t="shared" si="2"/>
        <v>22.27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s="14" customFormat="1" ht="20.100000000000001" customHeight="1">
      <c r="A44" s="15">
        <v>39</v>
      </c>
      <c r="B44" s="15">
        <v>1</v>
      </c>
      <c r="C44" s="25" t="s">
        <v>116</v>
      </c>
      <c r="D44" s="25">
        <v>1</v>
      </c>
      <c r="E44" s="24" t="s">
        <v>117</v>
      </c>
      <c r="F44" s="18">
        <v>1</v>
      </c>
      <c r="G44" s="27">
        <v>15.89</v>
      </c>
      <c r="H44" s="16">
        <v>9.4</v>
      </c>
      <c r="I44" s="16"/>
      <c r="J44" s="16"/>
      <c r="K44" s="16"/>
      <c r="L44" s="16"/>
      <c r="M44" s="16">
        <v>6.49</v>
      </c>
      <c r="N44" s="16"/>
      <c r="O44" s="16"/>
      <c r="P44" s="16"/>
      <c r="Q44" s="16"/>
      <c r="R44" s="16"/>
      <c r="S44" s="16"/>
      <c r="T44" s="17">
        <v>8.2899999999999991</v>
      </c>
      <c r="U44" s="166">
        <v>1</v>
      </c>
      <c r="V44" s="18" t="s">
        <v>77</v>
      </c>
      <c r="W44" s="19">
        <v>15.89</v>
      </c>
      <c r="X44" s="20" t="s">
        <v>59</v>
      </c>
      <c r="Y44" s="20" t="s">
        <v>59</v>
      </c>
      <c r="Z44" s="20">
        <v>8.2899999999999991</v>
      </c>
      <c r="AA44" s="20" t="s">
        <v>59</v>
      </c>
      <c r="AB44" s="12">
        <f t="shared" si="2"/>
        <v>24.18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s="14" customFormat="1" ht="20.100000000000001" customHeight="1">
      <c r="A45" s="15">
        <v>40</v>
      </c>
      <c r="B45" s="15">
        <v>1</v>
      </c>
      <c r="C45" s="25" t="s">
        <v>118</v>
      </c>
      <c r="D45" s="25">
        <v>1</v>
      </c>
      <c r="E45" s="24" t="s">
        <v>81</v>
      </c>
      <c r="F45" s="18">
        <v>1</v>
      </c>
      <c r="G45" s="27">
        <v>20.99</v>
      </c>
      <c r="H45" s="16">
        <v>18.37</v>
      </c>
      <c r="I45" s="16"/>
      <c r="J45" s="16"/>
      <c r="K45" s="16"/>
      <c r="L45" s="16"/>
      <c r="M45" s="16"/>
      <c r="N45" s="16"/>
      <c r="O45" s="16">
        <v>2.62</v>
      </c>
      <c r="P45" s="16"/>
      <c r="Q45" s="16"/>
      <c r="R45" s="16"/>
      <c r="S45" s="16">
        <v>4.2300000000000004</v>
      </c>
      <c r="T45" s="17"/>
      <c r="U45" s="166"/>
      <c r="V45" s="18" t="s">
        <v>63</v>
      </c>
      <c r="W45" s="19">
        <v>20.99</v>
      </c>
      <c r="X45" s="20" t="s">
        <v>59</v>
      </c>
      <c r="Y45" s="20">
        <v>4.2300000000000004</v>
      </c>
      <c r="Z45" s="20" t="s">
        <v>59</v>
      </c>
      <c r="AA45" s="20" t="s">
        <v>59</v>
      </c>
      <c r="AB45" s="12">
        <f t="shared" si="2"/>
        <v>25.22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s="14" customFormat="1" ht="20.100000000000001" customHeight="1">
      <c r="A46" s="15">
        <v>41</v>
      </c>
      <c r="B46" s="15">
        <v>1</v>
      </c>
      <c r="C46" s="25" t="s">
        <v>119</v>
      </c>
      <c r="D46" s="25">
        <v>1</v>
      </c>
      <c r="E46" s="24" t="s">
        <v>81</v>
      </c>
      <c r="F46" s="18">
        <v>1</v>
      </c>
      <c r="G46" s="27">
        <v>29.09</v>
      </c>
      <c r="H46" s="16">
        <v>8.16</v>
      </c>
      <c r="I46" s="16">
        <v>7.96</v>
      </c>
      <c r="J46" s="16"/>
      <c r="K46" s="16"/>
      <c r="L46" s="16"/>
      <c r="M46" s="16">
        <v>4.0199999999999996</v>
      </c>
      <c r="N46" s="16">
        <v>3.44</v>
      </c>
      <c r="O46" s="16"/>
      <c r="P46" s="16">
        <v>5.51</v>
      </c>
      <c r="Q46" s="16"/>
      <c r="R46" s="16"/>
      <c r="S46" s="16">
        <v>5.67</v>
      </c>
      <c r="T46" s="17">
        <v>7.93</v>
      </c>
      <c r="U46" s="166">
        <v>1</v>
      </c>
      <c r="V46" s="18" t="s">
        <v>77</v>
      </c>
      <c r="W46" s="10">
        <v>29.09</v>
      </c>
      <c r="X46" s="11" t="s">
        <v>59</v>
      </c>
      <c r="Y46" s="11">
        <v>5.67</v>
      </c>
      <c r="Z46" s="11">
        <v>7.93</v>
      </c>
      <c r="AA46" s="11" t="s">
        <v>59</v>
      </c>
      <c r="AB46" s="12">
        <f t="shared" si="2"/>
        <v>42.69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s="14" customFormat="1" ht="29.25" customHeight="1">
      <c r="A47" s="15">
        <v>42</v>
      </c>
      <c r="B47" s="15">
        <v>1</v>
      </c>
      <c r="C47" s="24" t="s">
        <v>120</v>
      </c>
      <c r="D47" s="25">
        <v>1</v>
      </c>
      <c r="E47" s="24" t="s">
        <v>81</v>
      </c>
      <c r="F47" s="18">
        <v>1</v>
      </c>
      <c r="G47" s="27">
        <v>48.49</v>
      </c>
      <c r="H47" s="16">
        <v>21.17</v>
      </c>
      <c r="I47" s="16">
        <v>14.99</v>
      </c>
      <c r="J47" s="16"/>
      <c r="K47" s="16"/>
      <c r="L47" s="16"/>
      <c r="M47" s="16">
        <v>8.9700000000000006</v>
      </c>
      <c r="N47" s="16">
        <v>3.36</v>
      </c>
      <c r="O47" s="16"/>
      <c r="P47" s="16"/>
      <c r="Q47" s="16"/>
      <c r="R47" s="16"/>
      <c r="S47" s="16"/>
      <c r="T47" s="17">
        <v>51.98</v>
      </c>
      <c r="U47" s="166">
        <v>1</v>
      </c>
      <c r="V47" s="18" t="s">
        <v>63</v>
      </c>
      <c r="W47" s="10">
        <v>48.49</v>
      </c>
      <c r="X47" s="11" t="s">
        <v>59</v>
      </c>
      <c r="Y47" s="11" t="s">
        <v>59</v>
      </c>
      <c r="Z47" s="11">
        <v>14.08</v>
      </c>
      <c r="AA47" s="11" t="s">
        <v>59</v>
      </c>
      <c r="AB47" s="12">
        <f t="shared" si="2"/>
        <v>62.57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243" s="14" customFormat="1" ht="31.5" customHeight="1">
      <c r="A48" s="15">
        <v>43</v>
      </c>
      <c r="B48" s="15">
        <v>1</v>
      </c>
      <c r="C48" s="24" t="s">
        <v>121</v>
      </c>
      <c r="D48" s="247">
        <v>1</v>
      </c>
      <c r="E48" s="248" t="s">
        <v>87</v>
      </c>
      <c r="F48" s="250">
        <v>3</v>
      </c>
      <c r="G48" s="27">
        <v>46.91</v>
      </c>
      <c r="H48" s="16">
        <v>20.54</v>
      </c>
      <c r="I48" s="16">
        <v>18.27</v>
      </c>
      <c r="J48" s="16"/>
      <c r="K48" s="16"/>
      <c r="L48" s="16"/>
      <c r="M48" s="16">
        <v>6.7</v>
      </c>
      <c r="N48" s="16"/>
      <c r="O48" s="16">
        <v>1.4</v>
      </c>
      <c r="P48" s="16"/>
      <c r="Q48" s="16"/>
      <c r="R48" s="16"/>
      <c r="S48" s="16">
        <v>7.46</v>
      </c>
      <c r="T48" s="17"/>
      <c r="U48" s="166"/>
      <c r="V48" s="18" t="s">
        <v>58</v>
      </c>
      <c r="W48" s="10">
        <v>46.91</v>
      </c>
      <c r="X48" s="11" t="s">
        <v>59</v>
      </c>
      <c r="Y48" s="11">
        <v>7.46</v>
      </c>
      <c r="Z48" s="11" t="s">
        <v>59</v>
      </c>
      <c r="AA48" s="11" t="s">
        <v>59</v>
      </c>
      <c r="AB48" s="12">
        <f t="shared" si="2"/>
        <v>54.37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</row>
    <row r="49" spans="1:243" s="14" customFormat="1" ht="27.75" customHeight="1">
      <c r="A49" s="15">
        <v>44</v>
      </c>
      <c r="B49" s="15">
        <v>1</v>
      </c>
      <c r="C49" s="24" t="s">
        <v>122</v>
      </c>
      <c r="D49" s="247"/>
      <c r="E49" s="248"/>
      <c r="F49" s="250"/>
      <c r="G49" s="27">
        <v>32.340000000000003</v>
      </c>
      <c r="H49" s="16">
        <v>10.8</v>
      </c>
      <c r="I49" s="16">
        <v>13.93</v>
      </c>
      <c r="J49" s="16"/>
      <c r="K49" s="16"/>
      <c r="L49" s="16"/>
      <c r="M49" s="16">
        <v>7.61</v>
      </c>
      <c r="N49" s="16"/>
      <c r="O49" s="16"/>
      <c r="P49" s="16"/>
      <c r="Q49" s="16"/>
      <c r="R49" s="16"/>
      <c r="S49" s="16">
        <v>4.0999999999999996</v>
      </c>
      <c r="T49" s="17">
        <v>15.26</v>
      </c>
      <c r="U49" s="166">
        <v>1</v>
      </c>
      <c r="V49" s="18" t="s">
        <v>63</v>
      </c>
      <c r="W49" s="10">
        <v>32.340000000000003</v>
      </c>
      <c r="X49" s="11" t="s">
        <v>59</v>
      </c>
      <c r="Y49" s="11">
        <v>4.0999999999999996</v>
      </c>
      <c r="Z49" s="11" t="s">
        <v>59</v>
      </c>
      <c r="AA49" s="11" t="s">
        <v>59</v>
      </c>
      <c r="AB49" s="12">
        <f t="shared" si="2"/>
        <v>36.440000000000005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</row>
    <row r="50" spans="1:243" s="14" customFormat="1" ht="33" customHeight="1">
      <c r="A50" s="15">
        <v>45</v>
      </c>
      <c r="B50" s="15">
        <v>1</v>
      </c>
      <c r="C50" s="24" t="s">
        <v>123</v>
      </c>
      <c r="D50" s="247"/>
      <c r="E50" s="248"/>
      <c r="F50" s="250"/>
      <c r="G50" s="27">
        <v>45.35</v>
      </c>
      <c r="H50" s="16">
        <v>17.79</v>
      </c>
      <c r="I50" s="16">
        <v>18.28</v>
      </c>
      <c r="J50" s="16"/>
      <c r="K50" s="16"/>
      <c r="L50" s="16"/>
      <c r="M50" s="16">
        <v>6.39</v>
      </c>
      <c r="N50" s="16">
        <v>2.89</v>
      </c>
      <c r="O50" s="16"/>
      <c r="P50" s="16"/>
      <c r="Q50" s="16"/>
      <c r="R50" s="16"/>
      <c r="S50" s="16">
        <v>9.18</v>
      </c>
      <c r="T50" s="17"/>
      <c r="U50" s="166"/>
      <c r="V50" s="18" t="s">
        <v>63</v>
      </c>
      <c r="W50" s="10">
        <v>45.35</v>
      </c>
      <c r="X50" s="11" t="s">
        <v>59</v>
      </c>
      <c r="Y50" s="11">
        <v>9.18</v>
      </c>
      <c r="Z50" s="11" t="s">
        <v>59</v>
      </c>
      <c r="AA50" s="11" t="s">
        <v>59</v>
      </c>
      <c r="AB50" s="12">
        <f t="shared" si="2"/>
        <v>54.53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</row>
    <row r="51" spans="1:243" s="14" customFormat="1" ht="20.100000000000001" customHeight="1">
      <c r="A51" s="15">
        <v>46</v>
      </c>
      <c r="B51" s="15">
        <v>1</v>
      </c>
      <c r="C51" s="24" t="s">
        <v>124</v>
      </c>
      <c r="D51" s="25">
        <v>1</v>
      </c>
      <c r="E51" s="24" t="s">
        <v>125</v>
      </c>
      <c r="F51" s="18">
        <v>1</v>
      </c>
      <c r="G51" s="27">
        <v>37.979999999999997</v>
      </c>
      <c r="H51" s="16">
        <v>17.399999999999999</v>
      </c>
      <c r="I51" s="16">
        <v>10.62</v>
      </c>
      <c r="J51" s="16"/>
      <c r="K51" s="16"/>
      <c r="L51" s="16"/>
      <c r="M51" s="16">
        <v>9.9600000000000009</v>
      </c>
      <c r="N51" s="16"/>
      <c r="O51" s="16"/>
      <c r="P51" s="16"/>
      <c r="Q51" s="16"/>
      <c r="R51" s="16"/>
      <c r="S51" s="16">
        <v>2.36</v>
      </c>
      <c r="T51" s="17">
        <v>7.5</v>
      </c>
      <c r="U51" s="166">
        <v>1</v>
      </c>
      <c r="V51" s="24" t="s">
        <v>126</v>
      </c>
      <c r="W51" s="10">
        <v>37.979999999999997</v>
      </c>
      <c r="X51" s="11" t="s">
        <v>59</v>
      </c>
      <c r="Y51" s="11">
        <v>2.36</v>
      </c>
      <c r="Z51" s="11" t="s">
        <v>59</v>
      </c>
      <c r="AA51" s="11" t="s">
        <v>59</v>
      </c>
      <c r="AB51" s="12">
        <f t="shared" si="2"/>
        <v>40.339999999999996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</row>
    <row r="52" spans="1:243" s="14" customFormat="1" ht="20.100000000000001" customHeight="1">
      <c r="A52" s="15">
        <v>47</v>
      </c>
      <c r="B52" s="15">
        <v>1</v>
      </c>
      <c r="C52" s="24" t="s">
        <v>127</v>
      </c>
      <c r="D52" s="247">
        <v>1</v>
      </c>
      <c r="E52" s="248" t="s">
        <v>128</v>
      </c>
      <c r="F52" s="250">
        <v>2</v>
      </c>
      <c r="G52" s="27">
        <v>53.01</v>
      </c>
      <c r="H52" s="16">
        <v>17.03</v>
      </c>
      <c r="I52" s="16">
        <v>12.08</v>
      </c>
      <c r="J52" s="16">
        <v>9.7799999999999994</v>
      </c>
      <c r="K52" s="16"/>
      <c r="L52" s="16"/>
      <c r="M52" s="16">
        <v>8.74</v>
      </c>
      <c r="N52" s="16">
        <v>3.08</v>
      </c>
      <c r="O52" s="16"/>
      <c r="P52" s="16">
        <v>2.2999999999999998</v>
      </c>
      <c r="Q52" s="16"/>
      <c r="R52" s="16"/>
      <c r="S52" s="16">
        <v>18.02</v>
      </c>
      <c r="T52" s="17">
        <v>5.95</v>
      </c>
      <c r="U52" s="166">
        <v>1</v>
      </c>
      <c r="V52" s="18" t="s">
        <v>63</v>
      </c>
      <c r="W52" s="32">
        <v>53.01</v>
      </c>
      <c r="X52" s="11" t="s">
        <v>59</v>
      </c>
      <c r="Y52" s="31">
        <v>18.02</v>
      </c>
      <c r="Z52" s="34">
        <v>5.95</v>
      </c>
      <c r="AA52" s="11" t="s">
        <v>59</v>
      </c>
      <c r="AB52" s="33">
        <v>76.98</v>
      </c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</row>
    <row r="53" spans="1:243" s="14" customFormat="1" ht="20.100000000000001" customHeight="1">
      <c r="A53" s="15">
        <v>48</v>
      </c>
      <c r="B53" s="15">
        <v>1</v>
      </c>
      <c r="C53" s="24" t="s">
        <v>129</v>
      </c>
      <c r="D53" s="247"/>
      <c r="E53" s="248"/>
      <c r="F53" s="250"/>
      <c r="G53" s="27">
        <v>41.8</v>
      </c>
      <c r="H53" s="16">
        <v>11.73</v>
      </c>
      <c r="I53" s="16">
        <v>16.46</v>
      </c>
      <c r="J53" s="16"/>
      <c r="K53" s="16"/>
      <c r="L53" s="16"/>
      <c r="M53" s="16">
        <v>7.7</v>
      </c>
      <c r="N53" s="16">
        <v>3.05</v>
      </c>
      <c r="O53" s="16"/>
      <c r="P53" s="16">
        <v>2.86</v>
      </c>
      <c r="Q53" s="16"/>
      <c r="R53" s="16"/>
      <c r="S53" s="16">
        <v>17.5</v>
      </c>
      <c r="T53" s="17">
        <v>5.93</v>
      </c>
      <c r="U53" s="166">
        <v>1</v>
      </c>
      <c r="V53" s="18" t="s">
        <v>63</v>
      </c>
      <c r="W53" s="32">
        <v>41.8</v>
      </c>
      <c r="X53" s="11" t="s">
        <v>59</v>
      </c>
      <c r="Y53" s="31">
        <v>17.5</v>
      </c>
      <c r="Z53" s="34">
        <v>5.93</v>
      </c>
      <c r="AA53" s="11" t="s">
        <v>59</v>
      </c>
      <c r="AB53" s="33">
        <v>65.23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</row>
    <row r="54" spans="1:243" s="14" customFormat="1" ht="30" customHeight="1">
      <c r="A54" s="15">
        <v>49</v>
      </c>
      <c r="B54" s="15">
        <v>1</v>
      </c>
      <c r="C54" s="25" t="s">
        <v>130</v>
      </c>
      <c r="D54" s="247">
        <v>1</v>
      </c>
      <c r="E54" s="248" t="s">
        <v>72</v>
      </c>
      <c r="F54" s="250">
        <v>3</v>
      </c>
      <c r="G54" s="27">
        <v>19.62</v>
      </c>
      <c r="H54" s="16">
        <v>19.62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66"/>
      <c r="V54" s="18" t="s">
        <v>58</v>
      </c>
      <c r="W54" s="10">
        <v>19.62</v>
      </c>
      <c r="X54" s="11" t="s">
        <v>59</v>
      </c>
      <c r="Y54" s="11" t="s">
        <v>59</v>
      </c>
      <c r="Z54" s="11" t="s">
        <v>59</v>
      </c>
      <c r="AA54" s="11" t="s">
        <v>59</v>
      </c>
      <c r="AB54" s="12">
        <f t="shared" ref="AB54:AB65" si="3">SUM(W54:AA54)</f>
        <v>19.62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</row>
    <row r="55" spans="1:243" s="14" customFormat="1" ht="43.5" customHeight="1">
      <c r="A55" s="15">
        <v>50</v>
      </c>
      <c r="B55" s="15">
        <v>1</v>
      </c>
      <c r="C55" s="25" t="s">
        <v>131</v>
      </c>
      <c r="D55" s="247"/>
      <c r="E55" s="248"/>
      <c r="F55" s="250"/>
      <c r="G55" s="27">
        <v>58.47</v>
      </c>
      <c r="H55" s="16">
        <v>10.42</v>
      </c>
      <c r="I55" s="16">
        <v>10.61</v>
      </c>
      <c r="J55" s="16">
        <v>16.96</v>
      </c>
      <c r="K55" s="16"/>
      <c r="L55" s="16"/>
      <c r="M55" s="16">
        <v>12.53</v>
      </c>
      <c r="N55" s="16">
        <v>4.8499999999999996</v>
      </c>
      <c r="O55" s="16"/>
      <c r="P55" s="16">
        <v>3.1</v>
      </c>
      <c r="Q55" s="16"/>
      <c r="R55" s="16"/>
      <c r="S55" s="16">
        <v>2.7</v>
      </c>
      <c r="T55" s="17">
        <v>8.84</v>
      </c>
      <c r="U55" s="166">
        <v>1</v>
      </c>
      <c r="V55" s="18" t="s">
        <v>63</v>
      </c>
      <c r="W55" s="10">
        <v>58.47</v>
      </c>
      <c r="X55" s="11" t="s">
        <v>59</v>
      </c>
      <c r="Y55" s="11">
        <v>2.7</v>
      </c>
      <c r="Z55" s="11">
        <v>8.84</v>
      </c>
      <c r="AA55" s="11" t="s">
        <v>59</v>
      </c>
      <c r="AB55" s="170">
        <f t="shared" si="3"/>
        <v>70.010000000000005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</row>
    <row r="56" spans="1:243" s="14" customFormat="1" ht="36.75" customHeight="1">
      <c r="A56" s="15">
        <v>51</v>
      </c>
      <c r="B56" s="15">
        <v>1</v>
      </c>
      <c r="C56" s="25" t="s">
        <v>269</v>
      </c>
      <c r="D56" s="247"/>
      <c r="E56" s="248"/>
      <c r="F56" s="250"/>
      <c r="G56" s="27">
        <v>19.5</v>
      </c>
      <c r="H56" s="16">
        <v>10.8</v>
      </c>
      <c r="I56" s="16"/>
      <c r="J56" s="16"/>
      <c r="K56" s="16"/>
      <c r="L56" s="16"/>
      <c r="M56" s="16">
        <v>5.53</v>
      </c>
      <c r="N56" s="16">
        <v>3.17</v>
      </c>
      <c r="O56" s="16"/>
      <c r="P56" s="16"/>
      <c r="Q56" s="16"/>
      <c r="R56" s="16"/>
      <c r="S56" s="16"/>
      <c r="T56" s="17">
        <v>15</v>
      </c>
      <c r="U56" s="166">
        <v>1</v>
      </c>
      <c r="V56" s="18" t="s">
        <v>77</v>
      </c>
      <c r="W56" s="10">
        <v>19.5</v>
      </c>
      <c r="X56" s="11"/>
      <c r="Y56" s="11"/>
      <c r="Z56" s="11"/>
      <c r="AA56" s="11"/>
      <c r="AB56" s="12">
        <v>27.41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</row>
    <row r="57" spans="1:243" s="14" customFormat="1" ht="20.100000000000001" customHeight="1">
      <c r="A57" s="15">
        <v>52</v>
      </c>
      <c r="B57" s="15">
        <v>1</v>
      </c>
      <c r="C57" s="25" t="s">
        <v>132</v>
      </c>
      <c r="D57" s="25">
        <v>1</v>
      </c>
      <c r="E57" s="24" t="s">
        <v>81</v>
      </c>
      <c r="F57" s="18">
        <v>1</v>
      </c>
      <c r="G57" s="27">
        <v>59.1</v>
      </c>
      <c r="H57" s="16">
        <v>10.88</v>
      </c>
      <c r="I57" s="16">
        <v>11.17</v>
      </c>
      <c r="J57" s="16">
        <v>20.72</v>
      </c>
      <c r="K57" s="16"/>
      <c r="L57" s="16"/>
      <c r="M57" s="16">
        <v>7.89</v>
      </c>
      <c r="N57" s="16"/>
      <c r="O57" s="16"/>
      <c r="P57" s="16">
        <v>8.44</v>
      </c>
      <c r="Q57" s="16"/>
      <c r="R57" s="16"/>
      <c r="S57" s="16">
        <v>4.05</v>
      </c>
      <c r="T57" s="17"/>
      <c r="U57" s="166"/>
      <c r="V57" s="18" t="s">
        <v>58</v>
      </c>
      <c r="W57" s="10">
        <v>59.1</v>
      </c>
      <c r="X57" s="11" t="s">
        <v>59</v>
      </c>
      <c r="Y57" s="11">
        <v>4.05</v>
      </c>
      <c r="Z57" s="11" t="s">
        <v>59</v>
      </c>
      <c r="AA57" s="11" t="s">
        <v>59</v>
      </c>
      <c r="AB57" s="169">
        <f t="shared" si="3"/>
        <v>63.15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</row>
    <row r="58" spans="1:243" s="14" customFormat="1" ht="20.100000000000001" customHeight="1">
      <c r="A58" s="15">
        <v>53</v>
      </c>
      <c r="B58" s="15">
        <v>1</v>
      </c>
      <c r="C58" s="25" t="s">
        <v>133</v>
      </c>
      <c r="D58" s="247">
        <v>1</v>
      </c>
      <c r="E58" s="248" t="s">
        <v>64</v>
      </c>
      <c r="F58" s="250">
        <v>4</v>
      </c>
      <c r="G58" s="27">
        <v>61.56</v>
      </c>
      <c r="H58" s="16">
        <v>6.6</v>
      </c>
      <c r="I58" s="16">
        <v>12</v>
      </c>
      <c r="J58" s="16">
        <v>26.4</v>
      </c>
      <c r="K58" s="16"/>
      <c r="L58" s="16"/>
      <c r="M58" s="16">
        <v>6.67</v>
      </c>
      <c r="N58" s="16">
        <v>4.1399999999999997</v>
      </c>
      <c r="O58" s="16"/>
      <c r="P58" s="16">
        <v>5.75</v>
      </c>
      <c r="Q58" s="16"/>
      <c r="R58" s="16"/>
      <c r="S58" s="16"/>
      <c r="T58" s="17">
        <v>16</v>
      </c>
      <c r="U58" s="166">
        <v>1</v>
      </c>
      <c r="V58" s="18" t="s">
        <v>58</v>
      </c>
      <c r="W58" s="10">
        <v>61.56</v>
      </c>
      <c r="X58" s="11" t="s">
        <v>59</v>
      </c>
      <c r="Y58" s="11" t="s">
        <v>59</v>
      </c>
      <c r="Z58" s="11" t="s">
        <v>59</v>
      </c>
      <c r="AA58" s="11" t="s">
        <v>59</v>
      </c>
      <c r="AB58" s="12">
        <f t="shared" si="3"/>
        <v>61.56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</row>
    <row r="59" spans="1:243" s="14" customFormat="1" ht="20.100000000000001" customHeight="1">
      <c r="A59" s="15">
        <v>54</v>
      </c>
      <c r="B59" s="15">
        <v>1</v>
      </c>
      <c r="C59" s="25" t="s">
        <v>134</v>
      </c>
      <c r="D59" s="247"/>
      <c r="E59" s="248"/>
      <c r="F59" s="250"/>
      <c r="G59" s="27">
        <v>61.42</v>
      </c>
      <c r="H59" s="16">
        <v>10.56</v>
      </c>
      <c r="I59" s="16">
        <v>27.36</v>
      </c>
      <c r="J59" s="16"/>
      <c r="K59" s="16"/>
      <c r="L59" s="16"/>
      <c r="M59" s="16">
        <v>14.5</v>
      </c>
      <c r="N59" s="16">
        <v>3</v>
      </c>
      <c r="O59" s="16"/>
      <c r="P59" s="16">
        <v>6</v>
      </c>
      <c r="Q59" s="16"/>
      <c r="R59" s="16"/>
      <c r="S59" s="16"/>
      <c r="T59" s="17">
        <v>12</v>
      </c>
      <c r="U59" s="166">
        <v>1</v>
      </c>
      <c r="V59" s="18" t="s">
        <v>135</v>
      </c>
      <c r="W59" s="10">
        <v>61.42</v>
      </c>
      <c r="X59" s="11" t="s">
        <v>59</v>
      </c>
      <c r="Y59" s="11" t="s">
        <v>59</v>
      </c>
      <c r="Z59" s="11" t="s">
        <v>59</v>
      </c>
      <c r="AA59" s="11" t="s">
        <v>59</v>
      </c>
      <c r="AB59" s="12">
        <f t="shared" si="3"/>
        <v>61.42</v>
      </c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</row>
    <row r="60" spans="1:243" s="14" customFormat="1" ht="35.25" customHeight="1">
      <c r="A60" s="15">
        <v>55</v>
      </c>
      <c r="B60" s="15">
        <v>1</v>
      </c>
      <c r="C60" s="25" t="s">
        <v>136</v>
      </c>
      <c r="D60" s="247"/>
      <c r="E60" s="248"/>
      <c r="F60" s="250"/>
      <c r="G60" s="27">
        <v>29.63</v>
      </c>
      <c r="H60" s="16">
        <v>12.88</v>
      </c>
      <c r="I60" s="16"/>
      <c r="J60" s="16"/>
      <c r="K60" s="16"/>
      <c r="L60" s="16"/>
      <c r="M60" s="16">
        <v>6.87</v>
      </c>
      <c r="N60" s="16">
        <v>6.39</v>
      </c>
      <c r="O60" s="16"/>
      <c r="P60" s="16">
        <v>3.49</v>
      </c>
      <c r="Q60" s="16"/>
      <c r="R60" s="16"/>
      <c r="S60" s="16"/>
      <c r="T60" s="17">
        <v>11</v>
      </c>
      <c r="U60" s="166">
        <v>1</v>
      </c>
      <c r="V60" s="18" t="s">
        <v>77</v>
      </c>
      <c r="W60" s="10">
        <v>29.63</v>
      </c>
      <c r="X60" s="11" t="s">
        <v>59</v>
      </c>
      <c r="Y60" s="11" t="s">
        <v>59</v>
      </c>
      <c r="Z60" s="11" t="s">
        <v>59</v>
      </c>
      <c r="AA60" s="11" t="s">
        <v>59</v>
      </c>
      <c r="AB60" s="12">
        <f t="shared" si="3"/>
        <v>29.63</v>
      </c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</row>
    <row r="61" spans="1:243" s="14" customFormat="1" ht="20.100000000000001" customHeight="1">
      <c r="A61" s="15">
        <v>56</v>
      </c>
      <c r="B61" s="15">
        <v>1</v>
      </c>
      <c r="C61" s="25" t="s">
        <v>137</v>
      </c>
      <c r="D61" s="247"/>
      <c r="E61" s="248"/>
      <c r="F61" s="250"/>
      <c r="G61" s="27">
        <v>30.89</v>
      </c>
      <c r="H61" s="16">
        <v>26.32</v>
      </c>
      <c r="I61" s="16"/>
      <c r="J61" s="16"/>
      <c r="K61" s="16"/>
      <c r="L61" s="16"/>
      <c r="M61" s="16">
        <v>4.57</v>
      </c>
      <c r="N61" s="16"/>
      <c r="O61" s="16"/>
      <c r="P61" s="16"/>
      <c r="Q61" s="16"/>
      <c r="R61" s="16"/>
      <c r="S61" s="16"/>
      <c r="T61" s="17">
        <v>14.82</v>
      </c>
      <c r="U61" s="166">
        <v>1</v>
      </c>
      <c r="V61" s="18" t="s">
        <v>58</v>
      </c>
      <c r="W61" s="10">
        <v>30.89</v>
      </c>
      <c r="X61" s="11" t="s">
        <v>59</v>
      </c>
      <c r="Y61" s="11" t="s">
        <v>59</v>
      </c>
      <c r="Z61" s="11" t="s">
        <v>59</v>
      </c>
      <c r="AA61" s="11" t="s">
        <v>59</v>
      </c>
      <c r="AB61" s="12">
        <f t="shared" si="3"/>
        <v>30.89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</row>
    <row r="62" spans="1:243" s="14" customFormat="1" ht="20.100000000000001" customHeight="1">
      <c r="A62" s="15">
        <v>57</v>
      </c>
      <c r="B62" s="15">
        <v>1</v>
      </c>
      <c r="C62" s="25" t="s">
        <v>138</v>
      </c>
      <c r="D62" s="247">
        <v>1</v>
      </c>
      <c r="E62" s="248" t="s">
        <v>76</v>
      </c>
      <c r="F62" s="250">
        <v>4</v>
      </c>
      <c r="G62" s="27">
        <v>83.44</v>
      </c>
      <c r="H62" s="16">
        <v>17.07</v>
      </c>
      <c r="I62" s="16">
        <v>21.99</v>
      </c>
      <c r="J62" s="16">
        <v>23.51</v>
      </c>
      <c r="K62" s="16"/>
      <c r="L62" s="16"/>
      <c r="M62" s="16">
        <v>11.2</v>
      </c>
      <c r="N62" s="16">
        <v>4.87</v>
      </c>
      <c r="O62" s="16"/>
      <c r="P62" s="16">
        <v>4.8</v>
      </c>
      <c r="Q62" s="16"/>
      <c r="R62" s="16"/>
      <c r="S62" s="16">
        <v>10.53</v>
      </c>
      <c r="T62" s="17">
        <v>10.61</v>
      </c>
      <c r="U62" s="166">
        <v>1</v>
      </c>
      <c r="V62" s="18" t="s">
        <v>58</v>
      </c>
      <c r="W62" s="19">
        <v>83.44</v>
      </c>
      <c r="X62" s="20" t="s">
        <v>59</v>
      </c>
      <c r="Y62" s="20">
        <v>10.53</v>
      </c>
      <c r="Z62" s="20">
        <v>10.61</v>
      </c>
      <c r="AA62" s="20" t="s">
        <v>59</v>
      </c>
      <c r="AB62" s="12">
        <f t="shared" si="3"/>
        <v>104.58</v>
      </c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</row>
    <row r="63" spans="1:243" s="14" customFormat="1" ht="20.100000000000001" customHeight="1">
      <c r="A63" s="15">
        <v>58</v>
      </c>
      <c r="B63" s="15">
        <v>1</v>
      </c>
      <c r="C63" s="25" t="s">
        <v>139</v>
      </c>
      <c r="D63" s="247"/>
      <c r="E63" s="248"/>
      <c r="F63" s="250"/>
      <c r="G63" s="27">
        <v>11.8</v>
      </c>
      <c r="H63" s="16">
        <v>11.8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v>1.29</v>
      </c>
      <c r="T63" s="17">
        <v>11.48</v>
      </c>
      <c r="U63" s="166">
        <v>1</v>
      </c>
      <c r="V63" s="18" t="s">
        <v>63</v>
      </c>
      <c r="W63" s="19">
        <v>11.8</v>
      </c>
      <c r="X63" s="20" t="s">
        <v>59</v>
      </c>
      <c r="Y63" s="20">
        <v>1.29</v>
      </c>
      <c r="Z63" s="20">
        <v>11.48</v>
      </c>
      <c r="AA63" s="20" t="s">
        <v>59</v>
      </c>
      <c r="AB63" s="12">
        <f t="shared" si="3"/>
        <v>24.57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</row>
    <row r="64" spans="1:243" s="14" customFormat="1" ht="20.100000000000001" customHeight="1">
      <c r="A64" s="15">
        <v>59</v>
      </c>
      <c r="B64" s="15">
        <v>1</v>
      </c>
      <c r="C64" s="25" t="s">
        <v>140</v>
      </c>
      <c r="D64" s="247"/>
      <c r="E64" s="248"/>
      <c r="F64" s="250"/>
      <c r="G64" s="27">
        <v>35.619999999999997</v>
      </c>
      <c r="H64" s="16">
        <v>19.61</v>
      </c>
      <c r="I64" s="16"/>
      <c r="J64" s="16"/>
      <c r="K64" s="16"/>
      <c r="L64" s="16"/>
      <c r="M64" s="16">
        <v>10.8</v>
      </c>
      <c r="N64" s="16"/>
      <c r="O64" s="16">
        <v>5.21</v>
      </c>
      <c r="P64" s="16"/>
      <c r="Q64" s="16"/>
      <c r="R64" s="16"/>
      <c r="S64" s="16">
        <v>6.87</v>
      </c>
      <c r="T64" s="17">
        <v>12.04</v>
      </c>
      <c r="U64" s="166">
        <v>1</v>
      </c>
      <c r="V64" s="18" t="s">
        <v>61</v>
      </c>
      <c r="W64" s="19">
        <v>35.619999999999997</v>
      </c>
      <c r="X64" s="20" t="s">
        <v>59</v>
      </c>
      <c r="Y64" s="20">
        <v>6.87</v>
      </c>
      <c r="Z64" s="20">
        <v>12.04</v>
      </c>
      <c r="AA64" s="20" t="s">
        <v>59</v>
      </c>
      <c r="AB64" s="12">
        <f t="shared" si="3"/>
        <v>54.529999999999994</v>
      </c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</row>
    <row r="65" spans="1:243" s="14" customFormat="1" ht="20.100000000000001" customHeight="1">
      <c r="A65" s="15">
        <v>60</v>
      </c>
      <c r="B65" s="15">
        <v>1</v>
      </c>
      <c r="C65" s="25" t="s">
        <v>141</v>
      </c>
      <c r="D65" s="247"/>
      <c r="E65" s="248"/>
      <c r="F65" s="250"/>
      <c r="G65" s="27">
        <v>50.3</v>
      </c>
      <c r="H65" s="16">
        <v>24.37</v>
      </c>
      <c r="I65" s="16">
        <v>16.73</v>
      </c>
      <c r="J65" s="16"/>
      <c r="K65" s="16"/>
      <c r="L65" s="16"/>
      <c r="M65" s="16">
        <v>8.67</v>
      </c>
      <c r="N65" s="16"/>
      <c r="O65" s="16">
        <v>0.53</v>
      </c>
      <c r="P65" s="16"/>
      <c r="Q65" s="16"/>
      <c r="R65" s="16"/>
      <c r="S65" s="16"/>
      <c r="T65" s="17">
        <v>11.87</v>
      </c>
      <c r="U65" s="166">
        <v>1</v>
      </c>
      <c r="V65" s="18" t="s">
        <v>58</v>
      </c>
      <c r="W65" s="19">
        <v>50.3</v>
      </c>
      <c r="X65" s="20" t="s">
        <v>59</v>
      </c>
      <c r="Y65" s="20" t="s">
        <v>59</v>
      </c>
      <c r="Z65" s="20">
        <v>11.87</v>
      </c>
      <c r="AA65" s="20" t="s">
        <v>59</v>
      </c>
      <c r="AB65" s="12">
        <f t="shared" si="3"/>
        <v>62.169999999999995</v>
      </c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</row>
    <row r="66" spans="1:243" s="14" customFormat="1" ht="20.100000000000001" customHeight="1">
      <c r="A66" s="15">
        <v>61</v>
      </c>
      <c r="B66" s="15">
        <v>1</v>
      </c>
      <c r="C66" s="25" t="s">
        <v>142</v>
      </c>
      <c r="D66" s="25">
        <v>1</v>
      </c>
      <c r="E66" s="24" t="s">
        <v>143</v>
      </c>
      <c r="F66" s="18">
        <v>1</v>
      </c>
      <c r="G66" s="27">
        <v>45.03</v>
      </c>
      <c r="H66" s="16">
        <v>14.66</v>
      </c>
      <c r="I66" s="16">
        <v>15.4</v>
      </c>
      <c r="J66" s="16"/>
      <c r="K66" s="16"/>
      <c r="L66" s="16"/>
      <c r="M66" s="16">
        <v>8.81</v>
      </c>
      <c r="N66" s="16"/>
      <c r="O66" s="16"/>
      <c r="P66" s="16"/>
      <c r="Q66" s="16">
        <v>6.16</v>
      </c>
      <c r="R66" s="16"/>
      <c r="S66" s="16"/>
      <c r="T66" s="17">
        <v>26.15</v>
      </c>
      <c r="U66" s="166">
        <v>1</v>
      </c>
      <c r="V66" s="18" t="s">
        <v>58</v>
      </c>
      <c r="W66" s="32">
        <v>45.03</v>
      </c>
      <c r="X66" s="20" t="s">
        <v>59</v>
      </c>
      <c r="Y66" s="20" t="s">
        <v>59</v>
      </c>
      <c r="Z66" s="34">
        <v>26.15</v>
      </c>
      <c r="AA66" s="20" t="s">
        <v>59</v>
      </c>
      <c r="AB66" s="12">
        <f>SUM(W66:AA66)</f>
        <v>71.180000000000007</v>
      </c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</row>
    <row r="67" spans="1:243" s="14" customFormat="1" ht="20.100000000000001" customHeight="1">
      <c r="A67" s="15">
        <v>62</v>
      </c>
      <c r="B67" s="15">
        <v>1</v>
      </c>
      <c r="C67" s="25" t="s">
        <v>144</v>
      </c>
      <c r="D67" s="247">
        <v>1</v>
      </c>
      <c r="E67" s="248" t="s">
        <v>145</v>
      </c>
      <c r="F67" s="250">
        <v>2</v>
      </c>
      <c r="G67" s="27">
        <v>22.41</v>
      </c>
      <c r="H67" s="16">
        <v>15.1</v>
      </c>
      <c r="I67" s="16"/>
      <c r="J67" s="16"/>
      <c r="K67" s="16"/>
      <c r="L67" s="16"/>
      <c r="M67" s="16">
        <v>6.42</v>
      </c>
      <c r="N67" s="16"/>
      <c r="O67" s="16">
        <v>0.89</v>
      </c>
      <c r="P67" s="16"/>
      <c r="Q67" s="16"/>
      <c r="R67" s="16"/>
      <c r="S67" s="16">
        <v>7.63</v>
      </c>
      <c r="T67" s="17">
        <v>8.4</v>
      </c>
      <c r="U67" s="166">
        <v>1</v>
      </c>
      <c r="V67" s="18" t="s">
        <v>58</v>
      </c>
      <c r="W67" s="19">
        <v>22.41</v>
      </c>
      <c r="X67" s="20" t="s">
        <v>59</v>
      </c>
      <c r="Y67" s="20">
        <v>7.63</v>
      </c>
      <c r="Z67" s="11" t="s">
        <v>59</v>
      </c>
      <c r="AA67" s="20" t="s">
        <v>59</v>
      </c>
      <c r="AB67" s="12">
        <f t="shared" ref="AB67:AB72" si="4">SUM(W67:AA67)</f>
        <v>30.04</v>
      </c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</row>
    <row r="68" spans="1:243" s="14" customFormat="1" ht="62.25" customHeight="1">
      <c r="A68" s="15">
        <v>63</v>
      </c>
      <c r="B68" s="15">
        <v>1</v>
      </c>
      <c r="C68" s="25" t="s">
        <v>146</v>
      </c>
      <c r="D68" s="247"/>
      <c r="E68" s="248"/>
      <c r="F68" s="250"/>
      <c r="G68" s="27">
        <v>22.8</v>
      </c>
      <c r="H68" s="16">
        <v>14.86</v>
      </c>
      <c r="I68" s="16"/>
      <c r="J68" s="16"/>
      <c r="K68" s="16"/>
      <c r="L68" s="16"/>
      <c r="M68" s="16">
        <v>5.28</v>
      </c>
      <c r="N68" s="16">
        <v>2.66</v>
      </c>
      <c r="O68" s="16"/>
      <c r="P68" s="16"/>
      <c r="Q68" s="16"/>
      <c r="R68" s="16"/>
      <c r="S68" s="16">
        <v>3.49</v>
      </c>
      <c r="T68" s="17"/>
      <c r="U68" s="166"/>
      <c r="V68" s="18" t="s">
        <v>63</v>
      </c>
      <c r="W68" s="19">
        <v>22.8</v>
      </c>
      <c r="X68" s="20" t="s">
        <v>59</v>
      </c>
      <c r="Y68" s="20">
        <v>3.49</v>
      </c>
      <c r="Z68" s="20" t="s">
        <v>59</v>
      </c>
      <c r="AA68" s="20" t="s">
        <v>59</v>
      </c>
      <c r="AB68" s="12">
        <f t="shared" si="4"/>
        <v>26.29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</row>
    <row r="69" spans="1:243" s="14" customFormat="1" ht="20.100000000000001" customHeight="1">
      <c r="A69" s="15">
        <v>64</v>
      </c>
      <c r="B69" s="15">
        <v>1</v>
      </c>
      <c r="C69" s="25" t="s">
        <v>147</v>
      </c>
      <c r="D69" s="247">
        <v>1</v>
      </c>
      <c r="E69" s="24"/>
      <c r="F69" s="250">
        <v>4</v>
      </c>
      <c r="G69" s="27">
        <v>48.17</v>
      </c>
      <c r="H69" s="16">
        <v>19.77</v>
      </c>
      <c r="I69" s="16">
        <v>14.53</v>
      </c>
      <c r="J69" s="16"/>
      <c r="K69" s="16"/>
      <c r="L69" s="16"/>
      <c r="M69" s="16">
        <v>7.83</v>
      </c>
      <c r="N69" s="16">
        <v>3.21</v>
      </c>
      <c r="O69" s="16"/>
      <c r="P69" s="16">
        <v>2.83</v>
      </c>
      <c r="Q69" s="16"/>
      <c r="R69" s="16"/>
      <c r="S69" s="16">
        <v>13.85</v>
      </c>
      <c r="T69" s="17"/>
      <c r="U69" s="166"/>
      <c r="V69" s="18" t="s">
        <v>63</v>
      </c>
      <c r="W69" s="10">
        <v>48.17</v>
      </c>
      <c r="X69" s="11" t="s">
        <v>59</v>
      </c>
      <c r="Y69" s="11">
        <v>13.85</v>
      </c>
      <c r="Z69" s="11" t="s">
        <v>59</v>
      </c>
      <c r="AA69" s="11" t="s">
        <v>59</v>
      </c>
      <c r="AB69" s="12">
        <f t="shared" si="4"/>
        <v>62.02</v>
      </c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</row>
    <row r="70" spans="1:243" s="14" customFormat="1" ht="20.100000000000001" customHeight="1">
      <c r="A70" s="15">
        <v>65</v>
      </c>
      <c r="B70" s="15">
        <v>1</v>
      </c>
      <c r="C70" s="25" t="s">
        <v>148</v>
      </c>
      <c r="D70" s="247"/>
      <c r="E70" s="248" t="s">
        <v>149</v>
      </c>
      <c r="F70" s="250"/>
      <c r="G70" s="27">
        <v>32.83</v>
      </c>
      <c r="H70" s="16">
        <v>20.02</v>
      </c>
      <c r="I70" s="16"/>
      <c r="J70" s="16"/>
      <c r="K70" s="16"/>
      <c r="L70" s="16"/>
      <c r="M70" s="16">
        <v>9.0299999999999994</v>
      </c>
      <c r="N70" s="16">
        <v>3.78</v>
      </c>
      <c r="O70" s="16"/>
      <c r="P70" s="16"/>
      <c r="Q70" s="16"/>
      <c r="R70" s="16"/>
      <c r="S70" s="16">
        <v>13.04</v>
      </c>
      <c r="T70" s="17"/>
      <c r="U70" s="166"/>
      <c r="V70" s="18" t="s">
        <v>63</v>
      </c>
      <c r="W70" s="10">
        <v>32.83</v>
      </c>
      <c r="X70" s="11" t="s">
        <v>59</v>
      </c>
      <c r="Y70" s="11">
        <v>13.04</v>
      </c>
      <c r="Z70" s="11" t="s">
        <v>59</v>
      </c>
      <c r="AA70" s="11" t="s">
        <v>59</v>
      </c>
      <c r="AB70" s="12">
        <f t="shared" si="4"/>
        <v>45.87</v>
      </c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</row>
    <row r="71" spans="1:243" s="14" customFormat="1" ht="20.100000000000001" customHeight="1">
      <c r="A71" s="15">
        <v>66</v>
      </c>
      <c r="B71" s="15">
        <v>1</v>
      </c>
      <c r="C71" s="25" t="s">
        <v>150</v>
      </c>
      <c r="D71" s="247"/>
      <c r="E71" s="248"/>
      <c r="F71" s="250"/>
      <c r="G71" s="27">
        <v>12.04</v>
      </c>
      <c r="H71" s="16">
        <v>12.04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v>3.06</v>
      </c>
      <c r="T71" s="17"/>
      <c r="U71" s="166"/>
      <c r="V71" s="18" t="s">
        <v>77</v>
      </c>
      <c r="W71" s="10">
        <v>12.04</v>
      </c>
      <c r="X71" s="11" t="s">
        <v>59</v>
      </c>
      <c r="Y71" s="11">
        <v>3.06</v>
      </c>
      <c r="Z71" s="11" t="s">
        <v>59</v>
      </c>
      <c r="AA71" s="11" t="s">
        <v>59</v>
      </c>
      <c r="AB71" s="12">
        <f t="shared" si="4"/>
        <v>15.1</v>
      </c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</row>
    <row r="72" spans="1:243" s="14" customFormat="1" ht="20.100000000000001" customHeight="1">
      <c r="A72" s="15">
        <v>67</v>
      </c>
      <c r="B72" s="15">
        <v>1</v>
      </c>
      <c r="C72" s="25" t="s">
        <v>151</v>
      </c>
      <c r="D72" s="247"/>
      <c r="E72" s="248"/>
      <c r="F72" s="250"/>
      <c r="G72" s="27">
        <v>11.6</v>
      </c>
      <c r="H72" s="16">
        <v>9.07</v>
      </c>
      <c r="I72" s="16"/>
      <c r="J72" s="16"/>
      <c r="K72" s="16"/>
      <c r="L72" s="16"/>
      <c r="M72" s="16">
        <v>0.82</v>
      </c>
      <c r="N72" s="16">
        <v>0.89</v>
      </c>
      <c r="O72" s="16" t="s">
        <v>152</v>
      </c>
      <c r="P72" s="16"/>
      <c r="Q72" s="16"/>
      <c r="R72" s="16"/>
      <c r="S72" s="16"/>
      <c r="T72" s="17"/>
      <c r="U72" s="166"/>
      <c r="V72" s="18" t="s">
        <v>77</v>
      </c>
      <c r="W72" s="10">
        <v>11.6</v>
      </c>
      <c r="X72" s="11" t="s">
        <v>59</v>
      </c>
      <c r="Y72" s="11" t="s">
        <v>59</v>
      </c>
      <c r="Z72" s="11" t="s">
        <v>59</v>
      </c>
      <c r="AA72" s="11" t="s">
        <v>59</v>
      </c>
      <c r="AB72" s="12">
        <f t="shared" si="4"/>
        <v>11.6</v>
      </c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</row>
    <row r="73" spans="1:243" s="14" customFormat="1" ht="20.100000000000001" customHeight="1">
      <c r="A73" s="15">
        <v>68</v>
      </c>
      <c r="B73" s="15">
        <v>1</v>
      </c>
      <c r="C73" s="25" t="s">
        <v>153</v>
      </c>
      <c r="D73" s="247">
        <v>1</v>
      </c>
      <c r="E73" s="248" t="s">
        <v>81</v>
      </c>
      <c r="F73" s="250">
        <v>2</v>
      </c>
      <c r="G73" s="27">
        <v>55.34</v>
      </c>
      <c r="H73" s="16">
        <v>16.649999999999999</v>
      </c>
      <c r="I73" s="16">
        <v>18.13</v>
      </c>
      <c r="J73" s="16"/>
      <c r="K73" s="16"/>
      <c r="L73" s="16"/>
      <c r="M73" s="16">
        <v>12.37</v>
      </c>
      <c r="N73" s="16">
        <v>3.87</v>
      </c>
      <c r="O73" s="16"/>
      <c r="P73" s="16">
        <v>4.32</v>
      </c>
      <c r="Q73" s="16"/>
      <c r="R73" s="16"/>
      <c r="S73" s="16">
        <v>3.64</v>
      </c>
      <c r="T73" s="17">
        <v>8.4</v>
      </c>
      <c r="U73" s="166">
        <v>1</v>
      </c>
      <c r="V73" s="18" t="s">
        <v>58</v>
      </c>
      <c r="W73" s="32">
        <v>55.34</v>
      </c>
      <c r="X73" s="11" t="s">
        <v>59</v>
      </c>
      <c r="Y73" s="31">
        <v>3.64</v>
      </c>
      <c r="Z73" s="34">
        <v>8.4</v>
      </c>
      <c r="AA73" s="11" t="s">
        <v>59</v>
      </c>
      <c r="AB73" s="33">
        <v>67.38</v>
      </c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</row>
    <row r="74" spans="1:243" s="14" customFormat="1" ht="20.100000000000001" customHeight="1">
      <c r="A74" s="15">
        <v>69</v>
      </c>
      <c r="B74" s="15">
        <v>1</v>
      </c>
      <c r="C74" s="25" t="s">
        <v>154</v>
      </c>
      <c r="D74" s="247"/>
      <c r="E74" s="248"/>
      <c r="F74" s="250"/>
      <c r="G74" s="27">
        <v>21.59</v>
      </c>
      <c r="H74" s="16">
        <v>12.28</v>
      </c>
      <c r="I74" s="16"/>
      <c r="J74" s="16"/>
      <c r="K74" s="16"/>
      <c r="L74" s="16"/>
      <c r="M74" s="16">
        <v>8.02</v>
      </c>
      <c r="N74" s="16">
        <v>1.29</v>
      </c>
      <c r="O74" s="16"/>
      <c r="P74" s="16"/>
      <c r="Q74" s="16"/>
      <c r="R74" s="16"/>
      <c r="S74" s="16"/>
      <c r="T74" s="17">
        <v>9.8000000000000007</v>
      </c>
      <c r="U74" s="166">
        <v>1</v>
      </c>
      <c r="V74" s="18" t="s">
        <v>77</v>
      </c>
      <c r="W74" s="32">
        <v>21.59</v>
      </c>
      <c r="X74" s="11" t="s">
        <v>59</v>
      </c>
      <c r="Y74" s="11" t="s">
        <v>59</v>
      </c>
      <c r="Z74" s="34">
        <v>9.8000000000000007</v>
      </c>
      <c r="AA74" s="11" t="s">
        <v>59</v>
      </c>
      <c r="AB74" s="31">
        <v>31.39</v>
      </c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</row>
    <row r="75" spans="1:243" s="14" customFormat="1" ht="43.5" customHeight="1">
      <c r="A75" s="15">
        <v>70</v>
      </c>
      <c r="B75" s="15">
        <v>1</v>
      </c>
      <c r="C75" s="25" t="s">
        <v>155</v>
      </c>
      <c r="D75" s="247">
        <v>1</v>
      </c>
      <c r="E75" s="248" t="s">
        <v>156</v>
      </c>
      <c r="F75" s="250">
        <v>3</v>
      </c>
      <c r="G75" s="27">
        <v>28.87</v>
      </c>
      <c r="H75" s="16">
        <v>18.670000000000002</v>
      </c>
      <c r="I75" s="16"/>
      <c r="J75" s="16"/>
      <c r="K75" s="16"/>
      <c r="L75" s="16"/>
      <c r="M75" s="16">
        <v>10.199999999999999</v>
      </c>
      <c r="N75" s="16"/>
      <c r="O75" s="16"/>
      <c r="P75" s="16"/>
      <c r="Q75" s="16"/>
      <c r="R75" s="16"/>
      <c r="S75" s="16">
        <v>9.24</v>
      </c>
      <c r="T75" s="17">
        <v>9.4499999999999993</v>
      </c>
      <c r="U75" s="166">
        <v>1</v>
      </c>
      <c r="V75" s="18" t="s">
        <v>58</v>
      </c>
      <c r="W75" s="32">
        <v>28.87</v>
      </c>
      <c r="X75" s="11" t="s">
        <v>59</v>
      </c>
      <c r="Y75" s="31">
        <v>9.24</v>
      </c>
      <c r="Z75" s="34">
        <v>9.4499999999999993</v>
      </c>
      <c r="AA75" s="11" t="s">
        <v>59</v>
      </c>
      <c r="AB75" s="33">
        <v>47.56</v>
      </c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</row>
    <row r="76" spans="1:243" s="14" customFormat="1" ht="37.5" customHeight="1">
      <c r="A76" s="15">
        <v>71</v>
      </c>
      <c r="B76" s="15">
        <v>1</v>
      </c>
      <c r="C76" s="25" t="s">
        <v>157</v>
      </c>
      <c r="D76" s="247"/>
      <c r="E76" s="248"/>
      <c r="F76" s="250"/>
      <c r="G76" s="27">
        <v>24.28</v>
      </c>
      <c r="H76" s="16">
        <v>11.68</v>
      </c>
      <c r="I76" s="16"/>
      <c r="J76" s="16"/>
      <c r="K76" s="16"/>
      <c r="L76" s="16"/>
      <c r="M76" s="16">
        <v>12.6</v>
      </c>
      <c r="N76" s="16"/>
      <c r="O76" s="16"/>
      <c r="P76" s="16"/>
      <c r="Q76" s="16"/>
      <c r="R76" s="16"/>
      <c r="S76" s="16">
        <v>2.6</v>
      </c>
      <c r="T76" s="17">
        <v>7.41</v>
      </c>
      <c r="U76" s="166">
        <v>1</v>
      </c>
      <c r="V76" s="18" t="s">
        <v>77</v>
      </c>
      <c r="W76" s="32">
        <v>24.28</v>
      </c>
      <c r="X76" s="11" t="s">
        <v>59</v>
      </c>
      <c r="Y76" s="31">
        <v>2.6</v>
      </c>
      <c r="Z76" s="34">
        <v>7.41</v>
      </c>
      <c r="AA76" s="11" t="s">
        <v>59</v>
      </c>
      <c r="AB76" s="33">
        <v>34.29</v>
      </c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</row>
    <row r="77" spans="1:243" s="14" customFormat="1" ht="45" customHeight="1">
      <c r="A77" s="15">
        <v>72</v>
      </c>
      <c r="B77" s="15">
        <v>1</v>
      </c>
      <c r="C77" s="25" t="s">
        <v>158</v>
      </c>
      <c r="D77" s="247"/>
      <c r="E77" s="248"/>
      <c r="F77" s="250"/>
      <c r="G77" s="27">
        <v>33.520000000000003</v>
      </c>
      <c r="H77" s="16">
        <v>10.26</v>
      </c>
      <c r="I77" s="16">
        <v>8.5500000000000007</v>
      </c>
      <c r="J77" s="16"/>
      <c r="K77" s="16"/>
      <c r="L77" s="16"/>
      <c r="M77" s="16">
        <v>12.08</v>
      </c>
      <c r="N77" s="16"/>
      <c r="O77" s="16">
        <v>2.63</v>
      </c>
      <c r="P77" s="16"/>
      <c r="Q77" s="16"/>
      <c r="R77" s="16"/>
      <c r="S77" s="16">
        <v>2.41</v>
      </c>
      <c r="T77" s="17">
        <v>11.27</v>
      </c>
      <c r="U77" s="166">
        <v>1</v>
      </c>
      <c r="V77" s="18" t="s">
        <v>58</v>
      </c>
      <c r="W77" s="32">
        <v>33.520000000000003</v>
      </c>
      <c r="X77" s="11" t="s">
        <v>59</v>
      </c>
      <c r="Y77" s="31">
        <v>2.41</v>
      </c>
      <c r="Z77" s="34">
        <v>11.27</v>
      </c>
      <c r="AA77" s="11" t="s">
        <v>59</v>
      </c>
      <c r="AB77" s="33">
        <v>47.2</v>
      </c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</row>
    <row r="78" spans="1:243" s="14" customFormat="1" ht="42" customHeight="1">
      <c r="A78" s="15">
        <v>73</v>
      </c>
      <c r="B78" s="15">
        <v>1</v>
      </c>
      <c r="C78" s="25" t="s">
        <v>159</v>
      </c>
      <c r="D78" s="25">
        <v>1</v>
      </c>
      <c r="E78" s="24" t="s">
        <v>160</v>
      </c>
      <c r="F78" s="24">
        <v>1</v>
      </c>
      <c r="G78" s="36">
        <v>38.729999999999997</v>
      </c>
      <c r="H78" s="26">
        <v>11.48</v>
      </c>
      <c r="I78" s="26">
        <v>9.84</v>
      </c>
      <c r="J78" s="26"/>
      <c r="K78" s="26"/>
      <c r="L78" s="26"/>
      <c r="M78" s="26">
        <v>6.99</v>
      </c>
      <c r="N78" s="26">
        <v>3.42</v>
      </c>
      <c r="O78" s="26"/>
      <c r="P78" s="26">
        <v>7</v>
      </c>
      <c r="Q78" s="26"/>
      <c r="R78" s="26"/>
      <c r="S78" s="26">
        <v>6.07</v>
      </c>
      <c r="T78" s="37">
        <v>16</v>
      </c>
      <c r="U78" s="202">
        <v>1</v>
      </c>
      <c r="V78" s="24" t="s">
        <v>58</v>
      </c>
      <c r="W78" s="10">
        <v>38.729999999999997</v>
      </c>
      <c r="X78" s="11" t="s">
        <v>59</v>
      </c>
      <c r="Y78" s="11">
        <v>6.07</v>
      </c>
      <c r="Z78" s="11" t="s">
        <v>59</v>
      </c>
      <c r="AA78" s="11" t="s">
        <v>59</v>
      </c>
      <c r="AB78" s="12">
        <f>SUM(W78:AA78)</f>
        <v>44.8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</row>
    <row r="79" spans="1:243" s="13" customFormat="1" ht="42" customHeight="1">
      <c r="A79" s="15">
        <v>74</v>
      </c>
      <c r="B79" s="33">
        <v>1</v>
      </c>
      <c r="C79" s="31" t="s">
        <v>412</v>
      </c>
      <c r="D79" s="31">
        <v>1</v>
      </c>
      <c r="E79" s="31">
        <v>1904</v>
      </c>
      <c r="F79" s="31">
        <v>1</v>
      </c>
      <c r="G79" s="219">
        <v>62.1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>
        <v>0</v>
      </c>
      <c r="U79" s="220">
        <v>0</v>
      </c>
      <c r="V79" s="31" t="s">
        <v>413</v>
      </c>
      <c r="W79" s="12">
        <v>62.1</v>
      </c>
      <c r="X79" s="11"/>
      <c r="Y79" s="11"/>
      <c r="Z79" s="11"/>
      <c r="AA79" s="11"/>
      <c r="AB79" s="12">
        <v>62.1</v>
      </c>
    </row>
    <row r="80" spans="1:243" s="14" customFormat="1" ht="37.5" customHeight="1">
      <c r="A80" s="15">
        <v>75</v>
      </c>
      <c r="B80" s="15">
        <v>1</v>
      </c>
      <c r="C80" s="25" t="s">
        <v>161</v>
      </c>
      <c r="D80" s="25">
        <v>1</v>
      </c>
      <c r="E80" s="24" t="s">
        <v>81</v>
      </c>
      <c r="F80" s="18">
        <v>1</v>
      </c>
      <c r="G80" s="27">
        <v>50.25</v>
      </c>
      <c r="H80" s="16">
        <v>18.329999999999998</v>
      </c>
      <c r="I80" s="16">
        <v>15.3</v>
      </c>
      <c r="J80" s="16"/>
      <c r="K80" s="16"/>
      <c r="L80" s="16"/>
      <c r="M80" s="16">
        <v>12.87</v>
      </c>
      <c r="N80" s="16"/>
      <c r="O80" s="16">
        <v>0.56999999999999995</v>
      </c>
      <c r="P80" s="16">
        <v>3.18</v>
      </c>
      <c r="Q80" s="16"/>
      <c r="R80" s="16"/>
      <c r="S80" s="16"/>
      <c r="T80" s="17">
        <v>8.2799999999999994</v>
      </c>
      <c r="U80" s="166">
        <v>1</v>
      </c>
      <c r="V80" s="24" t="s">
        <v>126</v>
      </c>
      <c r="W80" s="19">
        <v>50.25</v>
      </c>
      <c r="X80" s="20" t="s">
        <v>59</v>
      </c>
      <c r="Y80" s="20" t="s">
        <v>59</v>
      </c>
      <c r="Z80" s="20">
        <v>8.2799999999999994</v>
      </c>
      <c r="AA80" s="20" t="s">
        <v>59</v>
      </c>
      <c r="AB80" s="12">
        <f>SUM(W80:AA80)</f>
        <v>58.53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</row>
    <row r="81" spans="1:243" s="39" customFormat="1" ht="39.75" customHeight="1">
      <c r="A81" s="15">
        <v>76</v>
      </c>
      <c r="B81" s="15">
        <v>1</v>
      </c>
      <c r="C81" s="25" t="s">
        <v>162</v>
      </c>
      <c r="D81" s="25">
        <v>1</v>
      </c>
      <c r="E81" s="24"/>
      <c r="F81" s="18">
        <v>1</v>
      </c>
      <c r="G81" s="27">
        <v>24.31</v>
      </c>
      <c r="H81" s="16">
        <v>15.42</v>
      </c>
      <c r="I81" s="16"/>
      <c r="J81" s="16"/>
      <c r="K81" s="16"/>
      <c r="L81" s="16"/>
      <c r="M81" s="16">
        <v>8.89</v>
      </c>
      <c r="N81" s="16"/>
      <c r="O81" s="16"/>
      <c r="P81" s="16"/>
      <c r="Q81" s="16"/>
      <c r="R81" s="16"/>
      <c r="S81" s="16"/>
      <c r="T81" s="17">
        <v>14.15</v>
      </c>
      <c r="U81" s="166">
        <v>1</v>
      </c>
      <c r="V81" s="18" t="s">
        <v>63</v>
      </c>
      <c r="W81" s="32">
        <v>24.31</v>
      </c>
      <c r="X81" s="20" t="s">
        <v>59</v>
      </c>
      <c r="Y81" s="20" t="s">
        <v>59</v>
      </c>
      <c r="Z81" s="34">
        <v>14.15</v>
      </c>
      <c r="AA81" s="20" t="s">
        <v>59</v>
      </c>
      <c r="AB81" s="33">
        <v>38.46</v>
      </c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</row>
    <row r="82" spans="1:243" s="14" customFormat="1" ht="33" customHeight="1">
      <c r="A82" s="15">
        <v>77</v>
      </c>
      <c r="B82" s="15">
        <v>1</v>
      </c>
      <c r="C82" s="25" t="s">
        <v>163</v>
      </c>
      <c r="D82" s="247">
        <v>1</v>
      </c>
      <c r="E82" s="248" t="s">
        <v>164</v>
      </c>
      <c r="F82" s="250">
        <v>5</v>
      </c>
      <c r="G82" s="29">
        <v>24.75</v>
      </c>
      <c r="H82" s="16">
        <v>13.04</v>
      </c>
      <c r="I82" s="16"/>
      <c r="J82" s="16"/>
      <c r="K82" s="16"/>
      <c r="L82" s="16"/>
      <c r="M82" s="16">
        <v>4.74</v>
      </c>
      <c r="N82" s="16">
        <v>3.18</v>
      </c>
      <c r="O82" s="16"/>
      <c r="P82" s="16">
        <v>3.79</v>
      </c>
      <c r="Q82" s="16"/>
      <c r="R82" s="16"/>
      <c r="S82" s="16"/>
      <c r="T82" s="17"/>
      <c r="U82" s="166"/>
      <c r="V82" s="18" t="s">
        <v>58</v>
      </c>
      <c r="W82" s="19">
        <v>24.75</v>
      </c>
      <c r="X82" s="20" t="s">
        <v>59</v>
      </c>
      <c r="Y82" s="20">
        <v>4.49</v>
      </c>
      <c r="Z82" s="20" t="s">
        <v>59</v>
      </c>
      <c r="AA82" s="20" t="s">
        <v>59</v>
      </c>
      <c r="AB82" s="12">
        <f t="shared" ref="AB82:AB87" si="5">SUM(W82:AA82)</f>
        <v>29.240000000000002</v>
      </c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</row>
    <row r="83" spans="1:243" s="14" customFormat="1" ht="60.75" customHeight="1">
      <c r="A83" s="15">
        <v>78</v>
      </c>
      <c r="B83" s="15">
        <v>1</v>
      </c>
      <c r="C83" s="25" t="s">
        <v>165</v>
      </c>
      <c r="D83" s="247"/>
      <c r="E83" s="248"/>
      <c r="F83" s="250"/>
      <c r="G83" s="29">
        <v>52.84</v>
      </c>
      <c r="H83" s="16">
        <v>23.92</v>
      </c>
      <c r="I83" s="16">
        <v>18.09</v>
      </c>
      <c r="J83" s="16"/>
      <c r="K83" s="16"/>
      <c r="L83" s="16"/>
      <c r="M83" s="16">
        <v>7.04</v>
      </c>
      <c r="N83" s="16">
        <v>2.16</v>
      </c>
      <c r="O83" s="16"/>
      <c r="P83" s="16">
        <v>1.63</v>
      </c>
      <c r="Q83" s="16"/>
      <c r="R83" s="16"/>
      <c r="S83" s="16"/>
      <c r="T83" s="17"/>
      <c r="U83" s="166"/>
      <c r="V83" s="18" t="s">
        <v>58</v>
      </c>
      <c r="W83" s="19">
        <v>52.84</v>
      </c>
      <c r="X83" s="20" t="s">
        <v>59</v>
      </c>
      <c r="Y83" s="20">
        <v>3.36</v>
      </c>
      <c r="Z83" s="20" t="s">
        <v>59</v>
      </c>
      <c r="AA83" s="20" t="s">
        <v>59</v>
      </c>
      <c r="AB83" s="12">
        <f t="shared" si="5"/>
        <v>56.2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</row>
    <row r="84" spans="1:243" s="14" customFormat="1" ht="20.100000000000001" customHeight="1">
      <c r="A84" s="15">
        <v>79</v>
      </c>
      <c r="B84" s="15">
        <v>1</v>
      </c>
      <c r="C84" s="25" t="s">
        <v>166</v>
      </c>
      <c r="D84" s="247"/>
      <c r="E84" s="248"/>
      <c r="F84" s="250"/>
      <c r="G84" s="29">
        <v>24.43</v>
      </c>
      <c r="H84" s="16">
        <v>12.92</v>
      </c>
      <c r="I84" s="16"/>
      <c r="J84" s="16"/>
      <c r="K84" s="16"/>
      <c r="L84" s="16"/>
      <c r="M84" s="16">
        <v>4.74</v>
      </c>
      <c r="N84" s="16">
        <v>2.97</v>
      </c>
      <c r="O84" s="16"/>
      <c r="P84" s="16">
        <v>3.8</v>
      </c>
      <c r="Q84" s="16"/>
      <c r="R84" s="16"/>
      <c r="S84" s="16"/>
      <c r="T84" s="17"/>
      <c r="U84" s="166"/>
      <c r="V84" s="18" t="s">
        <v>63</v>
      </c>
      <c r="W84" s="19">
        <v>24.43</v>
      </c>
      <c r="X84" s="20" t="s">
        <v>59</v>
      </c>
      <c r="Y84" s="20">
        <v>3.9</v>
      </c>
      <c r="Z84" s="20" t="s">
        <v>59</v>
      </c>
      <c r="AA84" s="20" t="s">
        <v>59</v>
      </c>
      <c r="AB84" s="12">
        <f t="shared" si="5"/>
        <v>28.33</v>
      </c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</row>
    <row r="85" spans="1:243" s="14" customFormat="1" ht="20.100000000000001" customHeight="1">
      <c r="A85" s="15">
        <v>80</v>
      </c>
      <c r="B85" s="15">
        <v>1</v>
      </c>
      <c r="C85" s="25" t="s">
        <v>167</v>
      </c>
      <c r="D85" s="247"/>
      <c r="E85" s="248"/>
      <c r="F85" s="250"/>
      <c r="G85" s="29">
        <v>35.090000000000003</v>
      </c>
      <c r="H85" s="16">
        <v>11.83</v>
      </c>
      <c r="I85" s="16">
        <v>11.96</v>
      </c>
      <c r="J85" s="16"/>
      <c r="K85" s="16"/>
      <c r="L85" s="16"/>
      <c r="M85" s="16">
        <v>6.35</v>
      </c>
      <c r="N85" s="16">
        <v>2.4300000000000002</v>
      </c>
      <c r="O85" s="16"/>
      <c r="P85" s="16">
        <v>2.52</v>
      </c>
      <c r="Q85" s="16"/>
      <c r="R85" s="16"/>
      <c r="S85" s="16"/>
      <c r="T85" s="17"/>
      <c r="U85" s="166"/>
      <c r="V85" s="18" t="s">
        <v>63</v>
      </c>
      <c r="W85" s="19">
        <v>35.090000000000003</v>
      </c>
      <c r="X85" s="20" t="s">
        <v>59</v>
      </c>
      <c r="Y85" s="20">
        <v>8.02</v>
      </c>
      <c r="Z85" s="20" t="s">
        <v>59</v>
      </c>
      <c r="AA85" s="20" t="s">
        <v>59</v>
      </c>
      <c r="AB85" s="12">
        <f t="shared" si="5"/>
        <v>43.11</v>
      </c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</row>
    <row r="86" spans="1:243" s="14" customFormat="1" ht="20.100000000000001" customHeight="1">
      <c r="A86" s="15">
        <v>81</v>
      </c>
      <c r="B86" s="15">
        <v>1</v>
      </c>
      <c r="C86" s="25" t="s">
        <v>168</v>
      </c>
      <c r="D86" s="247"/>
      <c r="E86" s="248"/>
      <c r="F86" s="250"/>
      <c r="G86" s="29">
        <v>55.37</v>
      </c>
      <c r="H86" s="16">
        <v>24.44</v>
      </c>
      <c r="I86" s="16">
        <v>18.89</v>
      </c>
      <c r="J86" s="16"/>
      <c r="K86" s="16"/>
      <c r="L86" s="16"/>
      <c r="M86" s="16">
        <v>7.54</v>
      </c>
      <c r="N86" s="16">
        <v>2.66</v>
      </c>
      <c r="O86" s="16"/>
      <c r="P86" s="16">
        <v>1.84</v>
      </c>
      <c r="Q86" s="16"/>
      <c r="R86" s="16"/>
      <c r="S86" s="16"/>
      <c r="T86" s="17"/>
      <c r="U86" s="166"/>
      <c r="V86" s="18" t="s">
        <v>61</v>
      </c>
      <c r="W86" s="19">
        <v>55.37</v>
      </c>
      <c r="X86" s="20" t="s">
        <v>59</v>
      </c>
      <c r="Y86" s="20">
        <v>6.26</v>
      </c>
      <c r="Z86" s="20" t="s">
        <v>59</v>
      </c>
      <c r="AA86" s="20" t="s">
        <v>59</v>
      </c>
      <c r="AB86" s="12">
        <f t="shared" si="5"/>
        <v>61.629999999999995</v>
      </c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</row>
    <row r="87" spans="1:243" s="14" customFormat="1" ht="21.75" customHeight="1">
      <c r="A87" s="15">
        <v>82</v>
      </c>
      <c r="B87" s="15">
        <v>1</v>
      </c>
      <c r="C87" s="25" t="s">
        <v>169</v>
      </c>
      <c r="D87" s="25">
        <v>1</v>
      </c>
      <c r="E87" s="24" t="s">
        <v>164</v>
      </c>
      <c r="F87" s="18">
        <v>1</v>
      </c>
      <c r="G87" s="27">
        <v>30.39</v>
      </c>
      <c r="H87" s="16">
        <v>14.9</v>
      </c>
      <c r="I87" s="16"/>
      <c r="J87" s="16"/>
      <c r="K87" s="16"/>
      <c r="L87" s="16"/>
      <c r="M87" s="16">
        <v>5.29</v>
      </c>
      <c r="N87" s="16">
        <v>1.7</v>
      </c>
      <c r="O87" s="16"/>
      <c r="P87" s="16">
        <v>8.5</v>
      </c>
      <c r="Q87" s="16"/>
      <c r="R87" s="16"/>
      <c r="S87" s="16"/>
      <c r="T87" s="17">
        <v>10.32</v>
      </c>
      <c r="U87" s="166">
        <v>1</v>
      </c>
      <c r="V87" s="18" t="s">
        <v>58</v>
      </c>
      <c r="W87" s="19">
        <v>30.39</v>
      </c>
      <c r="X87" s="20" t="s">
        <v>59</v>
      </c>
      <c r="Y87" s="20" t="s">
        <v>59</v>
      </c>
      <c r="Z87" s="20">
        <v>10.32</v>
      </c>
      <c r="AA87" s="20" t="s">
        <v>59</v>
      </c>
      <c r="AB87" s="12">
        <f t="shared" si="5"/>
        <v>40.71</v>
      </c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</row>
    <row r="88" spans="1:243" s="14" customFormat="1" ht="20.100000000000001" customHeight="1">
      <c r="A88" s="15">
        <v>83</v>
      </c>
      <c r="B88" s="15">
        <v>1</v>
      </c>
      <c r="C88" s="25" t="s">
        <v>170</v>
      </c>
      <c r="D88" s="25">
        <v>1</v>
      </c>
      <c r="E88" s="24" t="s">
        <v>171</v>
      </c>
      <c r="F88" s="18">
        <v>1</v>
      </c>
      <c r="G88" s="27">
        <v>38.83</v>
      </c>
      <c r="H88" s="16">
        <v>18.440000000000001</v>
      </c>
      <c r="I88" s="16"/>
      <c r="J88" s="16"/>
      <c r="K88" s="16"/>
      <c r="L88" s="16"/>
      <c r="M88" s="16">
        <v>13.6</v>
      </c>
      <c r="N88" s="16">
        <v>3.74</v>
      </c>
      <c r="O88" s="16"/>
      <c r="P88" s="16">
        <v>3.05</v>
      </c>
      <c r="Q88" s="16"/>
      <c r="R88" s="16"/>
      <c r="S88" s="16">
        <v>15.77</v>
      </c>
      <c r="T88" s="17"/>
      <c r="U88" s="166"/>
      <c r="V88" s="18" t="s">
        <v>63</v>
      </c>
      <c r="W88" s="19">
        <v>38.83</v>
      </c>
      <c r="X88" s="20" t="s">
        <v>59</v>
      </c>
      <c r="Y88" s="20">
        <v>15.77</v>
      </c>
      <c r="Z88" s="20" t="s">
        <v>59</v>
      </c>
      <c r="AA88" s="20" t="s">
        <v>59</v>
      </c>
      <c r="AB88" s="12">
        <f t="shared" ref="AB88:AB100" si="6">SUM(W88:AA88)</f>
        <v>54.599999999999994</v>
      </c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</row>
    <row r="89" spans="1:243" s="14" customFormat="1" ht="20.100000000000001" customHeight="1">
      <c r="A89" s="15">
        <v>84</v>
      </c>
      <c r="B89" s="15">
        <v>1</v>
      </c>
      <c r="C89" s="25" t="s">
        <v>172</v>
      </c>
      <c r="D89" s="25">
        <v>1</v>
      </c>
      <c r="E89" s="24" t="s">
        <v>145</v>
      </c>
      <c r="F89" s="18">
        <v>1</v>
      </c>
      <c r="G89" s="27">
        <v>54.56</v>
      </c>
      <c r="H89" s="16">
        <v>21.54</v>
      </c>
      <c r="I89" s="16">
        <v>21.84</v>
      </c>
      <c r="J89" s="16"/>
      <c r="K89" s="16"/>
      <c r="L89" s="16"/>
      <c r="M89" s="16">
        <v>11.18</v>
      </c>
      <c r="N89" s="16"/>
      <c r="O89" s="16"/>
      <c r="P89" s="16"/>
      <c r="Q89" s="16"/>
      <c r="R89" s="16"/>
      <c r="S89" s="16">
        <v>36.6</v>
      </c>
      <c r="T89" s="17"/>
      <c r="U89" s="166"/>
      <c r="V89" s="18" t="s">
        <v>61</v>
      </c>
      <c r="W89" s="19">
        <v>54.56</v>
      </c>
      <c r="X89" s="20" t="s">
        <v>59</v>
      </c>
      <c r="Y89" s="20">
        <v>36.6</v>
      </c>
      <c r="Z89" s="20" t="s">
        <v>59</v>
      </c>
      <c r="AA89" s="20" t="s">
        <v>59</v>
      </c>
      <c r="AB89" s="12">
        <f t="shared" si="6"/>
        <v>91.16</v>
      </c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</row>
    <row r="90" spans="1:243" s="14" customFormat="1" ht="41.25" customHeight="1">
      <c r="A90" s="15">
        <v>85</v>
      </c>
      <c r="B90" s="15">
        <v>1</v>
      </c>
      <c r="C90" s="25" t="s">
        <v>173</v>
      </c>
      <c r="D90" s="247">
        <v>1</v>
      </c>
      <c r="E90" s="248" t="s">
        <v>81</v>
      </c>
      <c r="F90" s="250">
        <v>2</v>
      </c>
      <c r="G90" s="27">
        <v>40.01</v>
      </c>
      <c r="H90" s="16">
        <v>14.24</v>
      </c>
      <c r="I90" s="16">
        <v>9.1300000000000008</v>
      </c>
      <c r="J90" s="16"/>
      <c r="K90" s="16"/>
      <c r="L90" s="16"/>
      <c r="M90" s="16">
        <v>8.66</v>
      </c>
      <c r="N90" s="16">
        <v>3.23</v>
      </c>
      <c r="O90" s="16"/>
      <c r="P90" s="16">
        <v>4.75</v>
      </c>
      <c r="Q90" s="16"/>
      <c r="R90" s="16"/>
      <c r="S90" s="16">
        <v>21.16</v>
      </c>
      <c r="T90" s="17"/>
      <c r="U90" s="166"/>
      <c r="V90" s="18" t="s">
        <v>63</v>
      </c>
      <c r="W90" s="19">
        <v>40.01</v>
      </c>
      <c r="X90" s="20" t="s">
        <v>59</v>
      </c>
      <c r="Y90" s="20">
        <v>21.16</v>
      </c>
      <c r="Z90" s="20" t="s">
        <v>59</v>
      </c>
      <c r="AA90" s="20" t="s">
        <v>59</v>
      </c>
      <c r="AB90" s="12">
        <f t="shared" si="6"/>
        <v>61.17</v>
      </c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</row>
    <row r="91" spans="1:243" s="14" customFormat="1" ht="33" customHeight="1">
      <c r="A91" s="15">
        <v>86</v>
      </c>
      <c r="B91" s="15">
        <v>1</v>
      </c>
      <c r="C91" s="25" t="s">
        <v>174</v>
      </c>
      <c r="D91" s="247"/>
      <c r="E91" s="248"/>
      <c r="F91" s="250"/>
      <c r="G91" s="27">
        <v>39.729999999999997</v>
      </c>
      <c r="H91" s="16">
        <v>13.02</v>
      </c>
      <c r="I91" s="16">
        <v>12.84</v>
      </c>
      <c r="J91" s="16"/>
      <c r="K91" s="16"/>
      <c r="L91" s="16"/>
      <c r="M91" s="16">
        <v>7.15</v>
      </c>
      <c r="N91" s="16">
        <v>3.52</v>
      </c>
      <c r="O91" s="16"/>
      <c r="P91" s="16">
        <v>3.2</v>
      </c>
      <c r="Q91" s="16"/>
      <c r="R91" s="16"/>
      <c r="S91" s="16"/>
      <c r="T91" s="17">
        <v>8.6</v>
      </c>
      <c r="U91" s="166">
        <v>1</v>
      </c>
      <c r="V91" s="18" t="s">
        <v>58</v>
      </c>
      <c r="W91" s="10">
        <v>39.729999999999997</v>
      </c>
      <c r="X91" s="11" t="s">
        <v>59</v>
      </c>
      <c r="Y91" s="11" t="s">
        <v>59</v>
      </c>
      <c r="Z91" s="11">
        <v>8.6</v>
      </c>
      <c r="AA91" s="11" t="s">
        <v>59</v>
      </c>
      <c r="AB91" s="12">
        <f t="shared" si="6"/>
        <v>48.33</v>
      </c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</row>
    <row r="92" spans="1:243" s="14" customFormat="1" ht="20.100000000000001" customHeight="1">
      <c r="A92" s="15">
        <v>87</v>
      </c>
      <c r="B92" s="15">
        <v>1</v>
      </c>
      <c r="C92" s="25" t="s">
        <v>175</v>
      </c>
      <c r="D92" s="25">
        <v>1</v>
      </c>
      <c r="E92" s="24"/>
      <c r="F92" s="18"/>
      <c r="G92" s="27">
        <v>69.239999999999995</v>
      </c>
      <c r="H92" s="16">
        <v>20.7</v>
      </c>
      <c r="I92" s="16">
        <v>19.420000000000002</v>
      </c>
      <c r="J92" s="16">
        <v>13.76</v>
      </c>
      <c r="K92" s="16"/>
      <c r="L92" s="16"/>
      <c r="M92" s="16">
        <v>8.32</v>
      </c>
      <c r="N92" s="16">
        <v>7.04</v>
      </c>
      <c r="O92" s="16"/>
      <c r="P92" s="16"/>
      <c r="Q92" s="16"/>
      <c r="R92" s="16">
        <v>22.45</v>
      </c>
      <c r="S92" s="16">
        <v>2.21</v>
      </c>
      <c r="T92" s="17">
        <v>9.23</v>
      </c>
      <c r="U92" s="166">
        <v>1</v>
      </c>
      <c r="V92" s="18" t="s">
        <v>63</v>
      </c>
      <c r="W92" s="10">
        <v>69.239999999999995</v>
      </c>
      <c r="X92" s="11">
        <v>22.45</v>
      </c>
      <c r="Y92" s="11" t="s">
        <v>59</v>
      </c>
      <c r="Z92" s="11">
        <v>9.23</v>
      </c>
      <c r="AA92" s="11" t="s">
        <v>59</v>
      </c>
      <c r="AB92" s="12">
        <f t="shared" si="6"/>
        <v>100.92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</row>
    <row r="93" spans="1:243" s="14" customFormat="1" ht="20.100000000000001" customHeight="1">
      <c r="A93" s="15">
        <v>88</v>
      </c>
      <c r="B93" s="15">
        <v>1</v>
      </c>
      <c r="C93" s="25" t="s">
        <v>176</v>
      </c>
      <c r="D93" s="247">
        <v>1</v>
      </c>
      <c r="E93" s="248" t="s">
        <v>81</v>
      </c>
      <c r="F93" s="250">
        <v>4</v>
      </c>
      <c r="G93" s="27">
        <v>47.76</v>
      </c>
      <c r="H93" s="16">
        <v>15.24</v>
      </c>
      <c r="I93" s="16">
        <v>12.77</v>
      </c>
      <c r="J93" s="16"/>
      <c r="K93" s="16"/>
      <c r="L93" s="16"/>
      <c r="M93" s="16">
        <v>6.75</v>
      </c>
      <c r="N93" s="16">
        <v>2.92</v>
      </c>
      <c r="O93" s="16"/>
      <c r="P93" s="16">
        <v>5.78</v>
      </c>
      <c r="Q93" s="16">
        <v>4.3</v>
      </c>
      <c r="R93" s="16"/>
      <c r="S93" s="16"/>
      <c r="T93" s="17">
        <v>20.74</v>
      </c>
      <c r="U93" s="166">
        <v>1</v>
      </c>
      <c r="V93" s="18" t="s">
        <v>58</v>
      </c>
      <c r="W93" s="10">
        <v>47.76</v>
      </c>
      <c r="X93" s="11" t="s">
        <v>59</v>
      </c>
      <c r="Y93" s="11" t="s">
        <v>59</v>
      </c>
      <c r="Z93" s="11">
        <v>20.74</v>
      </c>
      <c r="AA93" s="11" t="s">
        <v>59</v>
      </c>
      <c r="AB93" s="12">
        <f t="shared" si="6"/>
        <v>68.5</v>
      </c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</row>
    <row r="94" spans="1:243" s="14" customFormat="1" ht="20.100000000000001" customHeight="1">
      <c r="A94" s="15">
        <v>89</v>
      </c>
      <c r="B94" s="15">
        <v>1</v>
      </c>
      <c r="C94" s="25" t="s">
        <v>177</v>
      </c>
      <c r="D94" s="247"/>
      <c r="E94" s="248"/>
      <c r="F94" s="250"/>
      <c r="G94" s="27">
        <v>29.44</v>
      </c>
      <c r="H94" s="16">
        <v>16.329999999999998</v>
      </c>
      <c r="I94" s="16"/>
      <c r="J94" s="16"/>
      <c r="K94" s="16"/>
      <c r="L94" s="16"/>
      <c r="M94" s="16">
        <v>10.67</v>
      </c>
      <c r="N94" s="16">
        <v>1.44</v>
      </c>
      <c r="O94" s="16"/>
      <c r="P94" s="16">
        <v>1</v>
      </c>
      <c r="Q94" s="16"/>
      <c r="R94" s="16"/>
      <c r="S94" s="16"/>
      <c r="T94" s="17">
        <v>3.6</v>
      </c>
      <c r="U94" s="166">
        <v>1</v>
      </c>
      <c r="V94" s="18" t="s">
        <v>58</v>
      </c>
      <c r="W94" s="10">
        <v>29.44</v>
      </c>
      <c r="X94" s="11" t="s">
        <v>59</v>
      </c>
      <c r="Y94" s="11" t="s">
        <v>59</v>
      </c>
      <c r="Z94" s="11">
        <v>3.6</v>
      </c>
      <c r="AA94" s="11" t="s">
        <v>59</v>
      </c>
      <c r="AB94" s="12">
        <f t="shared" si="6"/>
        <v>33.04</v>
      </c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</row>
    <row r="95" spans="1:243" s="14" customFormat="1" ht="20.100000000000001" customHeight="1">
      <c r="A95" s="15">
        <v>90</v>
      </c>
      <c r="B95" s="15">
        <v>1</v>
      </c>
      <c r="C95" s="25" t="s">
        <v>178</v>
      </c>
      <c r="D95" s="247"/>
      <c r="E95" s="248"/>
      <c r="F95" s="250"/>
      <c r="G95" s="27">
        <v>50.95</v>
      </c>
      <c r="H95" s="16">
        <v>20.16</v>
      </c>
      <c r="I95" s="16">
        <v>20.25</v>
      </c>
      <c r="J95" s="16"/>
      <c r="K95" s="16"/>
      <c r="L95" s="16"/>
      <c r="M95" s="16">
        <v>10.54</v>
      </c>
      <c r="N95" s="16"/>
      <c r="O95" s="16"/>
      <c r="P95" s="16"/>
      <c r="Q95" s="16"/>
      <c r="R95" s="16"/>
      <c r="S95" s="16"/>
      <c r="T95" s="17">
        <v>8.15</v>
      </c>
      <c r="U95" s="166">
        <v>1</v>
      </c>
      <c r="V95" s="18" t="s">
        <v>63</v>
      </c>
      <c r="W95" s="10">
        <v>50.95</v>
      </c>
      <c r="X95" s="11" t="s">
        <v>59</v>
      </c>
      <c r="Y95" s="11" t="s">
        <v>59</v>
      </c>
      <c r="Z95" s="11">
        <v>8.15</v>
      </c>
      <c r="AA95" s="11" t="s">
        <v>59</v>
      </c>
      <c r="AB95" s="12">
        <f t="shared" si="6"/>
        <v>59.1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</row>
    <row r="96" spans="1:243" s="14" customFormat="1" ht="20.100000000000001" customHeight="1">
      <c r="A96" s="15">
        <v>91</v>
      </c>
      <c r="B96" s="15">
        <v>1</v>
      </c>
      <c r="C96" s="25" t="s">
        <v>179</v>
      </c>
      <c r="D96" s="247"/>
      <c r="E96" s="248"/>
      <c r="F96" s="250"/>
      <c r="G96" s="27">
        <v>35.44</v>
      </c>
      <c r="H96" s="16">
        <v>15.18</v>
      </c>
      <c r="I96" s="16"/>
      <c r="J96" s="16"/>
      <c r="K96" s="16"/>
      <c r="L96" s="16"/>
      <c r="M96" s="16">
        <v>10.18</v>
      </c>
      <c r="N96" s="16">
        <v>4.83</v>
      </c>
      <c r="O96" s="16"/>
      <c r="P96" s="16">
        <v>5.25</v>
      </c>
      <c r="Q96" s="16"/>
      <c r="R96" s="16"/>
      <c r="S96" s="16"/>
      <c r="T96" s="17">
        <v>7.89</v>
      </c>
      <c r="U96" s="166">
        <v>1</v>
      </c>
      <c r="V96" s="18" t="s">
        <v>63</v>
      </c>
      <c r="W96" s="10">
        <v>35.44</v>
      </c>
      <c r="X96" s="11" t="s">
        <v>59</v>
      </c>
      <c r="Y96" s="11" t="s">
        <v>59</v>
      </c>
      <c r="Z96" s="11">
        <v>7.89</v>
      </c>
      <c r="AA96" s="11" t="s">
        <v>59</v>
      </c>
      <c r="AB96" s="12">
        <f t="shared" si="6"/>
        <v>43.33</v>
      </c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</row>
    <row r="97" spans="1:243" s="14" customFormat="1" ht="20.100000000000001" customHeight="1">
      <c r="A97" s="15">
        <v>92</v>
      </c>
      <c r="B97" s="15">
        <v>1</v>
      </c>
      <c r="C97" s="25" t="s">
        <v>180</v>
      </c>
      <c r="D97" s="25">
        <v>1</v>
      </c>
      <c r="E97" s="24" t="s">
        <v>181</v>
      </c>
      <c r="F97" s="18">
        <v>1</v>
      </c>
      <c r="G97" s="27">
        <v>51.49</v>
      </c>
      <c r="H97" s="16">
        <v>8.19</v>
      </c>
      <c r="I97" s="16">
        <v>18.420000000000002</v>
      </c>
      <c r="J97" s="16"/>
      <c r="K97" s="16"/>
      <c r="L97" s="16"/>
      <c r="M97" s="16">
        <v>13.03</v>
      </c>
      <c r="N97" s="16">
        <v>11.85</v>
      </c>
      <c r="O97" s="16"/>
      <c r="P97" s="16"/>
      <c r="Q97" s="16"/>
      <c r="R97" s="16"/>
      <c r="S97" s="16">
        <v>8.11</v>
      </c>
      <c r="T97" s="17">
        <v>27.08</v>
      </c>
      <c r="U97" s="166">
        <v>1</v>
      </c>
      <c r="V97" s="18" t="s">
        <v>63</v>
      </c>
      <c r="W97" s="19">
        <v>51.49</v>
      </c>
      <c r="X97" s="20" t="s">
        <v>59</v>
      </c>
      <c r="Y97" s="20">
        <v>8.11</v>
      </c>
      <c r="Z97" s="20">
        <v>27.08</v>
      </c>
      <c r="AA97" s="20" t="s">
        <v>59</v>
      </c>
      <c r="AB97" s="12">
        <f t="shared" si="6"/>
        <v>86.68</v>
      </c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</row>
    <row r="98" spans="1:243" s="14" customFormat="1" ht="20.100000000000001" customHeight="1">
      <c r="A98" s="15">
        <v>93</v>
      </c>
      <c r="B98" s="15">
        <v>1</v>
      </c>
      <c r="C98" s="25" t="s">
        <v>182</v>
      </c>
      <c r="D98" s="247">
        <v>1</v>
      </c>
      <c r="E98" s="248" t="s">
        <v>81</v>
      </c>
      <c r="F98" s="250">
        <v>3</v>
      </c>
      <c r="G98" s="27">
        <v>50.73</v>
      </c>
      <c r="H98" s="16">
        <v>17.86</v>
      </c>
      <c r="I98" s="16">
        <v>14.1</v>
      </c>
      <c r="J98" s="16"/>
      <c r="K98" s="16"/>
      <c r="L98" s="16"/>
      <c r="M98" s="16">
        <v>11.75</v>
      </c>
      <c r="N98" s="16"/>
      <c r="O98" s="16"/>
      <c r="P98" s="16">
        <v>7.02</v>
      </c>
      <c r="Q98" s="16"/>
      <c r="R98" s="16"/>
      <c r="S98" s="16">
        <v>12.82</v>
      </c>
      <c r="T98" s="17">
        <v>6</v>
      </c>
      <c r="U98" s="166">
        <v>1</v>
      </c>
      <c r="V98" s="18" t="s">
        <v>58</v>
      </c>
      <c r="W98" s="19">
        <v>50.73</v>
      </c>
      <c r="X98" s="20" t="s">
        <v>59</v>
      </c>
      <c r="Y98" s="20">
        <v>12.82</v>
      </c>
      <c r="Z98" s="20">
        <v>6</v>
      </c>
      <c r="AA98" s="20" t="s">
        <v>59</v>
      </c>
      <c r="AB98" s="12">
        <f t="shared" si="6"/>
        <v>69.55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</row>
    <row r="99" spans="1:243" s="14" customFormat="1" ht="26.25" customHeight="1">
      <c r="A99" s="15">
        <v>94</v>
      </c>
      <c r="B99" s="15">
        <v>1</v>
      </c>
      <c r="C99" s="25" t="s">
        <v>183</v>
      </c>
      <c r="D99" s="247"/>
      <c r="E99" s="248"/>
      <c r="F99" s="250"/>
      <c r="G99" s="27">
        <v>36.57</v>
      </c>
      <c r="H99" s="16">
        <v>25</v>
      </c>
      <c r="I99" s="16"/>
      <c r="J99" s="16"/>
      <c r="K99" s="16"/>
      <c r="L99" s="16"/>
      <c r="M99" s="16">
        <v>11.57</v>
      </c>
      <c r="N99" s="16"/>
      <c r="O99" s="16"/>
      <c r="P99" s="16"/>
      <c r="Q99" s="16"/>
      <c r="R99" s="16"/>
      <c r="S99" s="16">
        <v>12.79</v>
      </c>
      <c r="T99" s="17">
        <v>13.87</v>
      </c>
      <c r="U99" s="166">
        <v>1</v>
      </c>
      <c r="V99" s="18" t="s">
        <v>58</v>
      </c>
      <c r="W99" s="19">
        <v>36.57</v>
      </c>
      <c r="X99" s="20" t="s">
        <v>59</v>
      </c>
      <c r="Y99" s="20">
        <v>12.79</v>
      </c>
      <c r="Z99" s="20">
        <v>13.57</v>
      </c>
      <c r="AA99" s="20" t="s">
        <v>59</v>
      </c>
      <c r="AB99" s="12">
        <f t="shared" si="6"/>
        <v>62.93</v>
      </c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</row>
    <row r="100" spans="1:243" s="14" customFormat="1" ht="34.5" customHeight="1">
      <c r="A100" s="15">
        <v>95</v>
      </c>
      <c r="B100" s="15">
        <v>1</v>
      </c>
      <c r="C100" s="25" t="s">
        <v>184</v>
      </c>
      <c r="D100" s="247"/>
      <c r="E100" s="248"/>
      <c r="F100" s="250"/>
      <c r="G100" s="27">
        <v>32.700000000000003</v>
      </c>
      <c r="H100" s="16">
        <v>18.670000000000002</v>
      </c>
      <c r="I100" s="16"/>
      <c r="J100" s="16"/>
      <c r="K100" s="16"/>
      <c r="L100" s="16"/>
      <c r="M100" s="16">
        <v>14.03</v>
      </c>
      <c r="N100" s="16"/>
      <c r="O100" s="16"/>
      <c r="P100" s="16"/>
      <c r="Q100" s="16"/>
      <c r="R100" s="16"/>
      <c r="S100" s="16">
        <v>14.02</v>
      </c>
      <c r="T100" s="17">
        <v>6.06</v>
      </c>
      <c r="U100" s="166">
        <v>1</v>
      </c>
      <c r="V100" s="18" t="s">
        <v>63</v>
      </c>
      <c r="W100" s="19">
        <v>32.700000000000003</v>
      </c>
      <c r="X100" s="20" t="s">
        <v>59</v>
      </c>
      <c r="Y100" s="20">
        <v>14.02</v>
      </c>
      <c r="Z100" s="20">
        <v>6.06</v>
      </c>
      <c r="AA100" s="20" t="s">
        <v>59</v>
      </c>
      <c r="AB100" s="12">
        <f t="shared" si="6"/>
        <v>52.78</v>
      </c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</row>
    <row r="101" spans="1:243" s="14" customFormat="1" ht="39" customHeight="1">
      <c r="A101" s="40" t="s">
        <v>185</v>
      </c>
      <c r="B101" s="41">
        <f>SUM(B6:B100)</f>
        <v>95</v>
      </c>
      <c r="C101" s="173"/>
      <c r="D101" s="42">
        <f>SUM(D6:D100)</f>
        <v>49</v>
      </c>
      <c r="E101" s="42"/>
      <c r="F101" s="43">
        <f t="shared" ref="F101:U101" si="7">SUM(F6:F100)</f>
        <v>94</v>
      </c>
      <c r="G101" s="44">
        <f t="shared" si="7"/>
        <v>3656.42</v>
      </c>
      <c r="H101" s="45">
        <f t="shared" si="7"/>
        <v>1466.7700000000002</v>
      </c>
      <c r="I101" s="45">
        <f t="shared" si="7"/>
        <v>738.91</v>
      </c>
      <c r="J101" s="45">
        <f t="shared" si="7"/>
        <v>207.91</v>
      </c>
      <c r="K101" s="45">
        <f t="shared" si="7"/>
        <v>26.04</v>
      </c>
      <c r="L101" s="45">
        <f t="shared" si="7"/>
        <v>3.18</v>
      </c>
      <c r="M101" s="45">
        <f t="shared" si="7"/>
        <v>746.68999999999971</v>
      </c>
      <c r="N101" s="45">
        <f t="shared" si="7"/>
        <v>179.43999999999997</v>
      </c>
      <c r="O101" s="45">
        <f t="shared" si="7"/>
        <v>22.34</v>
      </c>
      <c r="P101" s="45">
        <f t="shared" si="7"/>
        <v>177.29000000000002</v>
      </c>
      <c r="Q101" s="45">
        <f t="shared" si="7"/>
        <v>36.859999999999992</v>
      </c>
      <c r="R101" s="45">
        <f t="shared" si="7"/>
        <v>44.5</v>
      </c>
      <c r="S101" s="45">
        <f t="shared" si="7"/>
        <v>412.78000000000003</v>
      </c>
      <c r="T101" s="46">
        <f t="shared" si="7"/>
        <v>847.2600000000001</v>
      </c>
      <c r="U101" s="166">
        <f t="shared" si="7"/>
        <v>65</v>
      </c>
      <c r="V101" s="47"/>
      <c r="W101" s="48">
        <f t="shared" ref="W101:AB101" si="8">SUM(W6:W100)</f>
        <v>3656.42</v>
      </c>
      <c r="X101" s="49">
        <f t="shared" si="8"/>
        <v>57.510000000000005</v>
      </c>
      <c r="Y101" s="49">
        <f t="shared" si="8"/>
        <v>444.16000000000008</v>
      </c>
      <c r="Z101" s="49">
        <f t="shared" si="8"/>
        <v>596.90000000000009</v>
      </c>
      <c r="AA101" s="49">
        <f t="shared" si="8"/>
        <v>40.92</v>
      </c>
      <c r="AB101" s="49">
        <f t="shared" si="8"/>
        <v>4803.8200000000015</v>
      </c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</row>
    <row r="102" spans="1:243" s="14" customFormat="1" ht="40.5" customHeight="1">
      <c r="A102" s="52"/>
      <c r="B102" s="52"/>
      <c r="C102" s="39" t="s">
        <v>91</v>
      </c>
      <c r="D102" s="39"/>
      <c r="E102" s="39"/>
      <c r="G102" s="53"/>
      <c r="H102" s="54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W102" s="56"/>
      <c r="X102" s="56"/>
      <c r="Y102" s="57"/>
      <c r="Z102" s="56"/>
      <c r="AA102" s="55"/>
      <c r="AB102" s="56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</row>
    <row r="103" spans="1:243" s="14" customFormat="1" ht="49.5" customHeight="1">
      <c r="A103" s="58"/>
      <c r="B103" s="58"/>
      <c r="C103" s="59"/>
      <c r="D103" s="59"/>
      <c r="E103" s="59"/>
      <c r="F103" s="60"/>
      <c r="G103" s="61"/>
      <c r="H103" s="62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0"/>
      <c r="V103" s="63"/>
      <c r="W103" s="1"/>
      <c r="X103" s="1"/>
      <c r="Y103" s="3"/>
      <c r="Z103" s="1"/>
      <c r="AA103" s="2"/>
      <c r="AB103" s="1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</row>
    <row r="104" spans="1:243" s="51" customFormat="1" ht="55.5" customHeight="1">
      <c r="A104" s="58"/>
      <c r="B104" s="58"/>
      <c r="C104" s="59"/>
      <c r="D104" s="59"/>
      <c r="E104" s="59"/>
      <c r="F104" s="60"/>
      <c r="G104" s="64"/>
      <c r="H104" s="65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0"/>
      <c r="V104" s="60"/>
      <c r="W104" s="1"/>
      <c r="X104" s="1"/>
      <c r="Y104" s="3"/>
      <c r="Z104" s="1"/>
      <c r="AA104" s="2"/>
      <c r="AB104" s="1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</row>
    <row r="105" spans="1:243" s="51" customFormat="1" ht="24.9" customHeight="1">
      <c r="A105" s="251" t="s">
        <v>186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44" t="s">
        <v>19</v>
      </c>
      <c r="X105" s="244"/>
      <c r="Y105" s="244"/>
      <c r="Z105" s="244"/>
      <c r="AA105" s="203" t="s">
        <v>20</v>
      </c>
      <c r="AB105" s="99" t="s">
        <v>21</v>
      </c>
    </row>
    <row r="106" spans="1:243" ht="24.9" customHeight="1">
      <c r="A106" s="67" t="s">
        <v>0</v>
      </c>
      <c r="B106" s="193" t="s">
        <v>1</v>
      </c>
      <c r="C106" s="194" t="s">
        <v>2</v>
      </c>
      <c r="D106" s="147" t="s">
        <v>3</v>
      </c>
      <c r="E106" s="194" t="s">
        <v>4</v>
      </c>
      <c r="F106" s="194" t="s">
        <v>5</v>
      </c>
      <c r="G106" s="195" t="s">
        <v>6</v>
      </c>
      <c r="H106" s="194" t="s">
        <v>7</v>
      </c>
      <c r="I106" s="194" t="s">
        <v>7</v>
      </c>
      <c r="J106" s="194" t="s">
        <v>8</v>
      </c>
      <c r="K106" s="194" t="s">
        <v>8</v>
      </c>
      <c r="L106" s="194" t="s">
        <v>8</v>
      </c>
      <c r="M106" s="194" t="s">
        <v>9</v>
      </c>
      <c r="N106" s="194" t="s">
        <v>10</v>
      </c>
      <c r="O106" s="194" t="s">
        <v>11</v>
      </c>
      <c r="P106" s="194" t="s">
        <v>12</v>
      </c>
      <c r="Q106" s="125" t="s">
        <v>13</v>
      </c>
      <c r="R106" s="194" t="s">
        <v>14</v>
      </c>
      <c r="S106" s="194" t="s">
        <v>15</v>
      </c>
      <c r="T106" s="194" t="s">
        <v>16</v>
      </c>
      <c r="U106" s="194" t="s">
        <v>400</v>
      </c>
      <c r="V106" s="125" t="s">
        <v>17</v>
      </c>
      <c r="W106" s="196"/>
      <c r="X106" s="8" t="s">
        <v>44</v>
      </c>
      <c r="Y106" s="8" t="s">
        <v>45</v>
      </c>
      <c r="Z106" s="9" t="s">
        <v>46</v>
      </c>
      <c r="AA106" s="8" t="s">
        <v>47</v>
      </c>
      <c r="AB106" s="203"/>
    </row>
    <row r="107" spans="1:243" ht="16.5" customHeight="1">
      <c r="A107" s="67" t="s">
        <v>22</v>
      </c>
      <c r="B107" s="67" t="s">
        <v>23</v>
      </c>
      <c r="C107" s="67">
        <v>3</v>
      </c>
      <c r="D107" s="67">
        <v>4</v>
      </c>
      <c r="E107" s="67">
        <v>5</v>
      </c>
      <c r="F107" s="67">
        <v>6</v>
      </c>
      <c r="G107" s="67">
        <v>7</v>
      </c>
      <c r="H107" s="67">
        <v>8</v>
      </c>
      <c r="I107" s="67">
        <v>9</v>
      </c>
      <c r="J107" s="67">
        <v>10</v>
      </c>
      <c r="K107" s="67">
        <v>11</v>
      </c>
      <c r="L107" s="67">
        <v>12</v>
      </c>
      <c r="M107" s="67">
        <v>13</v>
      </c>
      <c r="N107" s="67">
        <v>14</v>
      </c>
      <c r="O107" s="67">
        <v>15</v>
      </c>
      <c r="P107" s="67">
        <v>16</v>
      </c>
      <c r="Q107" s="67">
        <v>17</v>
      </c>
      <c r="R107" s="67">
        <v>18</v>
      </c>
      <c r="S107" s="67">
        <v>19</v>
      </c>
      <c r="T107" s="67">
        <v>20</v>
      </c>
      <c r="U107" s="67">
        <v>21</v>
      </c>
      <c r="V107" s="67">
        <v>22</v>
      </c>
      <c r="W107" s="196">
        <v>23</v>
      </c>
      <c r="X107" s="196">
        <v>24</v>
      </c>
      <c r="Y107" s="196">
        <v>25</v>
      </c>
      <c r="Z107" s="204">
        <v>26</v>
      </c>
      <c r="AA107" s="196">
        <v>27</v>
      </c>
      <c r="AB107" s="196">
        <v>28</v>
      </c>
    </row>
    <row r="108" spans="1:243" ht="32.25" customHeight="1">
      <c r="A108" s="15">
        <v>1</v>
      </c>
      <c r="B108" s="15">
        <v>1</v>
      </c>
      <c r="C108" s="24" t="s">
        <v>187</v>
      </c>
      <c r="D108" s="247">
        <v>1</v>
      </c>
      <c r="E108" s="248" t="s">
        <v>87</v>
      </c>
      <c r="F108" s="250">
        <v>3</v>
      </c>
      <c r="G108" s="70">
        <v>38.99</v>
      </c>
      <c r="H108" s="16">
        <v>24.75</v>
      </c>
      <c r="I108" s="16"/>
      <c r="J108" s="16"/>
      <c r="K108" s="16"/>
      <c r="L108" s="16"/>
      <c r="M108" s="16">
        <v>14.24</v>
      </c>
      <c r="N108" s="16"/>
      <c r="O108" s="16"/>
      <c r="P108" s="16"/>
      <c r="Q108" s="16"/>
      <c r="R108" s="16"/>
      <c r="S108" s="16">
        <v>2.8</v>
      </c>
      <c r="T108" s="17">
        <v>14.2</v>
      </c>
      <c r="U108" s="165">
        <v>1</v>
      </c>
      <c r="V108" s="18" t="s">
        <v>58</v>
      </c>
      <c r="W108" s="71">
        <v>38.99</v>
      </c>
      <c r="X108" s="20" t="s">
        <v>59</v>
      </c>
      <c r="Y108" s="20">
        <v>2.8</v>
      </c>
      <c r="Z108" s="20">
        <v>14.2</v>
      </c>
      <c r="AA108" s="20" t="s">
        <v>59</v>
      </c>
      <c r="AB108" s="72">
        <f>SUM(W108:AA108)</f>
        <v>55.989999999999995</v>
      </c>
    </row>
    <row r="109" spans="1:243" s="7" customFormat="1" ht="13.8">
      <c r="A109" s="15">
        <v>2</v>
      </c>
      <c r="B109" s="15">
        <v>1</v>
      </c>
      <c r="C109" s="24" t="s">
        <v>188</v>
      </c>
      <c r="D109" s="247"/>
      <c r="E109" s="248"/>
      <c r="F109" s="250"/>
      <c r="G109" s="70">
        <v>31.13</v>
      </c>
      <c r="H109" s="16">
        <v>20.059999999999999</v>
      </c>
      <c r="I109" s="16"/>
      <c r="J109" s="16"/>
      <c r="K109" s="16"/>
      <c r="L109" s="16"/>
      <c r="M109" s="16">
        <v>11.07</v>
      </c>
      <c r="N109" s="16"/>
      <c r="O109" s="16"/>
      <c r="P109" s="16"/>
      <c r="Q109" s="16"/>
      <c r="R109" s="16"/>
      <c r="S109" s="16">
        <v>2.8</v>
      </c>
      <c r="T109" s="17"/>
      <c r="U109" s="165"/>
      <c r="V109" s="18" t="s">
        <v>58</v>
      </c>
      <c r="W109" s="71">
        <v>31.13</v>
      </c>
      <c r="X109" s="20" t="s">
        <v>59</v>
      </c>
      <c r="Y109" s="20">
        <v>2.8</v>
      </c>
      <c r="Z109" s="20" t="s">
        <v>59</v>
      </c>
      <c r="AA109" s="20" t="s">
        <v>59</v>
      </c>
      <c r="AB109" s="72">
        <f t="shared" ref="AB109:AB141" si="9">SUM(W109:AA109)</f>
        <v>33.93</v>
      </c>
    </row>
    <row r="110" spans="1:243" s="7" customFormat="1" ht="13.8">
      <c r="A110" s="15">
        <v>3</v>
      </c>
      <c r="B110" s="15">
        <v>1</v>
      </c>
      <c r="C110" s="24" t="s">
        <v>189</v>
      </c>
      <c r="D110" s="247"/>
      <c r="E110" s="248"/>
      <c r="F110" s="250"/>
      <c r="G110" s="73">
        <v>48.97</v>
      </c>
      <c r="H110" s="16">
        <v>11.64</v>
      </c>
      <c r="I110" s="16">
        <v>20.14</v>
      </c>
      <c r="J110" s="16"/>
      <c r="K110" s="16"/>
      <c r="L110" s="16"/>
      <c r="M110" s="16">
        <v>10.14</v>
      </c>
      <c r="N110" s="16">
        <v>3.64</v>
      </c>
      <c r="O110" s="16"/>
      <c r="P110" s="16">
        <v>3.41</v>
      </c>
      <c r="Q110" s="16"/>
      <c r="R110" s="16"/>
      <c r="S110" s="16">
        <v>2.8</v>
      </c>
      <c r="T110" s="17">
        <v>14.2</v>
      </c>
      <c r="U110" s="165">
        <v>1</v>
      </c>
      <c r="V110" s="18" t="s">
        <v>135</v>
      </c>
      <c r="W110" s="71">
        <v>48.97</v>
      </c>
      <c r="X110" s="20" t="s">
        <v>59</v>
      </c>
      <c r="Y110" s="20">
        <v>2.8</v>
      </c>
      <c r="Z110" s="20">
        <v>14.2</v>
      </c>
      <c r="AA110" s="20" t="s">
        <v>59</v>
      </c>
      <c r="AB110" s="72">
        <f t="shared" si="9"/>
        <v>65.97</v>
      </c>
    </row>
    <row r="111" spans="1:243" s="14" customFormat="1" ht="20.100000000000001" customHeight="1">
      <c r="A111" s="15">
        <v>4</v>
      </c>
      <c r="B111" s="15">
        <v>1</v>
      </c>
      <c r="C111" s="24" t="s">
        <v>190</v>
      </c>
      <c r="D111" s="25">
        <v>1</v>
      </c>
      <c r="E111" s="24" t="s">
        <v>87</v>
      </c>
      <c r="F111" s="18">
        <v>1</v>
      </c>
      <c r="G111" s="74">
        <v>40.98</v>
      </c>
      <c r="H111" s="16">
        <v>15.44</v>
      </c>
      <c r="I111" s="16">
        <v>10.119999999999999</v>
      </c>
      <c r="J111" s="16"/>
      <c r="K111" s="16"/>
      <c r="L111" s="16"/>
      <c r="M111" s="16">
        <v>9</v>
      </c>
      <c r="N111" s="16">
        <v>3.07</v>
      </c>
      <c r="O111" s="16"/>
      <c r="P111" s="16"/>
      <c r="Q111" s="16">
        <v>3.35</v>
      </c>
      <c r="R111" s="16"/>
      <c r="S111" s="16"/>
      <c r="T111" s="17">
        <v>12.83</v>
      </c>
      <c r="U111" s="165">
        <v>1</v>
      </c>
      <c r="V111" s="18" t="s">
        <v>58</v>
      </c>
      <c r="W111" s="75">
        <v>40.98</v>
      </c>
      <c r="X111" s="20" t="s">
        <v>59</v>
      </c>
      <c r="Y111" s="20" t="s">
        <v>59</v>
      </c>
      <c r="Z111" s="20">
        <v>12.83</v>
      </c>
      <c r="AA111" s="20" t="s">
        <v>59</v>
      </c>
      <c r="AB111" s="72">
        <f t="shared" si="9"/>
        <v>53.809999999999995</v>
      </c>
    </row>
    <row r="112" spans="1:243" s="14" customFormat="1" ht="20.100000000000001" customHeight="1">
      <c r="A112" s="15">
        <v>5</v>
      </c>
      <c r="B112" s="15">
        <v>1</v>
      </c>
      <c r="C112" s="24" t="s">
        <v>191</v>
      </c>
      <c r="D112" s="247">
        <v>1</v>
      </c>
      <c r="E112" s="248" t="s">
        <v>192</v>
      </c>
      <c r="F112" s="250">
        <v>2</v>
      </c>
      <c r="G112" s="70">
        <v>48.47</v>
      </c>
      <c r="H112" s="16">
        <v>17.64</v>
      </c>
      <c r="I112" s="16">
        <v>10.08</v>
      </c>
      <c r="J112" s="16"/>
      <c r="K112" s="16"/>
      <c r="L112" s="16"/>
      <c r="M112" s="16">
        <v>12.71</v>
      </c>
      <c r="N112" s="16">
        <v>3.84</v>
      </c>
      <c r="O112" s="16"/>
      <c r="P112" s="16">
        <v>4.2</v>
      </c>
      <c r="Q112" s="16"/>
      <c r="R112" s="16"/>
      <c r="S112" s="16">
        <v>8.1</v>
      </c>
      <c r="T112" s="17"/>
      <c r="U112" s="165"/>
      <c r="V112" s="18" t="s">
        <v>61</v>
      </c>
      <c r="W112" s="71">
        <v>48.47</v>
      </c>
      <c r="X112" s="20" t="s">
        <v>59</v>
      </c>
      <c r="Y112" s="20">
        <v>8.1</v>
      </c>
      <c r="Z112" s="20" t="s">
        <v>59</v>
      </c>
      <c r="AA112" s="20" t="s">
        <v>59</v>
      </c>
      <c r="AB112" s="72">
        <f t="shared" si="9"/>
        <v>56.57</v>
      </c>
    </row>
    <row r="113" spans="1:28" s="14" customFormat="1" ht="20.100000000000001" customHeight="1">
      <c r="A113" s="15">
        <v>6</v>
      </c>
      <c r="B113" s="15">
        <v>1</v>
      </c>
      <c r="C113" s="24" t="s">
        <v>193</v>
      </c>
      <c r="D113" s="247"/>
      <c r="E113" s="248"/>
      <c r="F113" s="250"/>
      <c r="G113" s="70">
        <v>48.9</v>
      </c>
      <c r="H113" s="16">
        <v>18.399999999999999</v>
      </c>
      <c r="I113" s="16">
        <v>12.27</v>
      </c>
      <c r="J113" s="16"/>
      <c r="K113" s="16"/>
      <c r="L113" s="16"/>
      <c r="M113" s="16">
        <v>8.98</v>
      </c>
      <c r="N113" s="16">
        <v>3.93</v>
      </c>
      <c r="O113" s="16"/>
      <c r="P113" s="16">
        <v>5.32</v>
      </c>
      <c r="Q113" s="16"/>
      <c r="R113" s="16"/>
      <c r="S113" s="16">
        <v>15.3</v>
      </c>
      <c r="T113" s="17"/>
      <c r="U113" s="165"/>
      <c r="V113" s="18" t="s">
        <v>61</v>
      </c>
      <c r="W113" s="71">
        <v>48.9</v>
      </c>
      <c r="X113" s="20" t="s">
        <v>59</v>
      </c>
      <c r="Y113" s="20">
        <v>15.3</v>
      </c>
      <c r="Z113" s="20" t="s">
        <v>59</v>
      </c>
      <c r="AA113" s="20" t="s">
        <v>59</v>
      </c>
      <c r="AB113" s="72">
        <f t="shared" si="9"/>
        <v>64.2</v>
      </c>
    </row>
    <row r="114" spans="1:28" s="14" customFormat="1" ht="34.5" customHeight="1">
      <c r="A114" s="15">
        <v>7</v>
      </c>
      <c r="B114" s="15">
        <v>1</v>
      </c>
      <c r="C114" s="24" t="s">
        <v>194</v>
      </c>
      <c r="D114" s="25">
        <v>1</v>
      </c>
      <c r="E114" s="24" t="s">
        <v>195</v>
      </c>
      <c r="F114" s="18">
        <v>1</v>
      </c>
      <c r="G114" s="70">
        <v>50.65</v>
      </c>
      <c r="H114" s="16">
        <v>9.6199999999999992</v>
      </c>
      <c r="I114" s="16">
        <v>18.190000000000001</v>
      </c>
      <c r="J114" s="16"/>
      <c r="K114" s="16"/>
      <c r="L114" s="16"/>
      <c r="M114" s="16">
        <v>12.28</v>
      </c>
      <c r="N114" s="16">
        <v>4.3899999999999997</v>
      </c>
      <c r="O114" s="16"/>
      <c r="P114" s="16">
        <v>3.84</v>
      </c>
      <c r="Q114" s="16">
        <v>2.33</v>
      </c>
      <c r="R114" s="16"/>
      <c r="S114" s="16">
        <v>12.6</v>
      </c>
      <c r="T114" s="17">
        <v>9.6</v>
      </c>
      <c r="U114" s="165">
        <v>1</v>
      </c>
      <c r="V114" s="18" t="s">
        <v>58</v>
      </c>
      <c r="W114" s="71">
        <v>50.65</v>
      </c>
      <c r="X114" s="20" t="s">
        <v>59</v>
      </c>
      <c r="Y114" s="20">
        <v>12.6</v>
      </c>
      <c r="Z114" s="20">
        <v>9.6</v>
      </c>
      <c r="AA114" s="20" t="s">
        <v>59</v>
      </c>
      <c r="AB114" s="72">
        <f t="shared" si="9"/>
        <v>72.849999999999994</v>
      </c>
    </row>
    <row r="115" spans="1:28" s="14" customFormat="1" ht="20.100000000000001" customHeight="1">
      <c r="A115" s="15">
        <v>8</v>
      </c>
      <c r="B115" s="15">
        <v>1</v>
      </c>
      <c r="C115" s="24" t="s">
        <v>196</v>
      </c>
      <c r="D115" s="25">
        <v>1</v>
      </c>
      <c r="E115" s="24"/>
      <c r="F115" s="18">
        <v>1</v>
      </c>
      <c r="G115" s="70">
        <v>17.5</v>
      </c>
      <c r="H115" s="16">
        <v>10.85</v>
      </c>
      <c r="I115" s="16"/>
      <c r="J115" s="16"/>
      <c r="K115" s="16"/>
      <c r="L115" s="16"/>
      <c r="M115" s="16">
        <v>2.91</v>
      </c>
      <c r="N115" s="16">
        <v>2.88</v>
      </c>
      <c r="O115" s="16"/>
      <c r="P115" s="16">
        <v>0.86</v>
      </c>
      <c r="Q115" s="16"/>
      <c r="R115" s="16"/>
      <c r="S115" s="16"/>
      <c r="T115" s="17"/>
      <c r="U115" s="165"/>
      <c r="V115" s="18"/>
      <c r="W115" s="71">
        <v>17.5</v>
      </c>
      <c r="X115" s="20" t="s">
        <v>59</v>
      </c>
      <c r="Y115" s="20" t="s">
        <v>59</v>
      </c>
      <c r="Z115" s="20" t="s">
        <v>59</v>
      </c>
      <c r="AA115" s="20" t="s">
        <v>59</v>
      </c>
      <c r="AB115" s="72">
        <f t="shared" si="9"/>
        <v>17.5</v>
      </c>
    </row>
    <row r="116" spans="1:28" s="14" customFormat="1" ht="20.100000000000001" customHeight="1">
      <c r="A116" s="15">
        <v>9</v>
      </c>
      <c r="B116" s="15">
        <v>1</v>
      </c>
      <c r="C116" s="24" t="s">
        <v>197</v>
      </c>
      <c r="D116" s="25">
        <v>1</v>
      </c>
      <c r="E116" s="24" t="s">
        <v>198</v>
      </c>
      <c r="F116" s="18">
        <v>1</v>
      </c>
      <c r="G116" s="70">
        <v>42.05</v>
      </c>
      <c r="H116" s="16">
        <v>14.59</v>
      </c>
      <c r="I116" s="16">
        <v>16.059999999999999</v>
      </c>
      <c r="J116" s="16"/>
      <c r="K116" s="16"/>
      <c r="L116" s="16"/>
      <c r="M116" s="16">
        <v>8.4</v>
      </c>
      <c r="N116" s="16">
        <v>3</v>
      </c>
      <c r="O116" s="16"/>
      <c r="P116" s="16"/>
      <c r="Q116" s="16"/>
      <c r="R116" s="16"/>
      <c r="S116" s="16"/>
      <c r="T116" s="17"/>
      <c r="U116" s="165"/>
      <c r="V116" s="18" t="s">
        <v>58</v>
      </c>
      <c r="W116" s="71">
        <v>42.05</v>
      </c>
      <c r="X116" s="20" t="s">
        <v>59</v>
      </c>
      <c r="Y116" s="20" t="s">
        <v>59</v>
      </c>
      <c r="Z116" s="20" t="s">
        <v>59</v>
      </c>
      <c r="AA116" s="20" t="s">
        <v>59</v>
      </c>
      <c r="AB116" s="72">
        <f t="shared" si="9"/>
        <v>42.05</v>
      </c>
    </row>
    <row r="117" spans="1:28" s="14" customFormat="1" ht="31.5" customHeight="1">
      <c r="A117" s="15">
        <v>10</v>
      </c>
      <c r="B117" s="15">
        <v>1</v>
      </c>
      <c r="C117" s="24" t="s">
        <v>199</v>
      </c>
      <c r="D117" s="25">
        <v>1</v>
      </c>
      <c r="E117" s="24" t="s">
        <v>198</v>
      </c>
      <c r="F117" s="18">
        <v>1</v>
      </c>
      <c r="G117" s="70">
        <v>49.26</v>
      </c>
      <c r="H117" s="16">
        <v>14.17</v>
      </c>
      <c r="I117" s="16">
        <v>17.93</v>
      </c>
      <c r="J117" s="16"/>
      <c r="K117" s="16"/>
      <c r="L117" s="16"/>
      <c r="M117" s="16">
        <v>11.7</v>
      </c>
      <c r="N117" s="16">
        <v>3.21</v>
      </c>
      <c r="O117" s="16"/>
      <c r="P117" s="16">
        <v>2.25</v>
      </c>
      <c r="Q117" s="16"/>
      <c r="R117" s="16"/>
      <c r="S117" s="16"/>
      <c r="T117" s="17"/>
      <c r="U117" s="165"/>
      <c r="V117" s="18" t="s">
        <v>58</v>
      </c>
      <c r="W117" s="71">
        <v>49.26</v>
      </c>
      <c r="X117" s="20" t="s">
        <v>59</v>
      </c>
      <c r="Y117" s="20" t="s">
        <v>59</v>
      </c>
      <c r="Z117" s="20" t="s">
        <v>59</v>
      </c>
      <c r="AA117" s="20" t="s">
        <v>59</v>
      </c>
      <c r="AB117" s="72">
        <f t="shared" si="9"/>
        <v>49.26</v>
      </c>
    </row>
    <row r="118" spans="1:28" s="14" customFormat="1" ht="20.100000000000001" customHeight="1">
      <c r="A118" s="15">
        <v>11</v>
      </c>
      <c r="B118" s="15">
        <v>1</v>
      </c>
      <c r="C118" s="24" t="s">
        <v>200</v>
      </c>
      <c r="D118" s="25">
        <v>1</v>
      </c>
      <c r="E118" s="24" t="s">
        <v>198</v>
      </c>
      <c r="F118" s="18">
        <v>1</v>
      </c>
      <c r="G118" s="70">
        <v>37.770000000000003</v>
      </c>
      <c r="H118" s="16">
        <v>6.36</v>
      </c>
      <c r="I118" s="16">
        <v>20</v>
      </c>
      <c r="J118" s="16"/>
      <c r="K118" s="16"/>
      <c r="L118" s="16"/>
      <c r="M118" s="16">
        <v>5.85</v>
      </c>
      <c r="N118" s="16">
        <v>2.2599999999999998</v>
      </c>
      <c r="O118" s="16"/>
      <c r="P118" s="16">
        <v>3.3</v>
      </c>
      <c r="Q118" s="16"/>
      <c r="R118" s="16"/>
      <c r="S118" s="16"/>
      <c r="T118" s="17"/>
      <c r="U118" s="165"/>
      <c r="V118" s="18" t="s">
        <v>58</v>
      </c>
      <c r="W118" s="71">
        <v>37.770000000000003</v>
      </c>
      <c r="X118" s="20" t="s">
        <v>59</v>
      </c>
      <c r="Y118" s="20" t="s">
        <v>59</v>
      </c>
      <c r="Z118" s="20" t="s">
        <v>59</v>
      </c>
      <c r="AA118" s="20" t="s">
        <v>59</v>
      </c>
      <c r="AB118" s="72">
        <f t="shared" si="9"/>
        <v>37.770000000000003</v>
      </c>
    </row>
    <row r="119" spans="1:28" s="14" customFormat="1" ht="30" customHeight="1">
      <c r="A119" s="15">
        <v>12</v>
      </c>
      <c r="B119" s="15">
        <v>1</v>
      </c>
      <c r="C119" s="24" t="s">
        <v>201</v>
      </c>
      <c r="D119" s="247">
        <v>1</v>
      </c>
      <c r="E119" s="248">
        <v>1991</v>
      </c>
      <c r="F119" s="250">
        <v>2</v>
      </c>
      <c r="G119" s="70">
        <v>93.3</v>
      </c>
      <c r="H119" s="16">
        <v>10.56</v>
      </c>
      <c r="I119" s="16">
        <v>17.71</v>
      </c>
      <c r="J119" s="16">
        <v>18.010000000000002</v>
      </c>
      <c r="K119" s="16">
        <v>19.559999999999999</v>
      </c>
      <c r="L119" s="16"/>
      <c r="M119" s="16">
        <v>11.08</v>
      </c>
      <c r="N119" s="16">
        <v>3.86</v>
      </c>
      <c r="O119" s="16">
        <v>1.06</v>
      </c>
      <c r="P119" s="16">
        <v>11.46</v>
      </c>
      <c r="Q119" s="16"/>
      <c r="R119" s="16"/>
      <c r="S119" s="16">
        <v>19.8</v>
      </c>
      <c r="T119" s="17">
        <v>17.899999999999999</v>
      </c>
      <c r="U119" s="165">
        <v>1</v>
      </c>
      <c r="V119" s="18" t="s">
        <v>63</v>
      </c>
      <c r="W119" s="71">
        <v>93.3</v>
      </c>
      <c r="X119" s="20" t="s">
        <v>59</v>
      </c>
      <c r="Y119" s="20">
        <v>19.8</v>
      </c>
      <c r="Z119" s="20">
        <v>17.899999999999999</v>
      </c>
      <c r="AA119" s="20" t="s">
        <v>59</v>
      </c>
      <c r="AB119" s="72">
        <f t="shared" si="9"/>
        <v>131</v>
      </c>
    </row>
    <row r="120" spans="1:28" s="14" customFormat="1" ht="30" customHeight="1">
      <c r="A120" s="15">
        <v>13</v>
      </c>
      <c r="B120" s="15">
        <v>1</v>
      </c>
      <c r="C120" s="24" t="s">
        <v>202</v>
      </c>
      <c r="D120" s="247"/>
      <c r="E120" s="248"/>
      <c r="F120" s="250"/>
      <c r="G120" s="70">
        <v>44.59</v>
      </c>
      <c r="H120" s="16">
        <v>12.05</v>
      </c>
      <c r="I120" s="16">
        <v>14.41</v>
      </c>
      <c r="J120" s="16"/>
      <c r="K120" s="16"/>
      <c r="L120" s="16"/>
      <c r="M120" s="16">
        <v>6.27</v>
      </c>
      <c r="N120" s="16">
        <v>6.6</v>
      </c>
      <c r="O120" s="16"/>
      <c r="P120" s="16">
        <v>5.26</v>
      </c>
      <c r="Q120" s="16"/>
      <c r="R120" s="16"/>
      <c r="S120" s="16">
        <v>11.33</v>
      </c>
      <c r="T120" s="17">
        <v>17.739999999999998</v>
      </c>
      <c r="U120" s="165">
        <v>1</v>
      </c>
      <c r="V120" s="18" t="s">
        <v>61</v>
      </c>
      <c r="W120" s="71">
        <v>44.59</v>
      </c>
      <c r="X120" s="20" t="s">
        <v>59</v>
      </c>
      <c r="Y120" s="20">
        <v>11.33</v>
      </c>
      <c r="Z120" s="20">
        <v>17.739999999999998</v>
      </c>
      <c r="AA120" s="20" t="s">
        <v>59</v>
      </c>
      <c r="AB120" s="72">
        <f t="shared" si="9"/>
        <v>73.66</v>
      </c>
    </row>
    <row r="121" spans="1:28" s="14" customFormat="1" ht="37.5" customHeight="1">
      <c r="A121" s="15">
        <v>14</v>
      </c>
      <c r="B121" s="15">
        <v>1</v>
      </c>
      <c r="C121" s="24" t="s">
        <v>203</v>
      </c>
      <c r="D121" s="25">
        <v>1</v>
      </c>
      <c r="E121" s="24">
        <v>1991</v>
      </c>
      <c r="F121" s="18">
        <v>1</v>
      </c>
      <c r="G121" s="70">
        <v>58.2</v>
      </c>
      <c r="H121" s="16">
        <v>19.54</v>
      </c>
      <c r="I121" s="16">
        <v>17.86</v>
      </c>
      <c r="J121" s="16"/>
      <c r="K121" s="16"/>
      <c r="L121" s="16"/>
      <c r="M121" s="16">
        <v>10.63</v>
      </c>
      <c r="N121" s="16">
        <v>3.89</v>
      </c>
      <c r="O121" s="16">
        <v>1.32</v>
      </c>
      <c r="P121" s="16">
        <v>4.96</v>
      </c>
      <c r="Q121" s="16"/>
      <c r="R121" s="16"/>
      <c r="S121" s="16">
        <v>19.760000000000002</v>
      </c>
      <c r="T121" s="17">
        <v>17.739999999999998</v>
      </c>
      <c r="U121" s="165">
        <v>1</v>
      </c>
      <c r="V121" s="18" t="s">
        <v>204</v>
      </c>
      <c r="W121" s="71">
        <v>58.2</v>
      </c>
      <c r="X121" s="20" t="s">
        <v>59</v>
      </c>
      <c r="Y121" s="20">
        <v>19.760000000000002</v>
      </c>
      <c r="Z121" s="20">
        <v>17.739999999999998</v>
      </c>
      <c r="AA121" s="20" t="s">
        <v>59</v>
      </c>
      <c r="AB121" s="72">
        <f t="shared" si="9"/>
        <v>95.7</v>
      </c>
    </row>
    <row r="122" spans="1:28" s="14" customFormat="1" ht="20.100000000000001" customHeight="1">
      <c r="A122" s="15">
        <v>15</v>
      </c>
      <c r="B122" s="15">
        <v>1</v>
      </c>
      <c r="C122" s="24" t="s">
        <v>205</v>
      </c>
      <c r="D122" s="247">
        <v>1</v>
      </c>
      <c r="E122" s="24" t="s">
        <v>81</v>
      </c>
      <c r="F122" s="250">
        <v>2</v>
      </c>
      <c r="G122" s="70">
        <v>58.36</v>
      </c>
      <c r="H122" s="16">
        <v>15.68</v>
      </c>
      <c r="I122" s="16">
        <v>25.48</v>
      </c>
      <c r="J122" s="16"/>
      <c r="K122" s="16"/>
      <c r="L122" s="16"/>
      <c r="M122" s="16">
        <v>14</v>
      </c>
      <c r="N122" s="16">
        <v>3.2</v>
      </c>
      <c r="O122" s="16"/>
      <c r="P122" s="16"/>
      <c r="Q122" s="16"/>
      <c r="R122" s="16"/>
      <c r="S122" s="16"/>
      <c r="T122" s="17">
        <v>13.4</v>
      </c>
      <c r="U122" s="165">
        <v>1</v>
      </c>
      <c r="V122" s="18" t="s">
        <v>135</v>
      </c>
      <c r="W122" s="71">
        <v>58.36</v>
      </c>
      <c r="X122" s="20" t="s">
        <v>59</v>
      </c>
      <c r="Y122" s="20" t="s">
        <v>59</v>
      </c>
      <c r="Z122" s="20">
        <v>13.4</v>
      </c>
      <c r="AA122" s="20" t="s">
        <v>59</v>
      </c>
      <c r="AB122" s="72">
        <f t="shared" si="9"/>
        <v>71.760000000000005</v>
      </c>
    </row>
    <row r="123" spans="1:28" s="14" customFormat="1" ht="20.100000000000001" customHeight="1">
      <c r="A123" s="15">
        <v>16</v>
      </c>
      <c r="B123" s="15">
        <v>1</v>
      </c>
      <c r="C123" s="24" t="s">
        <v>206</v>
      </c>
      <c r="D123" s="247"/>
      <c r="E123" s="24" t="s">
        <v>198</v>
      </c>
      <c r="F123" s="250"/>
      <c r="G123" s="70">
        <v>58.51</v>
      </c>
      <c r="H123" s="16">
        <v>16.309999999999999</v>
      </c>
      <c r="I123" s="16">
        <v>9.92</v>
      </c>
      <c r="J123" s="16">
        <v>6.47</v>
      </c>
      <c r="K123" s="16"/>
      <c r="L123" s="16"/>
      <c r="M123" s="16">
        <v>14.12</v>
      </c>
      <c r="N123" s="16">
        <v>7.01</v>
      </c>
      <c r="O123" s="16"/>
      <c r="P123" s="16">
        <v>4.68</v>
      </c>
      <c r="Q123" s="16"/>
      <c r="R123" s="16"/>
      <c r="S123" s="16"/>
      <c r="T123" s="17">
        <v>13.4</v>
      </c>
      <c r="U123" s="165">
        <v>1</v>
      </c>
      <c r="V123" s="18" t="s">
        <v>58</v>
      </c>
      <c r="W123" s="71">
        <v>58.51</v>
      </c>
      <c r="X123" s="20" t="s">
        <v>59</v>
      </c>
      <c r="Y123" s="20" t="s">
        <v>59</v>
      </c>
      <c r="Z123" s="20">
        <v>13.4</v>
      </c>
      <c r="AA123" s="20" t="s">
        <v>59</v>
      </c>
      <c r="AB123" s="72">
        <f t="shared" si="9"/>
        <v>71.91</v>
      </c>
    </row>
    <row r="124" spans="1:28" s="14" customFormat="1" ht="20.100000000000001" customHeight="1">
      <c r="A124" s="15">
        <v>17</v>
      </c>
      <c r="B124" s="15">
        <v>1</v>
      </c>
      <c r="C124" s="24" t="s">
        <v>207</v>
      </c>
      <c r="D124" s="247">
        <v>1</v>
      </c>
      <c r="E124" s="248" t="s">
        <v>208</v>
      </c>
      <c r="F124" s="250">
        <v>2</v>
      </c>
      <c r="G124" s="70">
        <v>50.7</v>
      </c>
      <c r="H124" s="16">
        <v>20.5</v>
      </c>
      <c r="I124" s="16"/>
      <c r="J124" s="16"/>
      <c r="K124" s="16"/>
      <c r="L124" s="16"/>
      <c r="M124" s="16">
        <v>13.3</v>
      </c>
      <c r="N124" s="16"/>
      <c r="O124" s="16">
        <v>1.6</v>
      </c>
      <c r="P124" s="16">
        <v>13</v>
      </c>
      <c r="Q124" s="16">
        <v>2.2999999999999998</v>
      </c>
      <c r="R124" s="16"/>
      <c r="S124" s="16">
        <v>2.2000000000000002</v>
      </c>
      <c r="T124" s="17"/>
      <c r="U124" s="165"/>
      <c r="V124" s="18" t="s">
        <v>77</v>
      </c>
      <c r="W124" s="71">
        <v>50.7</v>
      </c>
      <c r="X124" s="20" t="s">
        <v>59</v>
      </c>
      <c r="Y124" s="20">
        <v>2.2000000000000002</v>
      </c>
      <c r="Z124" s="20" t="s">
        <v>59</v>
      </c>
      <c r="AA124" s="20" t="s">
        <v>59</v>
      </c>
      <c r="AB124" s="72">
        <f t="shared" si="9"/>
        <v>52.900000000000006</v>
      </c>
    </row>
    <row r="125" spans="1:28" s="14" customFormat="1" ht="20.100000000000001" customHeight="1">
      <c r="A125" s="15">
        <v>18</v>
      </c>
      <c r="B125" s="15">
        <v>1</v>
      </c>
      <c r="C125" s="24" t="s">
        <v>209</v>
      </c>
      <c r="D125" s="247"/>
      <c r="E125" s="248"/>
      <c r="F125" s="250"/>
      <c r="G125" s="70">
        <v>41.1</v>
      </c>
      <c r="H125" s="16">
        <v>20.6</v>
      </c>
      <c r="I125" s="16"/>
      <c r="J125" s="16"/>
      <c r="K125" s="16"/>
      <c r="L125" s="16"/>
      <c r="M125" s="16">
        <v>13.3</v>
      </c>
      <c r="N125" s="16">
        <v>1.4</v>
      </c>
      <c r="O125" s="16"/>
      <c r="P125" s="16">
        <v>5.8</v>
      </c>
      <c r="Q125" s="16"/>
      <c r="R125" s="16">
        <v>48.8</v>
      </c>
      <c r="S125" s="16">
        <v>2.2000000000000002</v>
      </c>
      <c r="T125" s="17">
        <v>12</v>
      </c>
      <c r="U125" s="165">
        <v>1</v>
      </c>
      <c r="V125" s="18" t="s">
        <v>77</v>
      </c>
      <c r="W125" s="71">
        <v>41.1</v>
      </c>
      <c r="X125" s="20">
        <v>48.8</v>
      </c>
      <c r="Y125" s="20">
        <v>2.2000000000000002</v>
      </c>
      <c r="Z125" s="20">
        <v>18</v>
      </c>
      <c r="AA125" s="20" t="s">
        <v>59</v>
      </c>
      <c r="AB125" s="72">
        <f t="shared" si="9"/>
        <v>110.10000000000001</v>
      </c>
    </row>
    <row r="126" spans="1:28" s="14" customFormat="1" ht="39" customHeight="1">
      <c r="A126" s="15">
        <v>19</v>
      </c>
      <c r="B126" s="15">
        <v>1</v>
      </c>
      <c r="C126" s="24" t="s">
        <v>210</v>
      </c>
      <c r="D126" s="25">
        <v>1</v>
      </c>
      <c r="E126" s="24" t="s">
        <v>211</v>
      </c>
      <c r="F126" s="18">
        <v>1</v>
      </c>
      <c r="G126" s="70">
        <v>27.2</v>
      </c>
      <c r="H126" s="16">
        <v>17.12</v>
      </c>
      <c r="I126" s="16"/>
      <c r="J126" s="16"/>
      <c r="K126" s="16"/>
      <c r="L126" s="16"/>
      <c r="M126" s="16">
        <v>4.75</v>
      </c>
      <c r="N126" s="16">
        <v>2.64</v>
      </c>
      <c r="O126" s="16"/>
      <c r="P126" s="16">
        <v>2.69</v>
      </c>
      <c r="Q126" s="16"/>
      <c r="R126" s="16"/>
      <c r="S126" s="16"/>
      <c r="T126" s="17">
        <v>24.49</v>
      </c>
      <c r="U126" s="165">
        <v>1</v>
      </c>
      <c r="V126" s="18" t="s">
        <v>61</v>
      </c>
      <c r="W126" s="71">
        <v>27.2</v>
      </c>
      <c r="X126" s="20" t="s">
        <v>59</v>
      </c>
      <c r="Y126" s="20" t="s">
        <v>59</v>
      </c>
      <c r="Z126" s="20">
        <v>24.49</v>
      </c>
      <c r="AA126" s="20" t="s">
        <v>59</v>
      </c>
      <c r="AB126" s="72">
        <f t="shared" si="9"/>
        <v>51.69</v>
      </c>
    </row>
    <row r="127" spans="1:28" s="14" customFormat="1" ht="29.25" customHeight="1">
      <c r="A127" s="15">
        <v>20</v>
      </c>
      <c r="B127" s="15">
        <v>1</v>
      </c>
      <c r="C127" s="24" t="s">
        <v>212</v>
      </c>
      <c r="D127" s="25">
        <v>1</v>
      </c>
      <c r="E127" s="24" t="s">
        <v>198</v>
      </c>
      <c r="F127" s="18">
        <v>1</v>
      </c>
      <c r="G127" s="70">
        <v>58.96</v>
      </c>
      <c r="H127" s="16">
        <v>12.6</v>
      </c>
      <c r="I127" s="16">
        <v>11.9</v>
      </c>
      <c r="J127" s="16">
        <v>11.9</v>
      </c>
      <c r="K127" s="16"/>
      <c r="L127" s="16"/>
      <c r="M127" s="16">
        <v>8.58</v>
      </c>
      <c r="N127" s="16">
        <v>5.6</v>
      </c>
      <c r="O127" s="16"/>
      <c r="P127" s="16">
        <v>3.94</v>
      </c>
      <c r="Q127" s="16">
        <v>4.4400000000000004</v>
      </c>
      <c r="R127" s="16"/>
      <c r="S127" s="16"/>
      <c r="T127" s="17"/>
      <c r="U127" s="165"/>
      <c r="V127" s="18" t="s">
        <v>58</v>
      </c>
      <c r="W127" s="71">
        <v>58.96</v>
      </c>
      <c r="X127" s="20" t="s">
        <v>59</v>
      </c>
      <c r="Y127" s="20" t="s">
        <v>59</v>
      </c>
      <c r="Z127" s="20" t="s">
        <v>59</v>
      </c>
      <c r="AA127" s="20" t="s">
        <v>59</v>
      </c>
      <c r="AB127" s="72">
        <f t="shared" si="9"/>
        <v>58.96</v>
      </c>
    </row>
    <row r="128" spans="1:28" s="14" customFormat="1" ht="32.25" customHeight="1">
      <c r="A128" s="15">
        <v>21</v>
      </c>
      <c r="B128" s="15">
        <v>1</v>
      </c>
      <c r="C128" s="24" t="s">
        <v>213</v>
      </c>
      <c r="D128" s="247">
        <v>1</v>
      </c>
      <c r="E128" s="248" t="s">
        <v>81</v>
      </c>
      <c r="F128" s="250">
        <v>3</v>
      </c>
      <c r="G128" s="70">
        <v>47.32</v>
      </c>
      <c r="H128" s="16">
        <v>23.04</v>
      </c>
      <c r="I128" s="16"/>
      <c r="J128" s="16"/>
      <c r="K128" s="16"/>
      <c r="L128" s="16"/>
      <c r="M128" s="16">
        <v>12.92</v>
      </c>
      <c r="N128" s="16">
        <v>4.4000000000000004</v>
      </c>
      <c r="O128" s="16"/>
      <c r="P128" s="16"/>
      <c r="Q128" s="16">
        <v>6.96</v>
      </c>
      <c r="R128" s="16"/>
      <c r="S128" s="16">
        <v>15.34</v>
      </c>
      <c r="T128" s="17"/>
      <c r="U128" s="165"/>
      <c r="V128" s="18" t="s">
        <v>63</v>
      </c>
      <c r="W128" s="9">
        <v>47.32</v>
      </c>
      <c r="X128" s="11" t="s">
        <v>59</v>
      </c>
      <c r="Y128" s="11">
        <v>15.34</v>
      </c>
      <c r="Z128" s="11" t="s">
        <v>59</v>
      </c>
      <c r="AA128" s="11" t="s">
        <v>59</v>
      </c>
      <c r="AB128" s="12">
        <f t="shared" si="9"/>
        <v>62.66</v>
      </c>
    </row>
    <row r="129" spans="1:28" s="14" customFormat="1" ht="20.100000000000001" customHeight="1">
      <c r="A129" s="15">
        <v>22</v>
      </c>
      <c r="B129" s="15">
        <v>1</v>
      </c>
      <c r="C129" s="24" t="s">
        <v>214</v>
      </c>
      <c r="D129" s="247"/>
      <c r="E129" s="248"/>
      <c r="F129" s="250"/>
      <c r="G129" s="74">
        <v>39.5</v>
      </c>
      <c r="H129" s="16">
        <v>20.23</v>
      </c>
      <c r="I129" s="16"/>
      <c r="J129" s="16"/>
      <c r="K129" s="16"/>
      <c r="L129" s="16"/>
      <c r="M129" s="16">
        <v>17.52</v>
      </c>
      <c r="N129" s="16">
        <v>0.42</v>
      </c>
      <c r="O129" s="16"/>
      <c r="P129" s="16"/>
      <c r="Q129" s="16"/>
      <c r="R129" s="16"/>
      <c r="S129" s="16"/>
      <c r="T129" s="17"/>
      <c r="U129" s="165"/>
      <c r="V129" s="18" t="s">
        <v>63</v>
      </c>
      <c r="W129" s="9">
        <v>39.5</v>
      </c>
      <c r="X129" s="11" t="s">
        <v>59</v>
      </c>
      <c r="Y129" s="11" t="s">
        <v>59</v>
      </c>
      <c r="Z129" s="11" t="s">
        <v>59</v>
      </c>
      <c r="AA129" s="11" t="s">
        <v>59</v>
      </c>
      <c r="AB129" s="12">
        <f t="shared" si="9"/>
        <v>39.5</v>
      </c>
    </row>
    <row r="130" spans="1:28" s="14" customFormat="1" ht="20.100000000000001" customHeight="1">
      <c r="A130" s="15">
        <v>23</v>
      </c>
      <c r="B130" s="15">
        <v>1</v>
      </c>
      <c r="C130" s="24" t="s">
        <v>215</v>
      </c>
      <c r="D130" s="247"/>
      <c r="E130" s="248"/>
      <c r="F130" s="250"/>
      <c r="G130" s="70">
        <v>26.53</v>
      </c>
      <c r="H130" s="16">
        <v>15</v>
      </c>
      <c r="I130" s="16"/>
      <c r="J130" s="16"/>
      <c r="K130" s="16"/>
      <c r="L130" s="16"/>
      <c r="M130" s="16">
        <v>3.5</v>
      </c>
      <c r="N130" s="16">
        <v>2.2599999999999998</v>
      </c>
      <c r="O130" s="16">
        <v>1.02</v>
      </c>
      <c r="P130" s="16">
        <v>4.75</v>
      </c>
      <c r="Q130" s="16"/>
      <c r="R130" s="16"/>
      <c r="S130" s="16"/>
      <c r="T130" s="17"/>
      <c r="U130" s="165"/>
      <c r="V130" s="18" t="s">
        <v>63</v>
      </c>
      <c r="W130" s="9">
        <v>26.53</v>
      </c>
      <c r="X130" s="11" t="s">
        <v>59</v>
      </c>
      <c r="Y130" s="11" t="s">
        <v>59</v>
      </c>
      <c r="Z130" s="11" t="s">
        <v>59</v>
      </c>
      <c r="AA130" s="11" t="s">
        <v>59</v>
      </c>
      <c r="AB130" s="12">
        <f t="shared" si="9"/>
        <v>26.53</v>
      </c>
    </row>
    <row r="131" spans="1:28" s="14" customFormat="1" ht="30.75" customHeight="1">
      <c r="A131" s="15">
        <v>24</v>
      </c>
      <c r="B131" s="15">
        <v>1</v>
      </c>
      <c r="C131" s="24" t="s">
        <v>216</v>
      </c>
      <c r="D131" s="25">
        <v>1</v>
      </c>
      <c r="E131" s="24" t="s">
        <v>81</v>
      </c>
      <c r="F131" s="18">
        <v>1</v>
      </c>
      <c r="G131" s="70">
        <v>43.86</v>
      </c>
      <c r="H131" s="16">
        <v>8.33</v>
      </c>
      <c r="I131" s="16">
        <v>13.48</v>
      </c>
      <c r="J131" s="16"/>
      <c r="K131" s="16"/>
      <c r="L131" s="16"/>
      <c r="M131" s="16">
        <v>14.4</v>
      </c>
      <c r="N131" s="16">
        <v>3.71</v>
      </c>
      <c r="O131" s="16"/>
      <c r="P131" s="16">
        <v>3.94</v>
      </c>
      <c r="Q131" s="16"/>
      <c r="R131" s="16"/>
      <c r="S131" s="16"/>
      <c r="T131" s="17"/>
      <c r="U131" s="165"/>
      <c r="V131" s="18" t="s">
        <v>58</v>
      </c>
      <c r="W131" s="71">
        <v>43.86</v>
      </c>
      <c r="X131" s="20" t="s">
        <v>59</v>
      </c>
      <c r="Y131" s="20" t="s">
        <v>59</v>
      </c>
      <c r="Z131" s="20" t="s">
        <v>59</v>
      </c>
      <c r="AA131" s="20" t="s">
        <v>59</v>
      </c>
      <c r="AB131" s="72">
        <f t="shared" si="9"/>
        <v>43.86</v>
      </c>
    </row>
    <row r="132" spans="1:28" s="14" customFormat="1" ht="48.75" customHeight="1">
      <c r="A132" s="15">
        <v>25</v>
      </c>
      <c r="B132" s="15">
        <v>1</v>
      </c>
      <c r="C132" s="24" t="s">
        <v>218</v>
      </c>
      <c r="D132" s="25">
        <v>1</v>
      </c>
      <c r="E132" s="24" t="s">
        <v>81</v>
      </c>
      <c r="F132" s="18">
        <v>1</v>
      </c>
      <c r="G132" s="70">
        <v>58.34</v>
      </c>
      <c r="H132" s="16">
        <v>18.45</v>
      </c>
      <c r="I132" s="16">
        <v>21.6</v>
      </c>
      <c r="J132" s="16"/>
      <c r="K132" s="16"/>
      <c r="L132" s="16"/>
      <c r="M132" s="16">
        <v>10.73</v>
      </c>
      <c r="N132" s="16">
        <v>3.5</v>
      </c>
      <c r="O132" s="16"/>
      <c r="P132" s="16">
        <v>1.76</v>
      </c>
      <c r="Q132" s="16">
        <v>2.2999999999999998</v>
      </c>
      <c r="R132" s="16"/>
      <c r="S132" s="16"/>
      <c r="T132" s="17"/>
      <c r="U132" s="165"/>
      <c r="V132" s="18" t="s">
        <v>58</v>
      </c>
      <c r="W132" s="9">
        <v>58.34</v>
      </c>
      <c r="X132" s="11" t="s">
        <v>59</v>
      </c>
      <c r="Y132" s="11" t="s">
        <v>59</v>
      </c>
      <c r="Z132" s="11" t="s">
        <v>59</v>
      </c>
      <c r="AA132" s="11" t="s">
        <v>59</v>
      </c>
      <c r="AB132" s="72">
        <f t="shared" si="9"/>
        <v>58.34</v>
      </c>
    </row>
    <row r="133" spans="1:28" s="14" customFormat="1" ht="20.100000000000001" customHeight="1">
      <c r="A133" s="15">
        <v>26</v>
      </c>
      <c r="B133" s="15">
        <v>1</v>
      </c>
      <c r="C133" s="24" t="s">
        <v>219</v>
      </c>
      <c r="D133" s="25">
        <v>1</v>
      </c>
      <c r="E133" s="24" t="s">
        <v>81</v>
      </c>
      <c r="F133" s="18">
        <v>1</v>
      </c>
      <c r="G133" s="70">
        <v>72.98</v>
      </c>
      <c r="H133" s="16">
        <v>17</v>
      </c>
      <c r="I133" s="16">
        <v>12.87</v>
      </c>
      <c r="J133" s="16">
        <v>15.6</v>
      </c>
      <c r="K133" s="16"/>
      <c r="L133" s="16"/>
      <c r="M133" s="16">
        <v>13.95</v>
      </c>
      <c r="N133" s="16">
        <v>3.22</v>
      </c>
      <c r="O133" s="16"/>
      <c r="P133" s="16">
        <v>3.77</v>
      </c>
      <c r="Q133" s="16">
        <v>6.57</v>
      </c>
      <c r="R133" s="16"/>
      <c r="S133" s="16"/>
      <c r="T133" s="17">
        <v>34</v>
      </c>
      <c r="U133" s="165">
        <v>1</v>
      </c>
      <c r="V133" s="18" t="s">
        <v>58</v>
      </c>
      <c r="W133" s="71">
        <v>72.98</v>
      </c>
      <c r="X133" s="20" t="s">
        <v>59</v>
      </c>
      <c r="Y133" s="20" t="s">
        <v>59</v>
      </c>
      <c r="Z133" s="20">
        <v>34</v>
      </c>
      <c r="AA133" s="20" t="s">
        <v>59</v>
      </c>
      <c r="AB133" s="72">
        <f t="shared" si="9"/>
        <v>106.98</v>
      </c>
    </row>
    <row r="134" spans="1:28" s="14" customFormat="1" ht="20.100000000000001" customHeight="1">
      <c r="A134" s="15">
        <v>27</v>
      </c>
      <c r="B134" s="15">
        <v>1</v>
      </c>
      <c r="C134" s="24" t="s">
        <v>220</v>
      </c>
      <c r="D134" s="247">
        <v>1</v>
      </c>
      <c r="E134" s="248" t="s">
        <v>81</v>
      </c>
      <c r="F134" s="18">
        <v>2</v>
      </c>
      <c r="G134" s="70">
        <v>49.15</v>
      </c>
      <c r="H134" s="16">
        <v>15.92</v>
      </c>
      <c r="I134" s="16">
        <v>16.510000000000002</v>
      </c>
      <c r="J134" s="16"/>
      <c r="K134" s="16"/>
      <c r="L134" s="16"/>
      <c r="M134" s="16">
        <v>7.12</v>
      </c>
      <c r="N134" s="16">
        <v>3.58</v>
      </c>
      <c r="O134" s="16"/>
      <c r="P134" s="16">
        <v>6.02</v>
      </c>
      <c r="Q134" s="16"/>
      <c r="R134" s="16"/>
      <c r="S134" s="16" t="s">
        <v>91</v>
      </c>
      <c r="T134" s="17">
        <v>40.450000000000003</v>
      </c>
      <c r="U134" s="165">
        <v>1</v>
      </c>
      <c r="V134" s="18" t="s">
        <v>58</v>
      </c>
      <c r="W134" s="71">
        <v>49.15</v>
      </c>
      <c r="X134" s="20" t="s">
        <v>59</v>
      </c>
      <c r="Y134" s="20" t="s">
        <v>59</v>
      </c>
      <c r="Z134" s="20">
        <v>40.450000000000003</v>
      </c>
      <c r="AA134" s="20" t="s">
        <v>59</v>
      </c>
      <c r="AB134" s="72">
        <f t="shared" si="9"/>
        <v>89.6</v>
      </c>
    </row>
    <row r="135" spans="1:28" s="14" customFormat="1" ht="20.100000000000001" customHeight="1">
      <c r="A135" s="15">
        <v>28</v>
      </c>
      <c r="B135" s="15">
        <v>1</v>
      </c>
      <c r="C135" s="24" t="s">
        <v>221</v>
      </c>
      <c r="D135" s="247"/>
      <c r="E135" s="248"/>
      <c r="F135" s="18"/>
      <c r="G135" s="70">
        <v>44.59</v>
      </c>
      <c r="H135" s="16">
        <v>13.32</v>
      </c>
      <c r="I135" s="16">
        <v>15.17</v>
      </c>
      <c r="J135" s="16"/>
      <c r="K135" s="16"/>
      <c r="L135" s="16"/>
      <c r="M135" s="16">
        <v>6.9</v>
      </c>
      <c r="N135" s="16">
        <v>3.45</v>
      </c>
      <c r="O135" s="16"/>
      <c r="P135" s="16"/>
      <c r="Q135" s="16">
        <v>5.75</v>
      </c>
      <c r="R135" s="16"/>
      <c r="S135" s="16"/>
      <c r="T135" s="17"/>
      <c r="U135" s="165"/>
      <c r="V135" s="18" t="s">
        <v>58</v>
      </c>
      <c r="W135" s="71">
        <v>44.59</v>
      </c>
      <c r="X135" s="20" t="s">
        <v>59</v>
      </c>
      <c r="Y135" s="20" t="s">
        <v>59</v>
      </c>
      <c r="Z135" s="20" t="s">
        <v>59</v>
      </c>
      <c r="AA135" s="20" t="s">
        <v>59</v>
      </c>
      <c r="AB135" s="72">
        <f t="shared" si="9"/>
        <v>44.59</v>
      </c>
    </row>
    <row r="136" spans="1:28" s="14" customFormat="1" ht="30.75" customHeight="1">
      <c r="A136" s="15">
        <v>29</v>
      </c>
      <c r="B136" s="15">
        <v>1</v>
      </c>
      <c r="C136" s="24" t="s">
        <v>222</v>
      </c>
      <c r="D136" s="247">
        <v>1</v>
      </c>
      <c r="E136" s="248" t="s">
        <v>81</v>
      </c>
      <c r="F136" s="250">
        <v>2</v>
      </c>
      <c r="G136" s="70">
        <v>44.47</v>
      </c>
      <c r="H136" s="16">
        <v>20.89</v>
      </c>
      <c r="I136" s="16"/>
      <c r="J136" s="16"/>
      <c r="K136" s="16"/>
      <c r="L136" s="16"/>
      <c r="M136" s="16">
        <v>13.86</v>
      </c>
      <c r="N136" s="16">
        <v>4.2</v>
      </c>
      <c r="O136" s="16"/>
      <c r="P136" s="16">
        <v>5.52</v>
      </c>
      <c r="Q136" s="16"/>
      <c r="R136" s="16"/>
      <c r="S136" s="16"/>
      <c r="T136" s="17"/>
      <c r="U136" s="165"/>
      <c r="V136" s="18" t="s">
        <v>58</v>
      </c>
      <c r="W136" s="9">
        <v>44.47</v>
      </c>
      <c r="X136" s="11" t="s">
        <v>59</v>
      </c>
      <c r="Y136" s="11" t="s">
        <v>59</v>
      </c>
      <c r="Z136" s="11" t="s">
        <v>59</v>
      </c>
      <c r="AA136" s="11" t="s">
        <v>59</v>
      </c>
      <c r="AB136" s="72">
        <f t="shared" si="9"/>
        <v>44.47</v>
      </c>
    </row>
    <row r="137" spans="1:28" s="14" customFormat="1" ht="30.75" customHeight="1">
      <c r="A137" s="15">
        <v>30</v>
      </c>
      <c r="B137" s="15">
        <v>1</v>
      </c>
      <c r="C137" s="24" t="s">
        <v>223</v>
      </c>
      <c r="D137" s="247"/>
      <c r="E137" s="248"/>
      <c r="F137" s="250"/>
      <c r="G137" s="70">
        <v>62.21</v>
      </c>
      <c r="H137" s="16">
        <v>19.25</v>
      </c>
      <c r="I137" s="16">
        <v>13.7</v>
      </c>
      <c r="J137" s="16"/>
      <c r="K137" s="16"/>
      <c r="L137" s="16"/>
      <c r="M137" s="16">
        <v>15.93</v>
      </c>
      <c r="N137" s="16">
        <v>3.9</v>
      </c>
      <c r="O137" s="16"/>
      <c r="P137" s="16">
        <v>7.05</v>
      </c>
      <c r="Q137" s="16">
        <v>2.38</v>
      </c>
      <c r="R137" s="16"/>
      <c r="S137" s="16"/>
      <c r="T137" s="17"/>
      <c r="U137" s="165"/>
      <c r="V137" s="18" t="s">
        <v>58</v>
      </c>
      <c r="W137" s="9">
        <v>62.21</v>
      </c>
      <c r="X137" s="11" t="s">
        <v>59</v>
      </c>
      <c r="Y137" s="11" t="s">
        <v>59</v>
      </c>
      <c r="Z137" s="11" t="s">
        <v>59</v>
      </c>
      <c r="AA137" s="11" t="s">
        <v>59</v>
      </c>
      <c r="AB137" s="72">
        <f t="shared" si="9"/>
        <v>62.21</v>
      </c>
    </row>
    <row r="138" spans="1:28" s="14" customFormat="1" ht="42" customHeight="1">
      <c r="A138" s="15">
        <v>31</v>
      </c>
      <c r="B138" s="15">
        <v>1</v>
      </c>
      <c r="C138" s="24" t="s">
        <v>224</v>
      </c>
      <c r="D138" s="25">
        <v>1</v>
      </c>
      <c r="E138" s="24" t="s">
        <v>81</v>
      </c>
      <c r="F138" s="18">
        <v>1</v>
      </c>
      <c r="G138" s="70">
        <v>56.58</v>
      </c>
      <c r="H138" s="16">
        <v>21.56</v>
      </c>
      <c r="I138" s="16">
        <v>11.5</v>
      </c>
      <c r="J138" s="16"/>
      <c r="K138" s="16"/>
      <c r="L138" s="16"/>
      <c r="M138" s="16">
        <v>10.88</v>
      </c>
      <c r="N138" s="16"/>
      <c r="O138" s="16"/>
      <c r="P138" s="16">
        <v>7.75</v>
      </c>
      <c r="Q138" s="16">
        <v>4.8899999999999997</v>
      </c>
      <c r="R138" s="16"/>
      <c r="S138" s="16"/>
      <c r="T138" s="17">
        <v>21.63</v>
      </c>
      <c r="U138" s="165">
        <v>1</v>
      </c>
      <c r="V138" s="18" t="s">
        <v>58</v>
      </c>
      <c r="W138" s="71">
        <v>56.58</v>
      </c>
      <c r="X138" s="20" t="s">
        <v>59</v>
      </c>
      <c r="Y138" s="20" t="s">
        <v>59</v>
      </c>
      <c r="Z138" s="20">
        <v>21.63</v>
      </c>
      <c r="AA138" s="20" t="s">
        <v>59</v>
      </c>
      <c r="AB138" s="72">
        <f t="shared" si="9"/>
        <v>78.209999999999994</v>
      </c>
    </row>
    <row r="139" spans="1:28" s="14" customFormat="1" ht="36.75" customHeight="1">
      <c r="A139" s="24">
        <v>32</v>
      </c>
      <c r="B139" s="24">
        <v>1</v>
      </c>
      <c r="C139" s="24" t="s">
        <v>225</v>
      </c>
      <c r="D139" s="247">
        <v>1</v>
      </c>
      <c r="E139" s="24" t="s">
        <v>217</v>
      </c>
      <c r="F139" s="18">
        <v>1</v>
      </c>
      <c r="G139" s="70">
        <v>29.52</v>
      </c>
      <c r="H139" s="174">
        <v>15.06</v>
      </c>
      <c r="I139" s="174">
        <v>14.46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>
        <v>10.5</v>
      </c>
      <c r="T139" s="17"/>
      <c r="U139" s="165"/>
      <c r="V139" s="18" t="s">
        <v>58</v>
      </c>
      <c r="W139" s="76">
        <v>29.52</v>
      </c>
      <c r="X139" s="77" t="s">
        <v>59</v>
      </c>
      <c r="Y139" s="77">
        <v>10.5</v>
      </c>
      <c r="Z139" s="77" t="s">
        <v>59</v>
      </c>
      <c r="AA139" s="77" t="s">
        <v>59</v>
      </c>
      <c r="AB139" s="77">
        <f>SUM(W139:AA139)</f>
        <v>40.019999999999996</v>
      </c>
    </row>
    <row r="140" spans="1:28" s="14" customFormat="1" ht="43.5" customHeight="1">
      <c r="A140" s="15">
        <v>33</v>
      </c>
      <c r="B140" s="15">
        <v>1</v>
      </c>
      <c r="C140" s="24" t="s">
        <v>226</v>
      </c>
      <c r="D140" s="247"/>
      <c r="E140" s="24" t="s">
        <v>217</v>
      </c>
      <c r="F140" s="18">
        <v>1</v>
      </c>
      <c r="G140" s="70">
        <v>42.66</v>
      </c>
      <c r="H140" s="16">
        <v>23.64</v>
      </c>
      <c r="I140" s="16"/>
      <c r="J140" s="16"/>
      <c r="K140" s="16"/>
      <c r="L140" s="16"/>
      <c r="M140" s="16">
        <v>15.52</v>
      </c>
      <c r="N140" s="16">
        <v>3.5</v>
      </c>
      <c r="O140" s="16"/>
      <c r="P140" s="16"/>
      <c r="Q140" s="16"/>
      <c r="R140" s="16"/>
      <c r="S140" s="16">
        <v>14.49</v>
      </c>
      <c r="T140" s="17"/>
      <c r="U140" s="165"/>
      <c r="V140" s="18" t="s">
        <v>58</v>
      </c>
      <c r="W140" s="71">
        <v>42.66</v>
      </c>
      <c r="X140" s="20" t="s">
        <v>59</v>
      </c>
      <c r="Y140" s="20">
        <v>14.49</v>
      </c>
      <c r="Z140" s="20" t="s">
        <v>59</v>
      </c>
      <c r="AA140" s="20" t="s">
        <v>59</v>
      </c>
      <c r="AB140" s="72">
        <f t="shared" si="9"/>
        <v>57.15</v>
      </c>
    </row>
    <row r="141" spans="1:28" s="14" customFormat="1" ht="37.5" customHeight="1">
      <c r="A141" s="15">
        <v>34</v>
      </c>
      <c r="B141" s="15">
        <v>1</v>
      </c>
      <c r="C141" s="24" t="s">
        <v>227</v>
      </c>
      <c r="D141" s="247"/>
      <c r="E141" s="24" t="s">
        <v>217</v>
      </c>
      <c r="F141" s="18">
        <v>1</v>
      </c>
      <c r="G141" s="74">
        <v>44.49</v>
      </c>
      <c r="H141" s="16">
        <v>22.62</v>
      </c>
      <c r="I141" s="16"/>
      <c r="J141" s="16"/>
      <c r="K141" s="16"/>
      <c r="L141" s="16"/>
      <c r="M141" s="16">
        <v>15.85</v>
      </c>
      <c r="N141" s="16">
        <v>2.33</v>
      </c>
      <c r="O141" s="16"/>
      <c r="P141" s="16"/>
      <c r="Q141" s="16"/>
      <c r="R141" s="16"/>
      <c r="S141" s="16">
        <v>12.31</v>
      </c>
      <c r="T141" s="17">
        <v>5.86</v>
      </c>
      <c r="U141" s="165">
        <v>1</v>
      </c>
      <c r="V141" s="18" t="s">
        <v>228</v>
      </c>
      <c r="W141" s="75">
        <v>44.49</v>
      </c>
      <c r="X141" s="20" t="s">
        <v>59</v>
      </c>
      <c r="Y141" s="20">
        <v>12.31</v>
      </c>
      <c r="Z141" s="20" t="s">
        <v>59</v>
      </c>
      <c r="AA141" s="20" t="s">
        <v>59</v>
      </c>
      <c r="AB141" s="72">
        <f t="shared" si="9"/>
        <v>56.800000000000004</v>
      </c>
    </row>
    <row r="142" spans="1:28" s="14" customFormat="1" ht="66.75" customHeight="1">
      <c r="A142" s="15">
        <v>35</v>
      </c>
      <c r="B142" s="15">
        <v>1</v>
      </c>
      <c r="C142" s="24" t="s">
        <v>248</v>
      </c>
      <c r="D142" s="247"/>
      <c r="E142" s="24" t="s">
        <v>217</v>
      </c>
      <c r="F142" s="18">
        <v>1</v>
      </c>
      <c r="G142" s="74">
        <v>34.36</v>
      </c>
      <c r="H142" s="16">
        <v>17.98</v>
      </c>
      <c r="I142" s="16"/>
      <c r="J142" s="16"/>
      <c r="K142" s="16"/>
      <c r="L142" s="16"/>
      <c r="M142" s="16">
        <v>16.38</v>
      </c>
      <c r="N142" s="16"/>
      <c r="O142" s="16">
        <v>3.53</v>
      </c>
      <c r="P142" s="16"/>
      <c r="Q142" s="16"/>
      <c r="R142" s="16"/>
      <c r="S142" s="16">
        <v>9.8699999999999992</v>
      </c>
      <c r="T142" s="17">
        <v>20</v>
      </c>
      <c r="U142" s="165">
        <v>1</v>
      </c>
      <c r="V142" s="18" t="s">
        <v>58</v>
      </c>
      <c r="W142" s="75">
        <v>34.36</v>
      </c>
      <c r="X142" s="20"/>
      <c r="Y142" s="20">
        <v>29.87</v>
      </c>
      <c r="Z142" s="20"/>
      <c r="AA142" s="20"/>
      <c r="AB142" s="72">
        <v>67.760000000000005</v>
      </c>
    </row>
    <row r="143" spans="1:28" s="14" customFormat="1" ht="30" customHeight="1">
      <c r="A143" s="15">
        <v>36</v>
      </c>
      <c r="B143" s="15">
        <v>1</v>
      </c>
      <c r="C143" s="24" t="s">
        <v>247</v>
      </c>
      <c r="D143" s="247"/>
      <c r="E143" s="24" t="s">
        <v>217</v>
      </c>
      <c r="F143" s="18">
        <v>1</v>
      </c>
      <c r="G143" s="74">
        <v>50.22</v>
      </c>
      <c r="H143" s="16">
        <v>14.95</v>
      </c>
      <c r="I143" s="16">
        <v>14.41</v>
      </c>
      <c r="J143" s="16"/>
      <c r="K143" s="16"/>
      <c r="L143" s="16"/>
      <c r="M143" s="16">
        <v>6.07</v>
      </c>
      <c r="N143" s="16">
        <v>3.44</v>
      </c>
      <c r="O143" s="16"/>
      <c r="P143" s="16">
        <v>6.75</v>
      </c>
      <c r="Q143" s="16">
        <v>4.5999999999999996</v>
      </c>
      <c r="R143" s="16"/>
      <c r="S143" s="16"/>
      <c r="T143" s="17"/>
      <c r="U143" s="165">
        <v>0</v>
      </c>
      <c r="V143" s="18" t="s">
        <v>58</v>
      </c>
      <c r="W143" s="75">
        <v>50.22</v>
      </c>
      <c r="X143" s="20"/>
      <c r="Y143" s="20"/>
      <c r="Z143" s="20"/>
      <c r="AA143" s="20"/>
      <c r="AB143" s="72"/>
    </row>
    <row r="144" spans="1:28" s="14" customFormat="1" ht="57" customHeight="1">
      <c r="A144" s="205" t="s">
        <v>229</v>
      </c>
      <c r="B144" s="206">
        <f>SUM(B108:B143)</f>
        <v>36</v>
      </c>
      <c r="C144" s="207"/>
      <c r="D144" s="207">
        <f>SUM(D108:D143)</f>
        <v>22</v>
      </c>
      <c r="E144" s="207"/>
      <c r="F144" s="208">
        <f>SUM(F108:F142)</f>
        <v>35</v>
      </c>
      <c r="G144" s="209">
        <f>SUM(G108:G143)</f>
        <v>1692.3700000000001</v>
      </c>
      <c r="H144" s="209">
        <f>SUM(H108:H143)</f>
        <v>595.72000000000014</v>
      </c>
      <c r="I144" s="209">
        <f>SUM(I108:I141)</f>
        <v>341.35999999999996</v>
      </c>
      <c r="J144" s="209">
        <f>SUM(J108:J141)</f>
        <v>51.980000000000004</v>
      </c>
      <c r="K144" s="209">
        <f>SUM(K108:K141)</f>
        <v>19.559999999999999</v>
      </c>
      <c r="L144" s="209">
        <f>SUM(L108:L141)</f>
        <v>0</v>
      </c>
      <c r="M144" s="209">
        <f>SUM(M108:M143)</f>
        <v>384.84000000000003</v>
      </c>
      <c r="N144" s="209">
        <f>SUM(N108:N141)</f>
        <v>102.89000000000001</v>
      </c>
      <c r="O144" s="209">
        <f>SUM(O108:O142)</f>
        <v>8.5299999999999994</v>
      </c>
      <c r="P144" s="209">
        <f>SUM(P108:P143)</f>
        <v>122.27999999999999</v>
      </c>
      <c r="Q144" s="209">
        <f>SUM(Q108:Q143)</f>
        <v>45.870000000000005</v>
      </c>
      <c r="R144" s="209">
        <f>SUM(R108:R141)</f>
        <v>48.8</v>
      </c>
      <c r="S144" s="209">
        <f>SUM(S108:S142)</f>
        <v>162.20000000000002</v>
      </c>
      <c r="T144" s="210">
        <f>SUM(T108:T142)</f>
        <v>289.44</v>
      </c>
      <c r="U144" s="211">
        <f>SUM(U108:U143)</f>
        <v>16</v>
      </c>
      <c r="V144" s="212"/>
      <c r="W144" s="213">
        <f>SUM(W108:W143)</f>
        <v>1692.3700000000001</v>
      </c>
      <c r="X144" s="213">
        <f>SUM(X108:X141)</f>
        <v>48.8</v>
      </c>
      <c r="Y144" s="213">
        <f>SUM(Y108:Y142)</f>
        <v>182.20000000000002</v>
      </c>
      <c r="Z144" s="213">
        <f>SUM(Z108:Z141)</f>
        <v>269.58</v>
      </c>
      <c r="AA144" s="213">
        <f>SUM(AA108:AA141)</f>
        <v>0</v>
      </c>
      <c r="AB144" s="213">
        <f>SUM(AB108:AB142)</f>
        <v>2146.2600000000002</v>
      </c>
    </row>
    <row r="145" spans="1:28" s="14" customFormat="1" ht="51.75" customHeight="1">
      <c r="A145" s="82"/>
      <c r="B145" s="58"/>
      <c r="C145" s="83"/>
      <c r="D145" s="83"/>
      <c r="E145" s="83"/>
      <c r="F145" s="84"/>
      <c r="G145" s="84"/>
      <c r="H145" s="84"/>
      <c r="I145" s="84"/>
      <c r="J145" s="85"/>
      <c r="K145" s="84"/>
      <c r="L145" s="84"/>
      <c r="M145" s="84"/>
      <c r="N145" s="84"/>
      <c r="O145" s="84"/>
      <c r="P145" s="85"/>
      <c r="Q145" s="84"/>
      <c r="R145" s="84"/>
      <c r="S145" s="84"/>
      <c r="T145" s="84"/>
      <c r="U145" s="84"/>
      <c r="V145" s="60"/>
      <c r="W145" s="59"/>
      <c r="X145" s="59"/>
      <c r="Y145" s="87"/>
      <c r="Z145" s="59"/>
      <c r="AA145" s="86"/>
      <c r="AB145" s="59"/>
    </row>
    <row r="146" spans="1:28" s="14" customFormat="1" ht="42" customHeight="1">
      <c r="A146" s="1"/>
      <c r="B146" s="1"/>
      <c r="C146" s="17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"/>
      <c r="X146" s="59"/>
      <c r="Y146" s="87"/>
      <c r="Z146" s="59"/>
      <c r="AA146" s="86"/>
      <c r="AB146" s="59"/>
    </row>
    <row r="147" spans="1:28" s="14" customFormat="1" ht="75.7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"/>
      <c r="X147" s="1"/>
      <c r="Y147" s="3"/>
      <c r="Z147" s="1"/>
      <c r="AA147" s="2"/>
      <c r="AB147" s="1"/>
    </row>
    <row r="148" spans="1:28" s="81" customFormat="1" ht="90.7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"/>
      <c r="X148" s="1"/>
      <c r="Y148" s="3"/>
      <c r="Z148" s="1"/>
      <c r="AA148" s="2"/>
      <c r="AB148" s="1"/>
    </row>
    <row r="149" spans="1:28" s="60" customForma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"/>
      <c r="X149" s="1"/>
      <c r="Y149" s="3"/>
      <c r="Z149" s="1"/>
      <c r="AA149" s="2"/>
      <c r="AB149" s="1"/>
    </row>
    <row r="150" spans="1:28" s="60" customForma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"/>
      <c r="X150" s="1"/>
      <c r="Y150" s="3"/>
      <c r="Z150" s="1"/>
      <c r="AA150" s="2"/>
      <c r="AB150" s="1"/>
    </row>
    <row r="157" spans="1:28">
      <c r="A157" s="33"/>
      <c r="B157" s="33">
        <v>1</v>
      </c>
      <c r="C157" s="31"/>
      <c r="D157" s="31"/>
      <c r="E157" s="31"/>
      <c r="F157" s="31"/>
      <c r="G157" s="88">
        <v>36.6</v>
      </c>
      <c r="H157" s="89">
        <f>SUM(N105)</f>
        <v>0</v>
      </c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38"/>
      <c r="V157" s="38"/>
      <c r="W157" s="91"/>
      <c r="X157" s="91"/>
      <c r="Y157" s="92"/>
      <c r="Z157" s="91"/>
      <c r="AA157" s="90"/>
      <c r="AB157" s="91"/>
    </row>
    <row r="161" spans="1:28" s="91" customFormat="1" ht="39.7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"/>
      <c r="X161" s="1"/>
      <c r="Y161" s="3"/>
      <c r="Z161" s="1"/>
      <c r="AA161" s="2"/>
      <c r="AB161" s="1"/>
    </row>
  </sheetData>
  <mergeCells count="120">
    <mergeCell ref="F122:F123"/>
    <mergeCell ref="D124:D125"/>
    <mergeCell ref="E124:E125"/>
    <mergeCell ref="F124:F125"/>
    <mergeCell ref="D128:D130"/>
    <mergeCell ref="E128:E130"/>
    <mergeCell ref="F128:F130"/>
    <mergeCell ref="D139:D143"/>
    <mergeCell ref="E119:E120"/>
    <mergeCell ref="D134:D135"/>
    <mergeCell ref="E134:E135"/>
    <mergeCell ref="D136:D137"/>
    <mergeCell ref="E136:E137"/>
    <mergeCell ref="F136:F137"/>
    <mergeCell ref="D122:D123"/>
    <mergeCell ref="W105:Z105"/>
    <mergeCell ref="D98:D100"/>
    <mergeCell ref="E98:E100"/>
    <mergeCell ref="F98:F100"/>
    <mergeCell ref="A105:V105"/>
    <mergeCell ref="D93:D96"/>
    <mergeCell ref="E93:E96"/>
    <mergeCell ref="F93:F96"/>
    <mergeCell ref="D119:D120"/>
    <mergeCell ref="D112:D113"/>
    <mergeCell ref="E112:E113"/>
    <mergeCell ref="F112:F113"/>
    <mergeCell ref="D108:D110"/>
    <mergeCell ref="E108:E110"/>
    <mergeCell ref="F108:F110"/>
    <mergeCell ref="F119:F120"/>
    <mergeCell ref="D90:D91"/>
    <mergeCell ref="E90:E91"/>
    <mergeCell ref="F90:F91"/>
    <mergeCell ref="D73:D74"/>
    <mergeCell ref="E73:E74"/>
    <mergeCell ref="F73:F74"/>
    <mergeCell ref="D75:D77"/>
    <mergeCell ref="E75:E77"/>
    <mergeCell ref="F75:F77"/>
    <mergeCell ref="D82:D86"/>
    <mergeCell ref="E82:E86"/>
    <mergeCell ref="F82:F86"/>
    <mergeCell ref="E54:E56"/>
    <mergeCell ref="F54:F56"/>
    <mergeCell ref="D54:D56"/>
    <mergeCell ref="D67:D68"/>
    <mergeCell ref="E67:E68"/>
    <mergeCell ref="F67:F68"/>
    <mergeCell ref="E70:E72"/>
    <mergeCell ref="D58:D61"/>
    <mergeCell ref="E58:E61"/>
    <mergeCell ref="F58:F61"/>
    <mergeCell ref="D62:D65"/>
    <mergeCell ref="E62:E65"/>
    <mergeCell ref="F62:F65"/>
    <mergeCell ref="F69:F72"/>
    <mergeCell ref="D69:D72"/>
    <mergeCell ref="D33:D34"/>
    <mergeCell ref="E33:E34"/>
    <mergeCell ref="F33:F34"/>
    <mergeCell ref="D25:D28"/>
    <mergeCell ref="E25:E28"/>
    <mergeCell ref="F25:F28"/>
    <mergeCell ref="D52:D53"/>
    <mergeCell ref="E52:E53"/>
    <mergeCell ref="F52:F53"/>
    <mergeCell ref="D48:D50"/>
    <mergeCell ref="E48:E50"/>
    <mergeCell ref="F48:F50"/>
    <mergeCell ref="D35:D37"/>
    <mergeCell ref="E35:E37"/>
    <mergeCell ref="F35:F37"/>
    <mergeCell ref="D38:D39"/>
    <mergeCell ref="E38:E39"/>
    <mergeCell ref="F38:F39"/>
    <mergeCell ref="D19:D20"/>
    <mergeCell ref="E19:E20"/>
    <mergeCell ref="F19:F20"/>
    <mergeCell ref="D13:D14"/>
    <mergeCell ref="E13:E14"/>
    <mergeCell ref="F13:F14"/>
    <mergeCell ref="D29:D32"/>
    <mergeCell ref="E29:E32"/>
    <mergeCell ref="F29:F32"/>
    <mergeCell ref="D10:D12"/>
    <mergeCell ref="E10:E12"/>
    <mergeCell ref="F10:F12"/>
    <mergeCell ref="D6:D8"/>
    <mergeCell ref="E6:E8"/>
    <mergeCell ref="F6:F8"/>
    <mergeCell ref="D17:D18"/>
    <mergeCell ref="E17:E18"/>
    <mergeCell ref="F17:F18"/>
    <mergeCell ref="A4:A5"/>
    <mergeCell ref="B4:B5"/>
    <mergeCell ref="C4:C5"/>
    <mergeCell ref="D4:D5"/>
    <mergeCell ref="E4:E5"/>
    <mergeCell ref="F4:F5"/>
    <mergeCell ref="G4:G5"/>
    <mergeCell ref="R4:R5"/>
    <mergeCell ref="S4:S5"/>
    <mergeCell ref="C2:V2"/>
    <mergeCell ref="T4:T5"/>
    <mergeCell ref="V4:V5"/>
    <mergeCell ref="U4:U5"/>
    <mergeCell ref="W3:W4"/>
    <mergeCell ref="X3:AA3"/>
    <mergeCell ref="AB3:AB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66141732283472" right="0.70866141732283472" top="0.74803149606299213" bottom="0" header="0.31496062992125984" footer="0.31496062992125984"/>
  <pageSetup paperSize="8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5"/>
  <sheetViews>
    <sheetView tabSelected="1" topLeftCell="C1" workbookViewId="0">
      <pane xSplit="10" ySplit="6" topLeftCell="M7" activePane="bottomRight" state="frozen"/>
      <selection activeCell="C1" sqref="C1"/>
      <selection pane="topRight" activeCell="O1" sqref="O1"/>
      <selection pane="bottomLeft" activeCell="C7" sqref="C7"/>
      <selection pane="bottomRight" activeCell="Z25" sqref="D1:Z25"/>
    </sheetView>
  </sheetViews>
  <sheetFormatPr defaultRowHeight="14.4"/>
  <cols>
    <col min="1" max="2" width="5" hidden="1" customWidth="1"/>
    <col min="3" max="3" width="14.6640625" style="139" customWidth="1"/>
    <col min="4" max="4" width="17.5546875" style="140" customWidth="1"/>
    <col min="5" max="5" width="8" style="1" customWidth="1"/>
    <col min="6" max="6" width="15.33203125" customWidth="1"/>
    <col min="7" max="7" width="9.88671875" customWidth="1"/>
    <col min="8" max="8" width="7.5546875" customWidth="1"/>
    <col min="9" max="10" width="6.33203125" customWidth="1"/>
    <col min="11" max="11" width="12.33203125" customWidth="1"/>
    <col min="12" max="12" width="11.88671875" customWidth="1"/>
    <col min="13" max="13" width="7.44140625" customWidth="1"/>
    <col min="14" max="14" width="7.5546875" customWidth="1"/>
    <col min="15" max="15" width="6.44140625" customWidth="1"/>
    <col min="16" max="16" width="6.5546875" customWidth="1"/>
    <col min="17" max="17" width="9.33203125" customWidth="1"/>
    <col min="18" max="18" width="15.33203125" style="1" customWidth="1"/>
    <col min="19" max="19" width="12.88671875" customWidth="1"/>
    <col min="20" max="20" width="8.5546875" style="1" customWidth="1"/>
    <col min="21" max="21" width="13.88671875" customWidth="1"/>
    <col min="26" max="26" width="15.109375" customWidth="1"/>
  </cols>
  <sheetData>
    <row r="1" spans="1:27" ht="69.75" customHeight="1" thickBot="1">
      <c r="A1" s="217"/>
      <c r="B1" s="217"/>
      <c r="C1" s="217"/>
      <c r="D1" s="217"/>
      <c r="E1" s="217"/>
      <c r="F1" s="252" t="s">
        <v>407</v>
      </c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18"/>
      <c r="S1" s="218"/>
      <c r="T1" s="218"/>
      <c r="U1" s="218"/>
      <c r="V1" s="218"/>
      <c r="W1" s="218"/>
    </row>
    <row r="2" spans="1:27" s="56" customFormat="1" ht="24.75" customHeight="1">
      <c r="A2" s="254" t="s">
        <v>0</v>
      </c>
      <c r="B2" s="93"/>
      <c r="C2" s="94"/>
      <c r="D2" s="256" t="s">
        <v>0</v>
      </c>
      <c r="E2" s="256" t="s">
        <v>230</v>
      </c>
      <c r="F2" s="256" t="s">
        <v>231</v>
      </c>
      <c r="G2" s="256" t="s">
        <v>232</v>
      </c>
      <c r="H2" s="256" t="s">
        <v>233</v>
      </c>
      <c r="I2" s="256" t="s">
        <v>234</v>
      </c>
      <c r="J2" s="256" t="s">
        <v>235</v>
      </c>
      <c r="K2" s="256" t="s">
        <v>236</v>
      </c>
      <c r="L2" s="256"/>
      <c r="M2" s="256"/>
      <c r="N2" s="256" t="s">
        <v>237</v>
      </c>
      <c r="O2" s="256" t="s">
        <v>238</v>
      </c>
      <c r="P2" s="256" t="s">
        <v>239</v>
      </c>
      <c r="Q2" s="256" t="s">
        <v>45</v>
      </c>
      <c r="R2" s="256" t="s">
        <v>240</v>
      </c>
      <c r="S2" s="262" t="s">
        <v>241</v>
      </c>
      <c r="T2" s="256" t="s">
        <v>17</v>
      </c>
      <c r="U2" s="243" t="s">
        <v>18</v>
      </c>
      <c r="V2" s="244" t="s">
        <v>19</v>
      </c>
      <c r="W2" s="244"/>
      <c r="X2" s="244"/>
      <c r="Y2" s="244"/>
      <c r="Z2" s="253" t="s">
        <v>20</v>
      </c>
    </row>
    <row r="3" spans="1:27" s="56" customFormat="1" ht="32.25" customHeight="1">
      <c r="A3" s="255"/>
      <c r="B3" s="95"/>
      <c r="C3" s="94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63"/>
      <c r="T3" s="256"/>
      <c r="U3" s="243"/>
      <c r="V3" s="257" t="s">
        <v>44</v>
      </c>
      <c r="W3" s="257" t="s">
        <v>45</v>
      </c>
      <c r="X3" s="258" t="s">
        <v>46</v>
      </c>
      <c r="Y3" s="257" t="s">
        <v>47</v>
      </c>
      <c r="Z3" s="253"/>
    </row>
    <row r="4" spans="1:27" s="56" customFormat="1" ht="59.25" hidden="1" customHeight="1" thickBot="1">
      <c r="A4" s="96"/>
      <c r="B4" s="97"/>
      <c r="C4" s="94"/>
      <c r="D4" s="256"/>
      <c r="E4" s="256"/>
      <c r="F4" s="256"/>
      <c r="G4" s="256"/>
      <c r="H4" s="256"/>
      <c r="I4" s="256"/>
      <c r="J4" s="256"/>
      <c r="K4" s="175" t="s">
        <v>242</v>
      </c>
      <c r="L4" s="175" t="s">
        <v>243</v>
      </c>
      <c r="M4" s="175" t="s">
        <v>244</v>
      </c>
      <c r="N4" s="175"/>
      <c r="O4" s="256"/>
      <c r="P4" s="256"/>
      <c r="Q4" s="256"/>
      <c r="R4" s="175"/>
      <c r="S4" s="175" t="s">
        <v>245</v>
      </c>
      <c r="T4" s="175"/>
      <c r="U4" s="243"/>
      <c r="V4" s="257"/>
      <c r="W4" s="257"/>
      <c r="X4" s="258"/>
      <c r="Y4" s="257"/>
      <c r="Z4" s="253"/>
    </row>
    <row r="5" spans="1:27" s="56" customFormat="1" ht="29.25" hidden="1" customHeight="1">
      <c r="A5" s="98"/>
      <c r="B5" s="94"/>
      <c r="C5" s="94"/>
      <c r="D5" s="175" t="s">
        <v>22</v>
      </c>
      <c r="E5" s="175" t="s">
        <v>23</v>
      </c>
      <c r="F5" s="175" t="s">
        <v>25</v>
      </c>
      <c r="G5" s="175" t="s">
        <v>68</v>
      </c>
      <c r="H5" s="175" t="s">
        <v>70</v>
      </c>
      <c r="I5" s="175" t="s">
        <v>73</v>
      </c>
      <c r="J5" s="175" t="s">
        <v>29</v>
      </c>
      <c r="K5" s="175" t="s">
        <v>30</v>
      </c>
      <c r="L5" s="175" t="s">
        <v>31</v>
      </c>
      <c r="M5" s="175" t="s">
        <v>32</v>
      </c>
      <c r="N5" s="175" t="s">
        <v>33</v>
      </c>
      <c r="O5" s="175" t="s">
        <v>34</v>
      </c>
      <c r="P5" s="175" t="s">
        <v>35</v>
      </c>
      <c r="Q5" s="175" t="s">
        <v>36</v>
      </c>
      <c r="R5" s="175"/>
      <c r="S5" s="175" t="s">
        <v>37</v>
      </c>
      <c r="T5" s="175" t="s">
        <v>38</v>
      </c>
      <c r="U5" s="99" t="s">
        <v>42</v>
      </c>
      <c r="V5" s="99" t="s">
        <v>43</v>
      </c>
      <c r="W5" s="99" t="s">
        <v>48</v>
      </c>
      <c r="X5" s="99" t="s">
        <v>49</v>
      </c>
      <c r="Y5" s="99" t="s">
        <v>50</v>
      </c>
      <c r="Z5" s="99" t="s">
        <v>51</v>
      </c>
    </row>
    <row r="6" spans="1:27" s="56" customFormat="1" ht="29.25" hidden="1" customHeight="1">
      <c r="A6" s="98"/>
      <c r="B6" s="94"/>
      <c r="C6" s="94"/>
      <c r="D6" s="259" t="s">
        <v>246</v>
      </c>
      <c r="E6" s="259"/>
      <c r="F6" s="25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1"/>
      <c r="V6" s="21"/>
      <c r="W6" s="21"/>
      <c r="X6" s="21"/>
      <c r="Y6" s="21"/>
      <c r="Z6" s="21"/>
      <c r="AA6" s="91"/>
    </row>
    <row r="7" spans="1:27" s="51" customFormat="1" ht="39.9" customHeight="1">
      <c r="A7" s="101"/>
      <c r="B7" s="102"/>
      <c r="C7" s="103"/>
      <c r="D7" s="174">
        <v>1</v>
      </c>
      <c r="E7" s="104">
        <v>1</v>
      </c>
      <c r="F7" s="104" t="s">
        <v>249</v>
      </c>
      <c r="G7" s="107">
        <v>69.55</v>
      </c>
      <c r="H7" s="174">
        <v>46.12</v>
      </c>
      <c r="I7" s="174"/>
      <c r="J7" s="174">
        <v>9.08</v>
      </c>
      <c r="K7" s="174"/>
      <c r="L7" s="174"/>
      <c r="M7" s="174"/>
      <c r="N7" s="104" t="s">
        <v>250</v>
      </c>
      <c r="O7" s="174">
        <v>10.79</v>
      </c>
      <c r="P7" s="174"/>
      <c r="Q7" s="174">
        <v>14.53</v>
      </c>
      <c r="R7" s="105">
        <v>23.52</v>
      </c>
      <c r="S7" s="172" t="s">
        <v>404</v>
      </c>
      <c r="T7" s="104" t="s">
        <v>58</v>
      </c>
      <c r="U7" s="76">
        <v>69.55</v>
      </c>
      <c r="V7" s="77" t="s">
        <v>59</v>
      </c>
      <c r="W7" s="77">
        <v>14.53</v>
      </c>
      <c r="X7" s="77">
        <v>23.52</v>
      </c>
      <c r="Y7" s="77" t="s">
        <v>59</v>
      </c>
      <c r="Z7" s="78">
        <f t="shared" ref="Z7:Z18" si="0">SUM(U7:Y7)</f>
        <v>107.6</v>
      </c>
      <c r="AA7" s="106"/>
    </row>
    <row r="8" spans="1:27" s="51" customFormat="1" ht="39.9" customHeight="1">
      <c r="A8" s="101"/>
      <c r="B8" s="102"/>
      <c r="C8" s="103"/>
      <c r="D8" s="174">
        <v>2</v>
      </c>
      <c r="E8" s="104">
        <v>1</v>
      </c>
      <c r="F8" s="104" t="s">
        <v>251</v>
      </c>
      <c r="G8" s="107">
        <v>26.15</v>
      </c>
      <c r="H8" s="174">
        <v>13.41</v>
      </c>
      <c r="I8" s="174">
        <v>10.89</v>
      </c>
      <c r="J8" s="174"/>
      <c r="K8" s="260">
        <v>1.85</v>
      </c>
      <c r="L8" s="260"/>
      <c r="M8" s="260"/>
      <c r="N8" s="174"/>
      <c r="O8" s="174"/>
      <c r="P8" s="174"/>
      <c r="Q8" s="174">
        <v>14.46</v>
      </c>
      <c r="R8" s="105"/>
      <c r="S8" s="167" t="s">
        <v>252</v>
      </c>
      <c r="T8" s="104" t="s">
        <v>253</v>
      </c>
      <c r="U8" s="76">
        <v>26.15</v>
      </c>
      <c r="V8" s="77" t="s">
        <v>59</v>
      </c>
      <c r="W8" s="77">
        <v>14.46</v>
      </c>
      <c r="X8" s="77" t="s">
        <v>59</v>
      </c>
      <c r="Y8" s="77" t="s">
        <v>59</v>
      </c>
      <c r="Z8" s="78">
        <f t="shared" si="0"/>
        <v>40.61</v>
      </c>
      <c r="AA8" s="106"/>
    </row>
    <row r="9" spans="1:27" s="51" customFormat="1" ht="39.9" customHeight="1">
      <c r="A9" s="101"/>
      <c r="B9" s="102"/>
      <c r="C9" s="103"/>
      <c r="D9" s="174">
        <v>3</v>
      </c>
      <c r="E9" s="104">
        <v>1</v>
      </c>
      <c r="F9" s="104" t="s">
        <v>284</v>
      </c>
      <c r="G9" s="107">
        <v>37.79</v>
      </c>
      <c r="H9" s="174">
        <v>18.07</v>
      </c>
      <c r="I9" s="174"/>
      <c r="J9" s="174">
        <v>16.12</v>
      </c>
      <c r="K9" s="174"/>
      <c r="L9" s="174"/>
      <c r="M9" s="174"/>
      <c r="N9" s="174">
        <v>3.6</v>
      </c>
      <c r="O9" s="174"/>
      <c r="P9" s="174"/>
      <c r="Q9" s="174">
        <v>11.28</v>
      </c>
      <c r="R9" s="105"/>
      <c r="S9" s="104" t="s">
        <v>402</v>
      </c>
      <c r="T9" s="104" t="s">
        <v>63</v>
      </c>
      <c r="U9" s="76">
        <v>37.79</v>
      </c>
      <c r="V9" s="77"/>
      <c r="W9" s="77">
        <v>11.28</v>
      </c>
      <c r="X9" s="77"/>
      <c r="Y9" s="77"/>
      <c r="Z9" s="78">
        <v>49.07</v>
      </c>
      <c r="AA9" s="106"/>
    </row>
    <row r="10" spans="1:27" s="51" customFormat="1" ht="39.9" customHeight="1">
      <c r="A10" s="108"/>
      <c r="B10" s="109"/>
      <c r="C10" s="110"/>
      <c r="D10" s="174">
        <v>4</v>
      </c>
      <c r="E10" s="104">
        <v>1</v>
      </c>
      <c r="F10" s="104" t="s">
        <v>254</v>
      </c>
      <c r="G10" s="107">
        <v>24.77</v>
      </c>
      <c r="H10" s="174">
        <v>16.59</v>
      </c>
      <c r="I10" s="174"/>
      <c r="J10" s="174">
        <v>4.4000000000000004</v>
      </c>
      <c r="K10" s="174"/>
      <c r="L10" s="174"/>
      <c r="M10" s="174"/>
      <c r="N10" s="174">
        <v>3.78</v>
      </c>
      <c r="O10" s="174"/>
      <c r="P10" s="174"/>
      <c r="Q10" s="104"/>
      <c r="R10" s="105">
        <v>2.25</v>
      </c>
      <c r="S10" s="172" t="s">
        <v>405</v>
      </c>
      <c r="T10" s="104" t="s">
        <v>58</v>
      </c>
      <c r="U10" s="76">
        <v>24.77</v>
      </c>
      <c r="V10" s="77" t="s">
        <v>59</v>
      </c>
      <c r="W10" s="77" t="s">
        <v>59</v>
      </c>
      <c r="X10" s="77">
        <v>2.25</v>
      </c>
      <c r="Y10" s="77" t="s">
        <v>59</v>
      </c>
      <c r="Z10" s="78">
        <f t="shared" si="0"/>
        <v>27.02</v>
      </c>
    </row>
    <row r="11" spans="1:27" s="51" customFormat="1" ht="39.9" customHeight="1">
      <c r="A11" s="111"/>
      <c r="B11" s="112"/>
      <c r="C11" s="113"/>
      <c r="D11" s="174">
        <v>5</v>
      </c>
      <c r="E11" s="104">
        <v>1</v>
      </c>
      <c r="F11" s="104" t="s">
        <v>255</v>
      </c>
      <c r="G11" s="107">
        <v>15.83</v>
      </c>
      <c r="H11" s="174">
        <v>13.49</v>
      </c>
      <c r="I11" s="174"/>
      <c r="J11" s="174"/>
      <c r="K11" s="174"/>
      <c r="L11" s="174"/>
      <c r="M11" s="174"/>
      <c r="N11" s="174">
        <v>2.34</v>
      </c>
      <c r="O11" s="174"/>
      <c r="P11" s="174"/>
      <c r="Q11" s="174"/>
      <c r="R11" s="105">
        <v>2.25</v>
      </c>
      <c r="S11" s="104" t="s">
        <v>403</v>
      </c>
      <c r="T11" s="104" t="s">
        <v>58</v>
      </c>
      <c r="U11" s="76">
        <v>15.83</v>
      </c>
      <c r="V11" s="77" t="s">
        <v>59</v>
      </c>
      <c r="W11" s="77" t="s">
        <v>59</v>
      </c>
      <c r="X11" s="77">
        <v>2.25</v>
      </c>
      <c r="Y11" s="77" t="s">
        <v>59</v>
      </c>
      <c r="Z11" s="78">
        <f t="shared" si="0"/>
        <v>18.079999999999998</v>
      </c>
    </row>
    <row r="12" spans="1:27" s="51" customFormat="1" ht="39.9" customHeight="1">
      <c r="A12" s="114">
        <v>12</v>
      </c>
      <c r="B12" s="115"/>
      <c r="C12" s="116"/>
      <c r="D12" s="174">
        <v>6</v>
      </c>
      <c r="E12" s="104">
        <v>1</v>
      </c>
      <c r="F12" s="104" t="s">
        <v>256</v>
      </c>
      <c r="G12" s="107">
        <v>19.73</v>
      </c>
      <c r="H12" s="174">
        <v>11.48</v>
      </c>
      <c r="I12" s="174"/>
      <c r="J12" s="174">
        <v>4.13</v>
      </c>
      <c r="K12" s="174"/>
      <c r="L12" s="174"/>
      <c r="M12" s="174"/>
      <c r="N12" s="174">
        <v>2.52</v>
      </c>
      <c r="O12" s="174">
        <v>1.6</v>
      </c>
      <c r="P12" s="174"/>
      <c r="Q12" s="174"/>
      <c r="R12" s="105">
        <v>2.25</v>
      </c>
      <c r="S12" s="167"/>
      <c r="T12" s="104" t="s">
        <v>58</v>
      </c>
      <c r="U12" s="76">
        <v>19.73</v>
      </c>
      <c r="V12" s="77" t="s">
        <v>59</v>
      </c>
      <c r="W12" s="77" t="s">
        <v>59</v>
      </c>
      <c r="X12" s="77">
        <v>2.25</v>
      </c>
      <c r="Y12" s="77" t="s">
        <v>59</v>
      </c>
      <c r="Z12" s="78">
        <f t="shared" si="0"/>
        <v>21.98</v>
      </c>
    </row>
    <row r="13" spans="1:27" s="51" customFormat="1" ht="39.9" customHeight="1">
      <c r="A13" s="114">
        <v>11</v>
      </c>
      <c r="B13" s="115"/>
      <c r="C13" s="116"/>
      <c r="D13" s="174">
        <v>7</v>
      </c>
      <c r="E13" s="104">
        <v>1</v>
      </c>
      <c r="F13" s="104" t="s">
        <v>257</v>
      </c>
      <c r="G13" s="107">
        <v>33.53</v>
      </c>
      <c r="H13" s="174">
        <v>12</v>
      </c>
      <c r="I13" s="174">
        <v>13.92</v>
      </c>
      <c r="J13" s="174"/>
      <c r="K13" s="174"/>
      <c r="L13" s="174"/>
      <c r="M13" s="174"/>
      <c r="N13" s="174">
        <v>3.28</v>
      </c>
      <c r="O13" s="174">
        <v>2.98</v>
      </c>
      <c r="P13" s="174">
        <v>1.35</v>
      </c>
      <c r="Q13" s="174"/>
      <c r="R13" s="105">
        <v>5</v>
      </c>
      <c r="S13" s="104" t="s">
        <v>401</v>
      </c>
      <c r="T13" s="104" t="s">
        <v>58</v>
      </c>
      <c r="U13" s="76">
        <v>33.53</v>
      </c>
      <c r="V13" s="77" t="s">
        <v>59</v>
      </c>
      <c r="W13" s="77" t="s">
        <v>59</v>
      </c>
      <c r="X13" s="77">
        <v>5</v>
      </c>
      <c r="Y13" s="77" t="s">
        <v>59</v>
      </c>
      <c r="Z13" s="78">
        <f t="shared" si="0"/>
        <v>38.53</v>
      </c>
    </row>
    <row r="14" spans="1:27" s="51" customFormat="1" ht="39.9" customHeight="1">
      <c r="A14" s="117">
        <v>14</v>
      </c>
      <c r="B14" s="118"/>
      <c r="C14" s="116"/>
      <c r="D14" s="174">
        <v>8</v>
      </c>
      <c r="E14" s="104">
        <v>1</v>
      </c>
      <c r="F14" s="104" t="s">
        <v>258</v>
      </c>
      <c r="G14" s="107">
        <v>19.57</v>
      </c>
      <c r="H14" s="174">
        <v>14.01</v>
      </c>
      <c r="I14" s="174"/>
      <c r="J14" s="174"/>
      <c r="K14" s="174"/>
      <c r="L14" s="174"/>
      <c r="M14" s="174"/>
      <c r="N14" s="174">
        <v>3.42</v>
      </c>
      <c r="O14" s="174">
        <v>2.14</v>
      </c>
      <c r="P14" s="174"/>
      <c r="Q14" s="174"/>
      <c r="R14" s="105">
        <v>5</v>
      </c>
      <c r="S14" s="172" t="s">
        <v>404</v>
      </c>
      <c r="T14" s="104" t="s">
        <v>58</v>
      </c>
      <c r="U14" s="76">
        <v>19.57</v>
      </c>
      <c r="V14" s="77" t="s">
        <v>59</v>
      </c>
      <c r="W14" s="77" t="s">
        <v>59</v>
      </c>
      <c r="X14" s="77">
        <v>5</v>
      </c>
      <c r="Y14" s="77" t="s">
        <v>59</v>
      </c>
      <c r="Z14" s="78">
        <f t="shared" si="0"/>
        <v>24.57</v>
      </c>
    </row>
    <row r="15" spans="1:27" s="51" customFormat="1" ht="39.9" customHeight="1">
      <c r="A15" s="117">
        <v>15</v>
      </c>
      <c r="B15" s="118"/>
      <c r="C15" s="116"/>
      <c r="D15" s="174">
        <v>9</v>
      </c>
      <c r="E15" s="104">
        <v>1</v>
      </c>
      <c r="F15" s="104" t="s">
        <v>259</v>
      </c>
      <c r="G15" s="107">
        <v>27.59</v>
      </c>
      <c r="H15" s="174" t="s">
        <v>260</v>
      </c>
      <c r="I15" s="174">
        <v>11.78</v>
      </c>
      <c r="J15" s="174">
        <v>1.8</v>
      </c>
      <c r="K15" s="174"/>
      <c r="L15" s="174"/>
      <c r="M15" s="174"/>
      <c r="N15" s="174">
        <v>2.9</v>
      </c>
      <c r="O15" s="174"/>
      <c r="P15" s="174"/>
      <c r="Q15" s="174"/>
      <c r="R15" s="119">
        <v>2.25</v>
      </c>
      <c r="S15" s="167" t="s">
        <v>406</v>
      </c>
      <c r="T15" s="104" t="s">
        <v>77</v>
      </c>
      <c r="U15" s="76">
        <v>27.59</v>
      </c>
      <c r="V15" s="77" t="s">
        <v>59</v>
      </c>
      <c r="W15" s="77" t="s">
        <v>59</v>
      </c>
      <c r="X15" s="77">
        <v>2.25</v>
      </c>
      <c r="Y15" s="77" t="s">
        <v>59</v>
      </c>
      <c r="Z15" s="78">
        <f t="shared" si="0"/>
        <v>29.84</v>
      </c>
    </row>
    <row r="16" spans="1:27" s="51" customFormat="1" ht="39.9" customHeight="1">
      <c r="A16" s="117">
        <v>16</v>
      </c>
      <c r="B16" s="118"/>
      <c r="C16" s="116"/>
      <c r="D16" s="174">
        <v>10</v>
      </c>
      <c r="E16" s="104">
        <v>1</v>
      </c>
      <c r="F16" s="104" t="s">
        <v>261</v>
      </c>
      <c r="G16" s="107">
        <v>18.670000000000002</v>
      </c>
      <c r="H16" s="174">
        <v>15.07</v>
      </c>
      <c r="I16" s="174"/>
      <c r="J16" s="174"/>
      <c r="K16" s="174"/>
      <c r="L16" s="174"/>
      <c r="M16" s="174"/>
      <c r="N16" s="174">
        <v>3.6</v>
      </c>
      <c r="O16" s="174"/>
      <c r="P16" s="174"/>
      <c r="Q16" s="174"/>
      <c r="R16" s="119">
        <v>2.25</v>
      </c>
      <c r="S16" s="167" t="s">
        <v>262</v>
      </c>
      <c r="T16" s="104" t="s">
        <v>77</v>
      </c>
      <c r="U16" s="76">
        <v>18.670000000000002</v>
      </c>
      <c r="V16" s="77" t="s">
        <v>59</v>
      </c>
      <c r="W16" s="77" t="s">
        <v>59</v>
      </c>
      <c r="X16" s="77">
        <v>2.25</v>
      </c>
      <c r="Y16" s="77" t="s">
        <v>59</v>
      </c>
      <c r="Z16" s="78">
        <f t="shared" si="0"/>
        <v>20.92</v>
      </c>
    </row>
    <row r="17" spans="1:38" s="51" customFormat="1" ht="39.9" customHeight="1">
      <c r="A17" s="117">
        <v>17</v>
      </c>
      <c r="B17" s="118"/>
      <c r="C17" s="116"/>
      <c r="D17" s="174">
        <v>11</v>
      </c>
      <c r="E17" s="104">
        <v>1</v>
      </c>
      <c r="F17" s="104" t="s">
        <v>263</v>
      </c>
      <c r="G17" s="107">
        <v>27.12</v>
      </c>
      <c r="H17" s="174">
        <v>5.96</v>
      </c>
      <c r="I17" s="174">
        <v>15.19</v>
      </c>
      <c r="J17" s="174">
        <v>2.35</v>
      </c>
      <c r="K17" s="174"/>
      <c r="L17" s="174"/>
      <c r="M17" s="174"/>
      <c r="N17" s="174">
        <v>3.62</v>
      </c>
      <c r="O17" s="174"/>
      <c r="P17" s="174"/>
      <c r="Q17" s="174"/>
      <c r="R17" s="119">
        <v>2.25</v>
      </c>
      <c r="S17" s="167" t="s">
        <v>264</v>
      </c>
      <c r="T17" s="104" t="s">
        <v>77</v>
      </c>
      <c r="U17" s="76">
        <v>27.12</v>
      </c>
      <c r="V17" s="77" t="s">
        <v>59</v>
      </c>
      <c r="W17" s="77" t="s">
        <v>59</v>
      </c>
      <c r="X17" s="77">
        <v>2.25</v>
      </c>
      <c r="Y17" s="77" t="s">
        <v>59</v>
      </c>
      <c r="Z17" s="78">
        <f t="shared" si="0"/>
        <v>29.37</v>
      </c>
    </row>
    <row r="18" spans="1:38" s="51" customFormat="1" ht="39.9" customHeight="1">
      <c r="A18" s="117">
        <v>18</v>
      </c>
      <c r="B18" s="118"/>
      <c r="C18" s="116"/>
      <c r="D18" s="174">
        <v>12</v>
      </c>
      <c r="E18" s="104">
        <v>1</v>
      </c>
      <c r="F18" s="104" t="s">
        <v>265</v>
      </c>
      <c r="G18" s="107">
        <v>26.31</v>
      </c>
      <c r="H18" s="174">
        <v>7.72</v>
      </c>
      <c r="I18" s="174">
        <v>10.56</v>
      </c>
      <c r="J18" s="174">
        <v>3.51</v>
      </c>
      <c r="K18" s="174"/>
      <c r="L18" s="174"/>
      <c r="M18" s="174"/>
      <c r="N18" s="174">
        <v>3.28</v>
      </c>
      <c r="O18" s="174"/>
      <c r="P18" s="174"/>
      <c r="Q18" s="174"/>
      <c r="R18" s="119">
        <v>2.25</v>
      </c>
      <c r="S18" s="167" t="s">
        <v>266</v>
      </c>
      <c r="T18" s="104" t="s">
        <v>77</v>
      </c>
      <c r="U18" s="76">
        <v>26.31</v>
      </c>
      <c r="V18" s="77" t="s">
        <v>59</v>
      </c>
      <c r="W18" s="77" t="s">
        <v>59</v>
      </c>
      <c r="X18" s="77">
        <v>2.25</v>
      </c>
      <c r="Y18" s="77" t="s">
        <v>59</v>
      </c>
      <c r="Z18" s="78">
        <f t="shared" si="0"/>
        <v>28.56</v>
      </c>
    </row>
    <row r="19" spans="1:38" s="51" customFormat="1" ht="93" customHeight="1">
      <c r="A19" s="117">
        <v>18</v>
      </c>
      <c r="B19" s="120"/>
      <c r="C19" s="116"/>
      <c r="D19" s="121" t="s">
        <v>267</v>
      </c>
      <c r="E19" s="122">
        <f>SUM(E7:E18)</f>
        <v>12</v>
      </c>
      <c r="F19" s="104"/>
      <c r="G19" s="107">
        <f t="shared" ref="G19:R19" si="1">SUM(G7:G18)</f>
        <v>346.61</v>
      </c>
      <c r="H19" s="107">
        <f t="shared" si="1"/>
        <v>173.92</v>
      </c>
      <c r="I19" s="107">
        <f t="shared" si="1"/>
        <v>62.34</v>
      </c>
      <c r="J19" s="107">
        <f t="shared" si="1"/>
        <v>41.39</v>
      </c>
      <c r="K19" s="107">
        <f t="shared" si="1"/>
        <v>1.85</v>
      </c>
      <c r="L19" s="107">
        <f t="shared" si="1"/>
        <v>0</v>
      </c>
      <c r="M19" s="107">
        <f t="shared" si="1"/>
        <v>0</v>
      </c>
      <c r="N19" s="107">
        <f t="shared" si="1"/>
        <v>32.339999999999996</v>
      </c>
      <c r="O19" s="107">
        <f t="shared" si="1"/>
        <v>17.509999999999998</v>
      </c>
      <c r="P19" s="107">
        <f t="shared" si="1"/>
        <v>1.35</v>
      </c>
      <c r="Q19" s="107">
        <f t="shared" si="1"/>
        <v>40.270000000000003</v>
      </c>
      <c r="R19" s="119">
        <f t="shared" si="1"/>
        <v>49.269999999999996</v>
      </c>
      <c r="S19" s="104"/>
      <c r="T19" s="104"/>
      <c r="U19" s="123">
        <f t="shared" ref="U19:Z19" si="2">SUM(U7:U18)</f>
        <v>346.61</v>
      </c>
      <c r="V19" s="123">
        <f t="shared" si="2"/>
        <v>0</v>
      </c>
      <c r="W19" s="123">
        <f t="shared" si="2"/>
        <v>40.270000000000003</v>
      </c>
      <c r="X19" s="123">
        <f t="shared" si="2"/>
        <v>49.269999999999996</v>
      </c>
      <c r="Y19" s="123">
        <f t="shared" si="2"/>
        <v>0</v>
      </c>
      <c r="Z19" s="123">
        <f t="shared" si="2"/>
        <v>436.15</v>
      </c>
    </row>
    <row r="20" spans="1:38" s="51" customFormat="1" ht="39.9" customHeight="1">
      <c r="A20" s="118">
        <v>18</v>
      </c>
      <c r="B20" s="116"/>
      <c r="C20" s="116"/>
      <c r="D20" s="261" t="s">
        <v>268</v>
      </c>
      <c r="E20" s="261"/>
      <c r="F20" s="261"/>
      <c r="G20" s="179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80"/>
      <c r="S20" s="104"/>
      <c r="T20" s="104"/>
      <c r="U20" s="76"/>
      <c r="V20" s="77"/>
      <c r="W20" s="77"/>
      <c r="X20" s="77"/>
      <c r="Y20" s="77"/>
      <c r="Z20" s="78"/>
    </row>
    <row r="21" spans="1:38" s="56" customFormat="1" ht="39.9" customHeight="1" thickBot="1">
      <c r="A21" s="104"/>
      <c r="B21" s="124"/>
      <c r="C21" s="110"/>
      <c r="D21" s="104" t="s">
        <v>22</v>
      </c>
      <c r="E21" s="104">
        <v>1</v>
      </c>
      <c r="F21" s="104" t="s">
        <v>270</v>
      </c>
      <c r="G21" s="125">
        <v>24.39</v>
      </c>
      <c r="H21" s="104">
        <v>11.12</v>
      </c>
      <c r="I21" s="104"/>
      <c r="J21" s="104">
        <v>7</v>
      </c>
      <c r="K21" s="104"/>
      <c r="L21" s="104"/>
      <c r="M21" s="104"/>
      <c r="N21" s="104" t="s">
        <v>271</v>
      </c>
      <c r="O21" s="104">
        <v>6.27</v>
      </c>
      <c r="P21" s="104"/>
      <c r="Q21" s="104">
        <v>5.45</v>
      </c>
      <c r="R21" s="105"/>
      <c r="S21" s="104" t="s">
        <v>272</v>
      </c>
      <c r="T21" s="104" t="s">
        <v>58</v>
      </c>
      <c r="U21" s="50">
        <v>24.39</v>
      </c>
      <c r="V21" s="126">
        <v>0</v>
      </c>
      <c r="W21" s="128">
        <v>5.45</v>
      </c>
      <c r="X21" s="126">
        <v>0</v>
      </c>
      <c r="Y21" s="126">
        <v>0</v>
      </c>
      <c r="Z21" s="150">
        <f>U21+V21+W21+X21+Y21</f>
        <v>29.84</v>
      </c>
    </row>
    <row r="22" spans="1:38" s="232" customFormat="1" ht="70.5" customHeight="1">
      <c r="A22" s="221"/>
      <c r="B22" s="222"/>
      <c r="C22" s="223"/>
      <c r="D22" s="224">
        <v>2</v>
      </c>
      <c r="E22" s="224">
        <v>1</v>
      </c>
      <c r="F22" s="225" t="s">
        <v>103</v>
      </c>
      <c r="G22" s="74">
        <v>19.829999999999998</v>
      </c>
      <c r="H22" s="226">
        <v>12.04</v>
      </c>
      <c r="J22" s="226">
        <v>6.79</v>
      </c>
      <c r="L22" s="224"/>
      <c r="M22" s="224"/>
      <c r="N22" s="226">
        <v>1</v>
      </c>
      <c r="P22" s="224"/>
      <c r="Q22" s="226">
        <v>1.85</v>
      </c>
      <c r="R22" s="35">
        <v>13.53</v>
      </c>
      <c r="S22" s="227" t="s">
        <v>414</v>
      </c>
      <c r="T22" s="228" t="s">
        <v>58</v>
      </c>
      <c r="U22" s="229">
        <v>19.829999999999998</v>
      </c>
      <c r="V22" s="232">
        <v>0</v>
      </c>
      <c r="W22" s="231">
        <v>1.85</v>
      </c>
      <c r="X22" s="230">
        <v>13.53</v>
      </c>
      <c r="Y22" s="232">
        <v>0</v>
      </c>
      <c r="Z22" s="150">
        <f t="shared" ref="Z22:Z23" si="3">U22+V22+W22+X22+Y22</f>
        <v>35.21</v>
      </c>
      <c r="AA22" s="233"/>
      <c r="AB22" s="234"/>
      <c r="AC22" s="235"/>
      <c r="AD22" s="236"/>
      <c r="AE22" s="234"/>
      <c r="AF22" s="237"/>
      <c r="AG22" s="238"/>
      <c r="AH22" s="223"/>
      <c r="AI22" s="239"/>
      <c r="AJ22" s="239"/>
      <c r="AK22" s="240"/>
      <c r="AL22" s="240"/>
    </row>
    <row r="23" spans="1:38" s="56" customFormat="1" ht="70.5" customHeight="1">
      <c r="A23" s="104"/>
      <c r="B23" s="127"/>
      <c r="C23" s="94"/>
      <c r="D23" s="104">
        <v>3</v>
      </c>
      <c r="E23" s="104">
        <v>1</v>
      </c>
      <c r="F23" s="104" t="s">
        <v>85</v>
      </c>
      <c r="G23" s="125">
        <v>26.19</v>
      </c>
      <c r="H23" s="104">
        <v>12</v>
      </c>
      <c r="I23" s="104"/>
      <c r="J23" s="104">
        <v>7</v>
      </c>
      <c r="K23" s="104"/>
      <c r="L23" s="104"/>
      <c r="M23" s="104"/>
      <c r="N23" s="104"/>
      <c r="O23" s="104">
        <v>7.19</v>
      </c>
      <c r="P23" s="104"/>
      <c r="Q23" s="104">
        <v>3.6</v>
      </c>
      <c r="R23" s="105"/>
      <c r="S23" s="168" t="s">
        <v>404</v>
      </c>
      <c r="T23" s="104" t="s">
        <v>77</v>
      </c>
      <c r="U23" s="50">
        <v>26.19</v>
      </c>
      <c r="V23" s="126">
        <v>0</v>
      </c>
      <c r="W23" s="128">
        <v>3.6</v>
      </c>
      <c r="X23" s="126">
        <v>0</v>
      </c>
      <c r="Y23" s="126">
        <v>0</v>
      </c>
      <c r="Z23" s="150">
        <f t="shared" si="3"/>
        <v>29.790000000000003</v>
      </c>
    </row>
    <row r="24" spans="1:38" s="132" customFormat="1" ht="76.5" customHeight="1">
      <c r="A24" s="129"/>
      <c r="B24" s="130"/>
      <c r="C24" s="131"/>
      <c r="D24" s="181" t="s">
        <v>273</v>
      </c>
      <c r="E24" s="182">
        <f>SUM(E21:E23)</f>
        <v>3</v>
      </c>
      <c r="F24" s="183"/>
      <c r="G24" s="184">
        <f>SUM(G21:G23)</f>
        <v>70.41</v>
      </c>
      <c r="H24" s="184">
        <f>SUM(H21:H21:H23)</f>
        <v>35.159999999999997</v>
      </c>
      <c r="I24" s="184">
        <f>SUM(I21:I21)</f>
        <v>0</v>
      </c>
      <c r="J24" s="184">
        <f>SUM(J21:J21:J23)</f>
        <v>20.79</v>
      </c>
      <c r="K24" s="184">
        <f>SUM(K21:K21)</f>
        <v>0</v>
      </c>
      <c r="L24" s="184">
        <f>SUM(L21:L21)</f>
        <v>0</v>
      </c>
      <c r="M24" s="184">
        <f>SUM(M21:M21)</f>
        <v>0</v>
      </c>
      <c r="N24" s="184">
        <f>SUM(N21:N21)</f>
        <v>0</v>
      </c>
      <c r="O24" s="184">
        <f>SUM(O21:O21:O23)</f>
        <v>13.46</v>
      </c>
      <c r="P24" s="184">
        <f>SUM(P21:P21)</f>
        <v>0</v>
      </c>
      <c r="Q24" s="184">
        <f>SUM(Q21:Q21:Q23)</f>
        <v>10.9</v>
      </c>
      <c r="R24" s="185">
        <f>R21+R22+R23</f>
        <v>13.53</v>
      </c>
      <c r="S24" s="184">
        <f>SUM(S21:S21)</f>
        <v>0</v>
      </c>
      <c r="T24" s="184">
        <f>SUM(T21:T23)</f>
        <v>0</v>
      </c>
      <c r="U24" s="186">
        <f>SUM(U21:U21:U23)</f>
        <v>70.41</v>
      </c>
      <c r="V24" s="184">
        <f>SUM(V21:V21)</f>
        <v>0</v>
      </c>
      <c r="W24" s="184">
        <f>SUM(W21:W21:W23)</f>
        <v>10.9</v>
      </c>
      <c r="X24" s="187">
        <f>X21+X22+X23</f>
        <v>13.53</v>
      </c>
      <c r="Y24" s="184">
        <f>SUM(Y21:Y21)</f>
        <v>0</v>
      </c>
      <c r="Z24" s="187">
        <f>Z21+Z22+Z23</f>
        <v>94.84</v>
      </c>
    </row>
    <row r="25" spans="1:38" s="1" customFormat="1" ht="58.5" customHeight="1">
      <c r="A25" s="133"/>
      <c r="B25" s="133"/>
      <c r="C25" s="133"/>
      <c r="D25" s="188" t="s">
        <v>274</v>
      </c>
      <c r="E25" s="188">
        <f>SUM(E24,E19)</f>
        <v>15</v>
      </c>
      <c r="F25" s="189"/>
      <c r="G25" s="190">
        <f t="shared" ref="G25:R25" si="4">SUM(G24,G19,)</f>
        <v>417.02</v>
      </c>
      <c r="H25" s="190">
        <f t="shared" si="4"/>
        <v>209.07999999999998</v>
      </c>
      <c r="I25" s="190">
        <f t="shared" si="4"/>
        <v>62.34</v>
      </c>
      <c r="J25" s="190">
        <f t="shared" si="4"/>
        <v>62.18</v>
      </c>
      <c r="K25" s="190">
        <f t="shared" si="4"/>
        <v>1.85</v>
      </c>
      <c r="L25" s="190">
        <f t="shared" si="4"/>
        <v>0</v>
      </c>
      <c r="M25" s="190">
        <f t="shared" si="4"/>
        <v>0</v>
      </c>
      <c r="N25" s="190">
        <f t="shared" si="4"/>
        <v>32.339999999999996</v>
      </c>
      <c r="O25" s="190">
        <f t="shared" si="4"/>
        <v>30.97</v>
      </c>
      <c r="P25" s="190">
        <f t="shared" si="4"/>
        <v>1.35</v>
      </c>
      <c r="Q25" s="190">
        <f t="shared" si="4"/>
        <v>51.17</v>
      </c>
      <c r="R25" s="190">
        <f t="shared" si="4"/>
        <v>62.8</v>
      </c>
      <c r="S25" s="190"/>
      <c r="T25" s="190"/>
      <c r="U25" s="191">
        <f t="shared" ref="U25:Z25" si="5">SUM(U24,U19,)</f>
        <v>417.02</v>
      </c>
      <c r="V25" s="192">
        <f t="shared" si="5"/>
        <v>0</v>
      </c>
      <c r="W25" s="192">
        <f t="shared" si="5"/>
        <v>51.17</v>
      </c>
      <c r="X25" s="192">
        <f t="shared" si="5"/>
        <v>62.8</v>
      </c>
      <c r="Y25" s="192">
        <f t="shared" si="5"/>
        <v>0</v>
      </c>
      <c r="Z25" s="192">
        <f t="shared" si="5"/>
        <v>530.99</v>
      </c>
    </row>
    <row r="26" spans="1:38">
      <c r="A26" s="134"/>
      <c r="B26" s="134"/>
      <c r="C26" s="134"/>
      <c r="D26" s="135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3"/>
      <c r="S26" s="134"/>
      <c r="T26" s="133"/>
    </row>
    <row r="27" spans="1:38">
      <c r="A27" s="134"/>
      <c r="B27" s="134"/>
      <c r="C27" s="134"/>
      <c r="D27" s="135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3"/>
      <c r="S27" s="134"/>
      <c r="T27" s="133"/>
    </row>
    <row r="28" spans="1:38">
      <c r="A28" s="134"/>
      <c r="B28" s="134"/>
      <c r="C28" s="134"/>
      <c r="D28" s="135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3"/>
      <c r="S28" s="134"/>
      <c r="T28" s="133"/>
    </row>
    <row r="29" spans="1:38">
      <c r="A29" s="134"/>
      <c r="B29" s="134"/>
      <c r="C29" s="134"/>
      <c r="D29" s="135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3"/>
      <c r="S29" s="134"/>
      <c r="T29" s="133"/>
    </row>
    <row r="30" spans="1:38">
      <c r="A30" s="134"/>
      <c r="B30" s="134"/>
      <c r="C30" s="134"/>
      <c r="D30" s="135"/>
      <c r="E30" s="133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3"/>
      <c r="S30" s="134"/>
      <c r="T30" s="133"/>
    </row>
    <row r="31" spans="1:38">
      <c r="A31" s="134"/>
      <c r="B31" s="134"/>
      <c r="C31" s="134"/>
      <c r="D31" s="135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3"/>
      <c r="S31" s="134"/>
      <c r="T31" s="133"/>
    </row>
    <row r="32" spans="1:38">
      <c r="A32" s="134"/>
      <c r="B32" s="134"/>
      <c r="C32" s="134"/>
      <c r="D32" s="135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3"/>
      <c r="S32" s="134"/>
      <c r="T32" s="133"/>
    </row>
    <row r="33" spans="1:20">
      <c r="A33" s="136"/>
      <c r="B33" s="136"/>
      <c r="C33" s="134"/>
      <c r="D33" s="137"/>
      <c r="E33" s="138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8"/>
      <c r="S33" s="136"/>
      <c r="T33" s="138"/>
    </row>
    <row r="34" spans="1:20">
      <c r="A34" s="136"/>
      <c r="B34" s="136"/>
      <c r="C34" s="134"/>
      <c r="D34" s="137"/>
      <c r="E34" s="138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8"/>
      <c r="S34" s="136"/>
      <c r="T34" s="138"/>
    </row>
    <row r="35" spans="1:20">
      <c r="A35" s="136"/>
      <c r="B35" s="136"/>
      <c r="C35" s="134"/>
      <c r="D35" s="137"/>
      <c r="E35" s="138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8"/>
      <c r="S35" s="136"/>
      <c r="T35" s="138"/>
    </row>
    <row r="36" spans="1:20">
      <c r="A36" s="136"/>
      <c r="B36" s="136"/>
      <c r="C36" s="134"/>
      <c r="D36" s="137"/>
      <c r="E36" s="138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8"/>
      <c r="S36" s="136"/>
      <c r="T36" s="138"/>
    </row>
    <row r="37" spans="1:20">
      <c r="A37" s="136"/>
      <c r="B37" s="136"/>
      <c r="C37" s="134"/>
      <c r="D37" s="137"/>
      <c r="E37" s="138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8"/>
      <c r="S37" s="136"/>
      <c r="T37" s="138"/>
    </row>
    <row r="38" spans="1:20">
      <c r="A38" s="136"/>
      <c r="B38" s="136"/>
      <c r="C38" s="134"/>
      <c r="D38" s="137"/>
      <c r="E38" s="138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8"/>
      <c r="S38" s="136"/>
      <c r="T38" s="138"/>
    </row>
    <row r="39" spans="1:20">
      <c r="A39" s="136"/>
      <c r="B39" s="136"/>
      <c r="C39" s="134"/>
      <c r="D39" s="137"/>
      <c r="E39" s="138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8"/>
      <c r="S39" s="136"/>
      <c r="T39" s="138"/>
    </row>
    <row r="40" spans="1:20">
      <c r="A40" s="136"/>
      <c r="B40" s="136"/>
      <c r="C40" s="134"/>
      <c r="D40" s="137"/>
      <c r="E40" s="138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8"/>
      <c r="S40" s="136"/>
      <c r="T40" s="138"/>
    </row>
    <row r="41" spans="1:20">
      <c r="A41" s="136"/>
      <c r="B41" s="136"/>
      <c r="C41" s="134"/>
      <c r="D41" s="137"/>
      <c r="E41" s="138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8"/>
      <c r="S41" s="136"/>
      <c r="T41" s="138"/>
    </row>
    <row r="42" spans="1:20">
      <c r="A42" s="136"/>
      <c r="B42" s="136"/>
      <c r="C42" s="134"/>
      <c r="D42" s="137"/>
      <c r="E42" s="138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8"/>
      <c r="S42" s="136"/>
      <c r="T42" s="138"/>
    </row>
    <row r="43" spans="1:20">
      <c r="A43" s="136"/>
      <c r="B43" s="136"/>
      <c r="C43" s="134"/>
      <c r="D43" s="137"/>
      <c r="E43" s="138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8"/>
      <c r="S43" s="136"/>
      <c r="T43" s="138"/>
    </row>
    <row r="44" spans="1:20">
      <c r="A44" s="136"/>
      <c r="B44" s="136"/>
      <c r="C44" s="134"/>
      <c r="D44" s="137"/>
      <c r="E44" s="138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8"/>
      <c r="S44" s="136"/>
      <c r="T44" s="138"/>
    </row>
    <row r="45" spans="1:20">
      <c r="A45" s="136"/>
      <c r="B45" s="136"/>
      <c r="C45" s="134"/>
      <c r="D45" s="137"/>
      <c r="E45" s="138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8"/>
      <c r="S45" s="136"/>
      <c r="T45" s="138"/>
    </row>
    <row r="46" spans="1:20">
      <c r="A46" s="136"/>
      <c r="B46" s="136"/>
      <c r="C46" s="134"/>
      <c r="D46" s="137"/>
      <c r="E46" s="138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8"/>
      <c r="S46" s="136"/>
      <c r="T46" s="138"/>
    </row>
    <row r="47" spans="1:20">
      <c r="A47" s="136"/>
      <c r="B47" s="136"/>
      <c r="C47" s="134"/>
      <c r="D47" s="137"/>
      <c r="E47" s="138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8"/>
      <c r="S47" s="136"/>
      <c r="T47" s="138"/>
    </row>
    <row r="48" spans="1:20">
      <c r="A48" s="136"/>
      <c r="B48" s="136"/>
      <c r="C48" s="134"/>
      <c r="D48" s="137"/>
      <c r="E48" s="138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8"/>
      <c r="S48" s="136"/>
      <c r="T48" s="138"/>
    </row>
    <row r="49" spans="1:20">
      <c r="A49" s="136"/>
      <c r="B49" s="136"/>
      <c r="C49" s="134"/>
      <c r="D49" s="137"/>
      <c r="E49" s="138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8"/>
      <c r="S49" s="136"/>
      <c r="T49" s="138"/>
    </row>
    <row r="50" spans="1:20">
      <c r="A50" s="136"/>
      <c r="B50" s="136"/>
      <c r="C50" s="134"/>
      <c r="D50" s="137"/>
      <c r="E50" s="138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8"/>
      <c r="S50" s="136"/>
      <c r="T50" s="138"/>
    </row>
    <row r="51" spans="1:20">
      <c r="A51" s="136"/>
      <c r="B51" s="136"/>
      <c r="C51" s="134"/>
      <c r="D51" s="137"/>
      <c r="E51" s="138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8"/>
      <c r="S51" s="136"/>
      <c r="T51" s="138"/>
    </row>
    <row r="52" spans="1:20">
      <c r="A52" s="136"/>
      <c r="B52" s="136"/>
      <c r="C52" s="134"/>
      <c r="D52" s="137"/>
      <c r="E52" s="138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8"/>
      <c r="S52" s="136"/>
      <c r="T52" s="138"/>
    </row>
    <row r="53" spans="1:20">
      <c r="A53" s="136"/>
      <c r="B53" s="136"/>
      <c r="C53" s="134"/>
      <c r="D53" s="137"/>
      <c r="E53" s="138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8"/>
      <c r="S53" s="136"/>
      <c r="T53" s="138"/>
    </row>
    <row r="54" spans="1:20">
      <c r="A54" s="136"/>
      <c r="B54" s="136"/>
      <c r="C54" s="134"/>
      <c r="D54" s="137"/>
      <c r="E54" s="138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8"/>
      <c r="S54" s="136"/>
      <c r="T54" s="138"/>
    </row>
    <row r="55" spans="1:20">
      <c r="A55" s="136"/>
      <c r="B55" s="136"/>
      <c r="C55" s="134"/>
      <c r="D55" s="137"/>
      <c r="E55" s="138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8"/>
      <c r="S55" s="136"/>
      <c r="T55" s="138"/>
    </row>
    <row r="56" spans="1:20">
      <c r="A56" s="136"/>
      <c r="B56" s="136"/>
      <c r="C56" s="134"/>
      <c r="D56" s="137"/>
      <c r="E56" s="138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8"/>
      <c r="S56" s="136"/>
      <c r="T56" s="138"/>
    </row>
    <row r="57" spans="1:20">
      <c r="A57" s="136"/>
      <c r="B57" s="136"/>
      <c r="C57" s="134"/>
      <c r="D57" s="137"/>
      <c r="E57" s="138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8"/>
      <c r="S57" s="136"/>
      <c r="T57" s="138"/>
    </row>
    <row r="58" spans="1:20">
      <c r="A58" s="136"/>
      <c r="B58" s="136"/>
      <c r="C58" s="134"/>
      <c r="D58" s="137"/>
      <c r="E58" s="138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8"/>
      <c r="S58" s="136"/>
      <c r="T58" s="138"/>
    </row>
    <row r="59" spans="1:20">
      <c r="A59" s="136"/>
      <c r="B59" s="136"/>
      <c r="C59" s="134"/>
      <c r="D59" s="137"/>
      <c r="E59" s="138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8"/>
      <c r="S59" s="136"/>
      <c r="T59" s="138"/>
    </row>
    <row r="60" spans="1:20">
      <c r="A60" s="136"/>
      <c r="B60" s="136"/>
      <c r="C60" s="134"/>
      <c r="D60" s="137"/>
      <c r="E60" s="138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8"/>
      <c r="S60" s="136"/>
      <c r="T60" s="138"/>
    </row>
    <row r="61" spans="1:20">
      <c r="A61" s="136"/>
      <c r="B61" s="136"/>
      <c r="C61" s="134"/>
      <c r="D61" s="137"/>
      <c r="E61" s="138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8"/>
      <c r="S61" s="136"/>
      <c r="T61" s="138"/>
    </row>
    <row r="62" spans="1:20">
      <c r="A62" s="136"/>
      <c r="B62" s="136"/>
      <c r="C62" s="134"/>
      <c r="D62" s="137"/>
      <c r="E62" s="138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8"/>
      <c r="S62" s="136"/>
      <c r="T62" s="138"/>
    </row>
    <row r="63" spans="1:20">
      <c r="A63" s="136"/>
      <c r="B63" s="136"/>
      <c r="C63" s="134"/>
      <c r="D63" s="137"/>
      <c r="E63" s="138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8"/>
      <c r="S63" s="136"/>
      <c r="T63" s="138"/>
    </row>
    <row r="64" spans="1:20">
      <c r="A64" s="136"/>
      <c r="B64" s="136"/>
      <c r="C64" s="134"/>
      <c r="D64" s="137"/>
      <c r="E64" s="138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8"/>
      <c r="S64" s="136"/>
      <c r="T64" s="138"/>
    </row>
    <row r="65" spans="1:20">
      <c r="A65" s="136"/>
      <c r="B65" s="136"/>
      <c r="C65" s="134"/>
      <c r="D65" s="137"/>
      <c r="E65" s="138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8"/>
      <c r="S65" s="136"/>
      <c r="T65" s="138"/>
    </row>
    <row r="66" spans="1:20">
      <c r="A66" s="136"/>
      <c r="B66" s="136"/>
      <c r="C66" s="134"/>
      <c r="D66" s="137"/>
      <c r="E66" s="138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8"/>
      <c r="S66" s="136"/>
      <c r="T66" s="138"/>
    </row>
    <row r="67" spans="1:20">
      <c r="A67" s="136"/>
      <c r="B67" s="136"/>
      <c r="C67" s="134"/>
      <c r="D67" s="137"/>
      <c r="E67" s="138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8"/>
      <c r="S67" s="136"/>
      <c r="T67" s="138"/>
    </row>
    <row r="68" spans="1:20">
      <c r="A68" s="136"/>
      <c r="B68" s="136"/>
      <c r="C68" s="134"/>
      <c r="D68" s="137"/>
      <c r="E68" s="138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8"/>
      <c r="S68" s="136"/>
      <c r="T68" s="138"/>
    </row>
    <row r="69" spans="1:20">
      <c r="A69" s="136"/>
      <c r="B69" s="136"/>
      <c r="C69" s="134"/>
      <c r="D69" s="137"/>
      <c r="E69" s="138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8"/>
      <c r="S69" s="136"/>
      <c r="T69" s="138"/>
    </row>
    <row r="70" spans="1:20">
      <c r="A70" s="136"/>
      <c r="B70" s="136"/>
      <c r="C70" s="134"/>
      <c r="D70" s="137"/>
      <c r="E70" s="138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8"/>
      <c r="S70" s="136"/>
      <c r="T70" s="138"/>
    </row>
    <row r="71" spans="1:20">
      <c r="A71" s="136"/>
      <c r="B71" s="136"/>
      <c r="C71" s="134"/>
      <c r="D71" s="137"/>
      <c r="E71" s="138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8"/>
      <c r="S71" s="136"/>
      <c r="T71" s="138"/>
    </row>
    <row r="72" spans="1:20">
      <c r="A72" s="136"/>
      <c r="B72" s="136"/>
      <c r="C72" s="134"/>
      <c r="D72" s="137"/>
      <c r="E72" s="138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8"/>
      <c r="S72" s="136"/>
      <c r="T72" s="138"/>
    </row>
    <row r="73" spans="1:20">
      <c r="A73" s="136"/>
      <c r="B73" s="136"/>
      <c r="C73" s="134"/>
      <c r="D73" s="137"/>
      <c r="E73" s="138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8"/>
      <c r="S73" s="136"/>
      <c r="T73" s="138"/>
    </row>
    <row r="74" spans="1:20">
      <c r="A74" s="136"/>
      <c r="B74" s="136"/>
      <c r="C74" s="134"/>
      <c r="D74" s="137"/>
      <c r="E74" s="138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8"/>
      <c r="S74" s="136"/>
      <c r="T74" s="138"/>
    </row>
    <row r="75" spans="1:20">
      <c r="A75" s="136"/>
      <c r="B75" s="136"/>
      <c r="C75" s="134"/>
      <c r="D75" s="137"/>
      <c r="E75" s="138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8"/>
      <c r="S75" s="136"/>
      <c r="T75" s="138"/>
    </row>
    <row r="76" spans="1:20">
      <c r="A76" s="136"/>
      <c r="B76" s="136"/>
      <c r="C76" s="134"/>
      <c r="D76" s="137"/>
      <c r="E76" s="138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8"/>
      <c r="S76" s="136"/>
      <c r="T76" s="138"/>
    </row>
    <row r="77" spans="1:20">
      <c r="A77" s="136"/>
      <c r="B77" s="136"/>
      <c r="C77" s="134"/>
      <c r="D77" s="137"/>
      <c r="E77" s="138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8"/>
      <c r="S77" s="136"/>
      <c r="T77" s="138"/>
    </row>
    <row r="78" spans="1:20">
      <c r="A78" s="136"/>
      <c r="B78" s="136"/>
      <c r="C78" s="134"/>
      <c r="D78" s="137"/>
      <c r="E78" s="138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8"/>
      <c r="S78" s="136"/>
      <c r="T78" s="138"/>
    </row>
    <row r="79" spans="1:20">
      <c r="A79" s="136"/>
      <c r="B79" s="136"/>
      <c r="C79" s="134"/>
      <c r="D79" s="137"/>
      <c r="E79" s="138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8"/>
      <c r="S79" s="136"/>
      <c r="T79" s="138"/>
    </row>
    <row r="80" spans="1:20">
      <c r="A80" s="136"/>
      <c r="B80" s="136"/>
      <c r="C80" s="134"/>
      <c r="D80" s="137"/>
      <c r="E80" s="138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8"/>
      <c r="S80" s="136"/>
      <c r="T80" s="138"/>
    </row>
    <row r="81" spans="1:20">
      <c r="A81" s="136"/>
      <c r="B81" s="136"/>
      <c r="C81" s="134"/>
      <c r="D81" s="137"/>
      <c r="E81" s="138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8"/>
      <c r="S81" s="136"/>
      <c r="T81" s="138"/>
    </row>
    <row r="82" spans="1:20">
      <c r="A82" s="136"/>
      <c r="B82" s="136"/>
      <c r="C82" s="134"/>
      <c r="D82" s="137"/>
      <c r="E82" s="138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8"/>
      <c r="S82" s="136"/>
      <c r="T82" s="138"/>
    </row>
    <row r="83" spans="1:20">
      <c r="A83" s="136"/>
      <c r="B83" s="136"/>
      <c r="C83" s="134"/>
      <c r="D83" s="137"/>
      <c r="E83" s="138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8"/>
      <c r="S83" s="136"/>
      <c r="T83" s="138"/>
    </row>
    <row r="84" spans="1:20">
      <c r="A84" s="136"/>
      <c r="B84" s="136"/>
      <c r="C84" s="134"/>
      <c r="D84" s="137"/>
      <c r="E84" s="138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8"/>
      <c r="S84" s="136"/>
      <c r="T84" s="138"/>
    </row>
    <row r="85" spans="1:20">
      <c r="A85" s="136"/>
      <c r="B85" s="136"/>
      <c r="C85" s="134"/>
      <c r="D85" s="137"/>
      <c r="E85" s="138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8"/>
      <c r="S85" s="136"/>
      <c r="T85" s="138"/>
    </row>
    <row r="86" spans="1:20">
      <c r="A86" s="136"/>
      <c r="B86" s="136"/>
      <c r="C86" s="134"/>
      <c r="D86" s="137"/>
      <c r="E86" s="138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8"/>
      <c r="S86" s="136"/>
      <c r="T86" s="138"/>
    </row>
    <row r="87" spans="1:20">
      <c r="A87" s="136"/>
      <c r="B87" s="136"/>
      <c r="C87" s="134"/>
      <c r="D87" s="137"/>
      <c r="E87" s="138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8"/>
      <c r="S87" s="136"/>
      <c r="T87" s="138"/>
    </row>
    <row r="88" spans="1:20">
      <c r="A88" s="136"/>
      <c r="B88" s="136"/>
      <c r="C88" s="134"/>
      <c r="D88" s="137"/>
      <c r="E88" s="138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8"/>
      <c r="S88" s="136"/>
      <c r="T88" s="138"/>
    </row>
    <row r="89" spans="1:20">
      <c r="A89" s="136"/>
      <c r="B89" s="136"/>
      <c r="C89" s="134"/>
      <c r="D89" s="137"/>
      <c r="E89" s="138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8"/>
      <c r="S89" s="136"/>
      <c r="T89" s="138"/>
    </row>
    <row r="90" spans="1:20">
      <c r="A90" s="136"/>
      <c r="B90" s="136"/>
      <c r="C90" s="134"/>
      <c r="D90" s="137"/>
      <c r="E90" s="138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8"/>
      <c r="S90" s="136"/>
      <c r="T90" s="138"/>
    </row>
    <row r="91" spans="1:20">
      <c r="A91" s="136"/>
      <c r="B91" s="136"/>
      <c r="C91" s="134"/>
      <c r="D91" s="137"/>
      <c r="E91" s="138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8"/>
      <c r="S91" s="136"/>
      <c r="T91" s="138"/>
    </row>
    <row r="92" spans="1:20">
      <c r="A92" s="136"/>
      <c r="B92" s="136"/>
      <c r="C92" s="134"/>
      <c r="D92" s="137"/>
      <c r="E92" s="138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8"/>
      <c r="S92" s="136"/>
      <c r="T92" s="138"/>
    </row>
    <row r="93" spans="1:20">
      <c r="A93" s="136"/>
      <c r="B93" s="136"/>
      <c r="C93" s="134"/>
      <c r="D93" s="137"/>
      <c r="E93" s="138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8"/>
      <c r="S93" s="136"/>
      <c r="T93" s="138"/>
    </row>
    <row r="94" spans="1:20">
      <c r="A94" s="136"/>
      <c r="B94" s="136"/>
      <c r="C94" s="134"/>
      <c r="D94" s="137"/>
      <c r="E94" s="138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8"/>
      <c r="S94" s="136"/>
      <c r="T94" s="138"/>
    </row>
    <row r="95" spans="1:20">
      <c r="A95" s="136"/>
      <c r="B95" s="136"/>
      <c r="C95" s="134"/>
      <c r="D95" s="137"/>
      <c r="E95" s="138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8"/>
      <c r="S95" s="136"/>
      <c r="T95" s="138"/>
    </row>
  </sheetData>
  <mergeCells count="27">
    <mergeCell ref="T2:T3"/>
    <mergeCell ref="R2:R3"/>
    <mergeCell ref="D6:F6"/>
    <mergeCell ref="K8:M8"/>
    <mergeCell ref="D20:F20"/>
    <mergeCell ref="S2:S3"/>
    <mergeCell ref="K2:M3"/>
    <mergeCell ref="N2:N3"/>
    <mergeCell ref="O2:O4"/>
    <mergeCell ref="P2:P4"/>
    <mergeCell ref="Q2:Q4"/>
    <mergeCell ref="F1:Q1"/>
    <mergeCell ref="Z2:Z4"/>
    <mergeCell ref="A2:A3"/>
    <mergeCell ref="D2:D4"/>
    <mergeCell ref="E2:E4"/>
    <mergeCell ref="F2:F4"/>
    <mergeCell ref="G2:G4"/>
    <mergeCell ref="H2:H4"/>
    <mergeCell ref="I2:I4"/>
    <mergeCell ref="J2:J4"/>
    <mergeCell ref="V3:V4"/>
    <mergeCell ref="W3:W4"/>
    <mergeCell ref="X3:X4"/>
    <mergeCell ref="Y3:Y4"/>
    <mergeCell ref="V2:Y2"/>
    <mergeCell ref="U2:U4"/>
  </mergeCells>
  <printOptions horizontalCentered="1"/>
  <pageMargins left="0.70866141732283472" right="0.70866141732283472" top="0" bottom="0" header="0.31496062992125984" footer="0.31496062992125984"/>
  <pageSetup paperSize="8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0"/>
  <sheetViews>
    <sheetView workbookViewId="0">
      <selection activeCell="R9" sqref="A4:R9"/>
    </sheetView>
  </sheetViews>
  <sheetFormatPr defaultRowHeight="14.4"/>
  <cols>
    <col min="1" max="1" width="7.5546875" customWidth="1"/>
    <col min="2" max="2" width="10.88671875" customWidth="1"/>
    <col min="3" max="3" width="14.5546875" customWidth="1"/>
    <col min="6" max="6" width="6" customWidth="1"/>
    <col min="7" max="7" width="6.5546875" customWidth="1"/>
    <col min="8" max="10" width="8.88671875" customWidth="1"/>
    <col min="11" max="11" width="12.5546875" customWidth="1"/>
    <col min="12" max="12" width="13.44140625" customWidth="1"/>
    <col min="13" max="13" width="12.88671875" customWidth="1"/>
    <col min="18" max="18" width="15.33203125" customWidth="1"/>
  </cols>
  <sheetData>
    <row r="3" spans="1:18" ht="46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8" s="1" customFormat="1" ht="63.75" customHeight="1" thickBot="1">
      <c r="A4" s="141"/>
      <c r="B4" s="142"/>
      <c r="C4" s="142"/>
      <c r="D4" s="142"/>
      <c r="E4" s="275" t="s">
        <v>409</v>
      </c>
      <c r="F4" s="275"/>
      <c r="G4" s="275"/>
      <c r="H4" s="275"/>
      <c r="I4" s="275"/>
      <c r="J4" s="275"/>
      <c r="K4" s="142"/>
      <c r="L4" s="142"/>
      <c r="M4" s="276" t="s">
        <v>18</v>
      </c>
      <c r="N4" s="264" t="s">
        <v>19</v>
      </c>
      <c r="O4" s="265"/>
      <c r="P4" s="265"/>
      <c r="Q4" s="266"/>
      <c r="R4" s="245" t="s">
        <v>20</v>
      </c>
    </row>
    <row r="5" spans="1:18" s="56" customFormat="1" ht="33.75" customHeight="1">
      <c r="A5" s="281" t="s">
        <v>0</v>
      </c>
      <c r="B5" s="272" t="s">
        <v>275</v>
      </c>
      <c r="C5" s="272" t="s">
        <v>231</v>
      </c>
      <c r="D5" s="272" t="s">
        <v>276</v>
      </c>
      <c r="E5" s="272" t="s">
        <v>277</v>
      </c>
      <c r="F5" s="272" t="s">
        <v>244</v>
      </c>
      <c r="G5" s="272" t="s">
        <v>278</v>
      </c>
      <c r="H5" s="272" t="s">
        <v>279</v>
      </c>
      <c r="I5" s="272" t="s">
        <v>236</v>
      </c>
      <c r="J5" s="272" t="s">
        <v>45</v>
      </c>
      <c r="K5" s="279" t="s">
        <v>241</v>
      </c>
      <c r="L5" s="280"/>
      <c r="M5" s="277"/>
      <c r="N5" s="268" t="s">
        <v>44</v>
      </c>
      <c r="O5" s="268" t="s">
        <v>45</v>
      </c>
      <c r="P5" s="270" t="s">
        <v>46</v>
      </c>
      <c r="Q5" s="268" t="s">
        <v>47</v>
      </c>
      <c r="R5" s="267"/>
    </row>
    <row r="6" spans="1:18" s="56" customFormat="1" ht="40.5" customHeight="1">
      <c r="A6" s="282"/>
      <c r="B6" s="273"/>
      <c r="C6" s="273"/>
      <c r="D6" s="273"/>
      <c r="E6" s="273"/>
      <c r="F6" s="273"/>
      <c r="G6" s="273"/>
      <c r="H6" s="273"/>
      <c r="I6" s="273"/>
      <c r="J6" s="273"/>
      <c r="K6" s="143" t="s">
        <v>280</v>
      </c>
      <c r="L6" s="143" t="s">
        <v>281</v>
      </c>
      <c r="M6" s="278"/>
      <c r="N6" s="269"/>
      <c r="O6" s="269"/>
      <c r="P6" s="271"/>
      <c r="Q6" s="269"/>
      <c r="R6" s="246"/>
    </row>
    <row r="7" spans="1:18" s="56" customFormat="1" ht="13.8">
      <c r="A7" s="144" t="s">
        <v>22</v>
      </c>
      <c r="B7" s="144" t="s">
        <v>23</v>
      </c>
      <c r="C7" s="144" t="s">
        <v>25</v>
      </c>
      <c r="D7" s="144" t="s">
        <v>26</v>
      </c>
      <c r="E7" s="144" t="s">
        <v>27</v>
      </c>
      <c r="F7" s="144" t="s">
        <v>28</v>
      </c>
      <c r="G7" s="144" t="s">
        <v>68</v>
      </c>
      <c r="H7" s="144" t="s">
        <v>70</v>
      </c>
      <c r="I7" s="144" t="s">
        <v>73</v>
      </c>
      <c r="J7" s="144" t="s">
        <v>29</v>
      </c>
      <c r="K7" s="144" t="s">
        <v>30</v>
      </c>
      <c r="L7" s="144" t="s">
        <v>31</v>
      </c>
      <c r="M7" s="144" t="s">
        <v>35</v>
      </c>
      <c r="N7" s="144" t="s">
        <v>36</v>
      </c>
      <c r="O7" s="144" t="s">
        <v>37</v>
      </c>
      <c r="P7" s="144" t="s">
        <v>38</v>
      </c>
      <c r="Q7" s="144" t="s">
        <v>39</v>
      </c>
      <c r="R7" s="144" t="s">
        <v>40</v>
      </c>
    </row>
    <row r="8" spans="1:18" s="56" customFormat="1" ht="63" customHeight="1">
      <c r="A8" s="145" t="s">
        <v>22</v>
      </c>
      <c r="B8" s="145">
        <v>1</v>
      </c>
      <c r="C8" s="23" t="s">
        <v>282</v>
      </c>
      <c r="D8" s="146">
        <v>31.64</v>
      </c>
      <c r="E8" s="23">
        <v>14.98</v>
      </c>
      <c r="F8" s="23"/>
      <c r="G8" s="23"/>
      <c r="H8" s="23">
        <v>14.26</v>
      </c>
      <c r="I8" s="23">
        <v>2.4</v>
      </c>
      <c r="J8" s="23">
        <v>14.16</v>
      </c>
      <c r="K8" s="23" t="s">
        <v>283</v>
      </c>
      <c r="L8" s="23"/>
      <c r="M8" s="76">
        <v>31.64</v>
      </c>
      <c r="N8" s="77" t="s">
        <v>59</v>
      </c>
      <c r="O8" s="77">
        <v>14.16</v>
      </c>
      <c r="P8" s="77" t="s">
        <v>59</v>
      </c>
      <c r="Q8" s="77" t="s">
        <v>59</v>
      </c>
      <c r="R8" s="78">
        <f>SUM(M8:Q8)</f>
        <v>45.8</v>
      </c>
    </row>
    <row r="9" spans="1:18" s="56" customFormat="1" ht="24.75" customHeight="1">
      <c r="A9" s="148" t="s">
        <v>285</v>
      </c>
      <c r="B9" s="148">
        <f>SUM(B8:B8)</f>
        <v>1</v>
      </c>
      <c r="C9" s="41"/>
      <c r="D9" s="149">
        <f t="shared" ref="D9:J9" si="0">SUM(D8:D8)</f>
        <v>31.64</v>
      </c>
      <c r="E9" s="41">
        <f t="shared" si="0"/>
        <v>14.98</v>
      </c>
      <c r="F9" s="41">
        <f t="shared" si="0"/>
        <v>0</v>
      </c>
      <c r="G9" s="41">
        <f t="shared" si="0"/>
        <v>0</v>
      </c>
      <c r="H9" s="41">
        <f t="shared" si="0"/>
        <v>14.26</v>
      </c>
      <c r="I9" s="41">
        <f t="shared" si="0"/>
        <v>2.4</v>
      </c>
      <c r="J9" s="41">
        <f t="shared" si="0"/>
        <v>14.16</v>
      </c>
      <c r="K9" s="41"/>
      <c r="L9" s="41"/>
      <c r="M9" s="49">
        <f t="shared" ref="M9:R9" si="1">SUM(M8:M8)</f>
        <v>31.64</v>
      </c>
      <c r="N9" s="150">
        <f t="shared" si="1"/>
        <v>0</v>
      </c>
      <c r="O9" s="150">
        <f t="shared" si="1"/>
        <v>14.16</v>
      </c>
      <c r="P9" s="150">
        <f t="shared" si="1"/>
        <v>0</v>
      </c>
      <c r="Q9" s="150">
        <f t="shared" si="1"/>
        <v>0</v>
      </c>
      <c r="R9" s="150">
        <f t="shared" si="1"/>
        <v>45.8</v>
      </c>
    </row>
    <row r="10" spans="1:18" s="56" customFormat="1" ht="13.8"/>
  </sheetData>
  <mergeCells count="20">
    <mergeCell ref="F5:F6"/>
    <mergeCell ref="G5:G6"/>
    <mergeCell ref="A3:L3"/>
    <mergeCell ref="E4:J4"/>
    <mergeCell ref="M4:M6"/>
    <mergeCell ref="H5:H6"/>
    <mergeCell ref="I5:I6"/>
    <mergeCell ref="J5:J6"/>
    <mergeCell ref="K5:L5"/>
    <mergeCell ref="A5:A6"/>
    <mergeCell ref="B5:B6"/>
    <mergeCell ref="C5:C6"/>
    <mergeCell ref="D5:D6"/>
    <mergeCell ref="E5:E6"/>
    <mergeCell ref="N4:Q4"/>
    <mergeCell ref="R4:R6"/>
    <mergeCell ref="N5:N6"/>
    <mergeCell ref="O5:O6"/>
    <mergeCell ref="P5:P6"/>
    <mergeCell ref="Q5:Q6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77"/>
  <sheetViews>
    <sheetView zoomScale="90" zoomScaleNormal="90" workbookViewId="0">
      <pane xSplit="3" ySplit="4" topLeftCell="D5" activePane="bottomRight" state="frozen"/>
      <selection pane="topRight" activeCell="J1" sqref="J1"/>
      <selection pane="bottomLeft" activeCell="A4" sqref="A4"/>
      <selection pane="bottomRight" activeCell="E75" sqref="A2:E75"/>
    </sheetView>
  </sheetViews>
  <sheetFormatPr defaultRowHeight="14.4"/>
  <cols>
    <col min="1" max="1" width="9.5546875" style="1" customWidth="1"/>
    <col min="2" max="2" width="6.6640625" style="1" customWidth="1"/>
    <col min="3" max="3" width="22.33203125" style="1" customWidth="1"/>
    <col min="4" max="4" width="16.109375" customWidth="1"/>
  </cols>
  <sheetData>
    <row r="1" spans="1:219">
      <c r="C1" s="215"/>
    </row>
    <row r="2" spans="1:219" ht="45" customHeight="1">
      <c r="A2" s="283" t="s">
        <v>410</v>
      </c>
      <c r="B2" s="283"/>
      <c r="C2" s="283"/>
      <c r="D2" s="283"/>
      <c r="E2" s="283"/>
      <c r="F2" s="214"/>
    </row>
    <row r="3" spans="1:219" ht="15.75" customHeight="1"/>
    <row r="4" spans="1:219" s="7" customFormat="1" ht="100.5" customHeight="1">
      <c r="A4" s="67" t="s">
        <v>0</v>
      </c>
      <c r="B4" s="193" t="s">
        <v>1</v>
      </c>
      <c r="C4" s="194" t="s">
        <v>2</v>
      </c>
      <c r="D4" s="194" t="s">
        <v>16</v>
      </c>
      <c r="E4" s="155" t="s">
        <v>360</v>
      </c>
    </row>
    <row r="5" spans="1:219" s="7" customFormat="1" ht="30.75" customHeight="1">
      <c r="A5" s="242" t="s">
        <v>22</v>
      </c>
      <c r="B5" s="242" t="s">
        <v>23</v>
      </c>
      <c r="C5" s="242" t="s">
        <v>25</v>
      </c>
      <c r="D5" s="242" t="s">
        <v>26</v>
      </c>
      <c r="E5" s="156" t="s">
        <v>27</v>
      </c>
    </row>
    <row r="6" spans="1:219" s="7" customFormat="1" ht="0.75" customHeight="1">
      <c r="A6" s="242"/>
      <c r="B6" s="242"/>
      <c r="C6" s="242"/>
      <c r="D6" s="242"/>
      <c r="E6" s="154"/>
    </row>
    <row r="7" spans="1:219" s="14" customFormat="1" ht="24.9" customHeight="1">
      <c r="A7" s="15">
        <v>1</v>
      </c>
      <c r="B7" s="15">
        <v>1</v>
      </c>
      <c r="C7" s="24" t="s">
        <v>286</v>
      </c>
      <c r="D7" s="17">
        <v>15</v>
      </c>
      <c r="E7" s="157" t="s">
        <v>372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</row>
    <row r="8" spans="1:219" s="14" customFormat="1" ht="24.9" customHeight="1">
      <c r="A8" s="15">
        <v>2</v>
      </c>
      <c r="B8" s="15">
        <v>1</v>
      </c>
      <c r="C8" s="24" t="s">
        <v>287</v>
      </c>
      <c r="D8" s="17">
        <v>9.36</v>
      </c>
      <c r="E8" s="157" t="s">
        <v>361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</row>
    <row r="9" spans="1:219" s="14" customFormat="1" ht="24.9" customHeight="1">
      <c r="A9" s="15">
        <v>3</v>
      </c>
      <c r="B9" s="15">
        <v>1</v>
      </c>
      <c r="C9" s="24" t="s">
        <v>288</v>
      </c>
      <c r="D9" s="17">
        <v>16</v>
      </c>
      <c r="E9" s="157" t="s">
        <v>373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</row>
    <row r="10" spans="1:219" s="14" customFormat="1" ht="24.9" customHeight="1">
      <c r="A10" s="15">
        <v>4</v>
      </c>
      <c r="B10" s="15">
        <v>1</v>
      </c>
      <c r="C10" s="24" t="s">
        <v>289</v>
      </c>
      <c r="D10" s="17">
        <v>17</v>
      </c>
      <c r="E10" s="157" t="s">
        <v>371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</row>
    <row r="11" spans="1:219" s="14" customFormat="1" ht="24.9" customHeight="1">
      <c r="A11" s="15">
        <v>5</v>
      </c>
      <c r="B11" s="15">
        <v>1</v>
      </c>
      <c r="C11" s="24" t="s">
        <v>289</v>
      </c>
      <c r="D11" s="17">
        <v>11.55</v>
      </c>
      <c r="E11" s="157" t="s">
        <v>371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</row>
    <row r="12" spans="1:219" s="14" customFormat="1" ht="24.9" customHeight="1">
      <c r="A12" s="15">
        <v>6</v>
      </c>
      <c r="B12" s="15">
        <v>1</v>
      </c>
      <c r="C12" s="24" t="s">
        <v>290</v>
      </c>
      <c r="D12" s="17">
        <v>27</v>
      </c>
      <c r="E12" s="157" t="s">
        <v>375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</row>
    <row r="13" spans="1:219" s="14" customFormat="1" ht="24.9" customHeight="1">
      <c r="A13" s="15">
        <v>7</v>
      </c>
      <c r="B13" s="15">
        <v>1</v>
      </c>
      <c r="C13" s="24" t="s">
        <v>291</v>
      </c>
      <c r="D13" s="17">
        <v>16</v>
      </c>
      <c r="E13" s="157" t="s">
        <v>373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</row>
    <row r="14" spans="1:219" s="14" customFormat="1" ht="24.9" customHeight="1">
      <c r="A14" s="15">
        <v>8</v>
      </c>
      <c r="B14" s="15">
        <v>1</v>
      </c>
      <c r="C14" s="24" t="s">
        <v>292</v>
      </c>
      <c r="D14" s="17">
        <v>15</v>
      </c>
      <c r="E14" s="157" t="s">
        <v>376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</row>
    <row r="15" spans="1:219" s="14" customFormat="1" ht="24.9" customHeight="1">
      <c r="A15" s="15">
        <v>9</v>
      </c>
      <c r="B15" s="15">
        <v>1</v>
      </c>
      <c r="C15" s="24" t="s">
        <v>293</v>
      </c>
      <c r="D15" s="17">
        <v>15</v>
      </c>
      <c r="E15" s="157" t="s">
        <v>373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</row>
    <row r="16" spans="1:219" s="14" customFormat="1" ht="24.9" customHeight="1">
      <c r="A16" s="15">
        <v>10</v>
      </c>
      <c r="B16" s="15">
        <v>1</v>
      </c>
      <c r="C16" s="24" t="s">
        <v>294</v>
      </c>
      <c r="D16" s="17">
        <v>16</v>
      </c>
      <c r="E16" s="157" t="s">
        <v>373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</row>
    <row r="17" spans="1:219" s="14" customFormat="1" ht="24.9" customHeight="1">
      <c r="A17" s="15">
        <v>11</v>
      </c>
      <c r="B17" s="15">
        <v>1</v>
      </c>
      <c r="C17" s="24" t="s">
        <v>295</v>
      </c>
      <c r="D17" s="17">
        <v>16</v>
      </c>
      <c r="E17" s="157" t="s">
        <v>377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</row>
    <row r="18" spans="1:219" s="14" customFormat="1" ht="24.9" customHeight="1">
      <c r="A18" s="15">
        <v>12</v>
      </c>
      <c r="B18" s="15">
        <v>1</v>
      </c>
      <c r="C18" s="24" t="s">
        <v>296</v>
      </c>
      <c r="D18" s="17">
        <v>15</v>
      </c>
      <c r="E18" s="157" t="s">
        <v>377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</row>
    <row r="19" spans="1:219" s="14" customFormat="1" ht="24.9" customHeight="1">
      <c r="A19" s="15">
        <v>13</v>
      </c>
      <c r="B19" s="15">
        <v>1</v>
      </c>
      <c r="C19" s="24" t="s">
        <v>297</v>
      </c>
      <c r="D19" s="17">
        <v>6.76</v>
      </c>
      <c r="E19" s="157" t="s">
        <v>370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</row>
    <row r="20" spans="1:219" s="14" customFormat="1" ht="24.9" customHeight="1">
      <c r="A20" s="15">
        <v>14</v>
      </c>
      <c r="B20" s="15">
        <v>1</v>
      </c>
      <c r="C20" s="24" t="s">
        <v>298</v>
      </c>
      <c r="D20" s="17">
        <v>15.6</v>
      </c>
      <c r="E20" s="157" t="s">
        <v>377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</row>
    <row r="21" spans="1:219" s="14" customFormat="1" ht="24.9" customHeight="1">
      <c r="A21" s="15">
        <v>15</v>
      </c>
      <c r="B21" s="15">
        <v>1</v>
      </c>
      <c r="C21" s="24" t="s">
        <v>299</v>
      </c>
      <c r="D21" s="17">
        <v>15.6</v>
      </c>
      <c r="E21" s="157" t="s">
        <v>377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</row>
    <row r="22" spans="1:219" s="14" customFormat="1" ht="24.9" customHeight="1">
      <c r="A22" s="15">
        <v>16</v>
      </c>
      <c r="B22" s="15">
        <v>1</v>
      </c>
      <c r="C22" s="24" t="s">
        <v>300</v>
      </c>
      <c r="D22" s="17">
        <v>16.239999999999998</v>
      </c>
      <c r="E22" s="157" t="s">
        <v>378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</row>
    <row r="23" spans="1:219" s="14" customFormat="1" ht="24.9" customHeight="1">
      <c r="A23" s="15">
        <v>17</v>
      </c>
      <c r="B23" s="15">
        <v>1</v>
      </c>
      <c r="C23" s="24" t="s">
        <v>301</v>
      </c>
      <c r="D23" s="17">
        <v>17</v>
      </c>
      <c r="E23" s="157" t="s">
        <v>378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</row>
    <row r="24" spans="1:219" s="14" customFormat="1" ht="24.9" customHeight="1">
      <c r="A24" s="15">
        <v>18</v>
      </c>
      <c r="B24" s="15">
        <v>1</v>
      </c>
      <c r="C24" s="24" t="s">
        <v>302</v>
      </c>
      <c r="D24" s="17">
        <v>16</v>
      </c>
      <c r="E24" s="157" t="s">
        <v>378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</row>
    <row r="25" spans="1:219" s="14" customFormat="1" ht="24.9" customHeight="1">
      <c r="A25" s="15">
        <v>19</v>
      </c>
      <c r="B25" s="15">
        <v>1</v>
      </c>
      <c r="C25" s="24" t="s">
        <v>303</v>
      </c>
      <c r="D25" s="17">
        <v>14</v>
      </c>
      <c r="E25" s="157" t="s">
        <v>370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</row>
    <row r="26" spans="1:219" s="14" customFormat="1" ht="24.9" customHeight="1">
      <c r="A26" s="15">
        <v>20</v>
      </c>
      <c r="B26" s="15">
        <v>1</v>
      </c>
      <c r="C26" s="24" t="s">
        <v>304</v>
      </c>
      <c r="D26" s="17">
        <v>17</v>
      </c>
      <c r="E26" s="157" t="s">
        <v>370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</row>
    <row r="27" spans="1:219" s="14" customFormat="1" ht="24.9" customHeight="1">
      <c r="A27" s="15">
        <v>21</v>
      </c>
      <c r="B27" s="15">
        <v>1</v>
      </c>
      <c r="C27" s="24" t="s">
        <v>305</v>
      </c>
      <c r="D27" s="17">
        <v>16</v>
      </c>
      <c r="E27" s="157" t="s">
        <v>370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</row>
    <row r="28" spans="1:219" s="14" customFormat="1" ht="24.9" customHeight="1">
      <c r="A28" s="15">
        <v>22</v>
      </c>
      <c r="B28" s="15">
        <v>1</v>
      </c>
      <c r="C28" s="24" t="s">
        <v>379</v>
      </c>
      <c r="D28" s="17">
        <v>15</v>
      </c>
      <c r="E28" s="157" t="s">
        <v>371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</row>
    <row r="29" spans="1:219" s="14" customFormat="1" ht="24.9" customHeight="1">
      <c r="A29" s="15">
        <v>23</v>
      </c>
      <c r="B29" s="15">
        <v>1</v>
      </c>
      <c r="C29" s="24" t="s">
        <v>306</v>
      </c>
      <c r="D29" s="35">
        <v>17</v>
      </c>
      <c r="E29" s="157" t="s">
        <v>371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</row>
    <row r="30" spans="1:219" s="14" customFormat="1" ht="24.9" customHeight="1">
      <c r="A30" s="15">
        <v>24</v>
      </c>
      <c r="B30" s="15">
        <v>1</v>
      </c>
      <c r="C30" s="24" t="s">
        <v>307</v>
      </c>
      <c r="D30" s="17">
        <v>15</v>
      </c>
      <c r="E30" s="157" t="s">
        <v>371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</row>
    <row r="31" spans="1:219" s="14" customFormat="1" ht="24.9" customHeight="1">
      <c r="A31" s="15">
        <v>25</v>
      </c>
      <c r="B31" s="15">
        <v>1</v>
      </c>
      <c r="C31" s="24" t="s">
        <v>308</v>
      </c>
      <c r="D31" s="17">
        <v>15</v>
      </c>
      <c r="E31" s="157" t="s">
        <v>371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</row>
    <row r="32" spans="1:219" s="14" customFormat="1" ht="24.9" customHeight="1">
      <c r="A32" s="15">
        <v>26</v>
      </c>
      <c r="B32" s="15">
        <v>1</v>
      </c>
      <c r="C32" s="24" t="s">
        <v>309</v>
      </c>
      <c r="D32" s="17">
        <v>33.53</v>
      </c>
      <c r="E32" s="157" t="s">
        <v>371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</row>
    <row r="33" spans="1:219" s="14" customFormat="1" ht="24.9" customHeight="1">
      <c r="A33" s="15">
        <v>27</v>
      </c>
      <c r="B33" s="15">
        <v>1</v>
      </c>
      <c r="C33" s="24" t="s">
        <v>310</v>
      </c>
      <c r="D33" s="17">
        <v>11.2</v>
      </c>
      <c r="E33" s="157" t="s">
        <v>380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</row>
    <row r="34" spans="1:219" s="14" customFormat="1" ht="24.9" customHeight="1">
      <c r="A34" s="15">
        <v>28</v>
      </c>
      <c r="B34" s="15">
        <v>1</v>
      </c>
      <c r="C34" s="24" t="s">
        <v>311</v>
      </c>
      <c r="D34" s="17">
        <v>8</v>
      </c>
      <c r="E34" s="157" t="s">
        <v>381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</row>
    <row r="35" spans="1:219" s="14" customFormat="1" ht="24.9" customHeight="1">
      <c r="A35" s="15">
        <v>29</v>
      </c>
      <c r="B35" s="15">
        <v>1</v>
      </c>
      <c r="C35" s="24" t="s">
        <v>312</v>
      </c>
      <c r="D35" s="17">
        <v>13.69</v>
      </c>
      <c r="E35" s="157" t="s">
        <v>382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</row>
    <row r="36" spans="1:219" s="14" customFormat="1" ht="24.9" customHeight="1">
      <c r="A36" s="15">
        <v>30</v>
      </c>
      <c r="B36" s="15">
        <v>1</v>
      </c>
      <c r="C36" s="24" t="s">
        <v>313</v>
      </c>
      <c r="D36" s="17">
        <v>14.94</v>
      </c>
      <c r="E36" s="157" t="s">
        <v>364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</row>
    <row r="37" spans="1:219" s="14" customFormat="1" ht="24.9" customHeight="1">
      <c r="A37" s="15">
        <v>31</v>
      </c>
      <c r="B37" s="15">
        <v>1</v>
      </c>
      <c r="C37" s="24" t="s">
        <v>314</v>
      </c>
      <c r="D37" s="17">
        <v>11.45</v>
      </c>
      <c r="E37" s="157" t="s">
        <v>383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</row>
    <row r="38" spans="1:219" s="14" customFormat="1" ht="24.9" customHeight="1">
      <c r="A38" s="15">
        <v>32</v>
      </c>
      <c r="B38" s="15">
        <v>1</v>
      </c>
      <c r="C38" s="24" t="s">
        <v>315</v>
      </c>
      <c r="D38" s="17">
        <v>10.5</v>
      </c>
      <c r="E38" s="157" t="s">
        <v>384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</row>
    <row r="39" spans="1:219" s="14" customFormat="1" ht="24.9" customHeight="1">
      <c r="A39" s="15">
        <v>33</v>
      </c>
      <c r="B39" s="15">
        <v>1</v>
      </c>
      <c r="C39" s="24" t="s">
        <v>316</v>
      </c>
      <c r="D39" s="17">
        <v>9</v>
      </c>
      <c r="E39" s="157" t="s">
        <v>361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</row>
    <row r="40" spans="1:219" s="14" customFormat="1" ht="24.9" customHeight="1">
      <c r="A40" s="15">
        <v>34</v>
      </c>
      <c r="B40" s="15">
        <v>1</v>
      </c>
      <c r="C40" s="24" t="s">
        <v>317</v>
      </c>
      <c r="D40" s="17">
        <v>7</v>
      </c>
      <c r="E40" s="157" t="s">
        <v>361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</row>
    <row r="41" spans="1:219" s="14" customFormat="1" ht="24.9" customHeight="1">
      <c r="A41" s="15">
        <v>35</v>
      </c>
      <c r="B41" s="15">
        <v>1</v>
      </c>
      <c r="C41" s="24" t="s">
        <v>318</v>
      </c>
      <c r="D41" s="17">
        <v>9</v>
      </c>
      <c r="E41" s="157" t="s">
        <v>361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</row>
    <row r="42" spans="1:219" s="14" customFormat="1" ht="24.9" customHeight="1">
      <c r="A42" s="15">
        <v>36</v>
      </c>
      <c r="B42" s="15">
        <v>1</v>
      </c>
      <c r="C42" s="24" t="s">
        <v>319</v>
      </c>
      <c r="D42" s="17">
        <v>9</v>
      </c>
      <c r="E42" s="157" t="s">
        <v>361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</row>
    <row r="43" spans="1:219" s="14" customFormat="1" ht="24.9" customHeight="1">
      <c r="A43" s="15">
        <v>37</v>
      </c>
      <c r="B43" s="15">
        <v>1</v>
      </c>
      <c r="C43" s="24" t="s">
        <v>320</v>
      </c>
      <c r="D43" s="17">
        <v>9</v>
      </c>
      <c r="E43" s="157" t="s">
        <v>361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</row>
    <row r="44" spans="1:219" s="14" customFormat="1" ht="24.9" customHeight="1">
      <c r="A44" s="15">
        <v>38</v>
      </c>
      <c r="B44" s="15">
        <v>1</v>
      </c>
      <c r="C44" s="24" t="s">
        <v>321</v>
      </c>
      <c r="D44" s="17">
        <v>16.64</v>
      </c>
      <c r="E44" s="157" t="s">
        <v>362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</row>
    <row r="45" spans="1:219" s="14" customFormat="1" ht="24.9" customHeight="1">
      <c r="A45" s="15">
        <v>39</v>
      </c>
      <c r="B45" s="15">
        <v>1</v>
      </c>
      <c r="C45" s="24" t="s">
        <v>321</v>
      </c>
      <c r="D45" s="17">
        <v>13.23</v>
      </c>
      <c r="E45" s="157" t="s">
        <v>362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</row>
    <row r="46" spans="1:219" s="14" customFormat="1" ht="24.9" customHeight="1">
      <c r="A46" s="15">
        <v>40</v>
      </c>
      <c r="B46" s="15">
        <v>1</v>
      </c>
      <c r="C46" s="24" t="s">
        <v>322</v>
      </c>
      <c r="D46" s="17">
        <v>11.12</v>
      </c>
      <c r="E46" s="157" t="s">
        <v>385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</row>
    <row r="47" spans="1:219" s="14" customFormat="1" ht="24.9" customHeight="1">
      <c r="A47" s="15">
        <v>41</v>
      </c>
      <c r="B47" s="15">
        <v>1</v>
      </c>
      <c r="C47" s="24" t="s">
        <v>323</v>
      </c>
      <c r="D47" s="17">
        <v>9.1</v>
      </c>
      <c r="E47" s="157" t="s">
        <v>386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</row>
    <row r="48" spans="1:219" s="14" customFormat="1" ht="24.9" customHeight="1">
      <c r="A48" s="15">
        <v>42</v>
      </c>
      <c r="B48" s="15">
        <v>1</v>
      </c>
      <c r="C48" s="24" t="s">
        <v>324</v>
      </c>
      <c r="D48" s="35">
        <v>12</v>
      </c>
      <c r="E48" s="157" t="s">
        <v>386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</row>
    <row r="49" spans="1:219" s="14" customFormat="1" ht="24.9" customHeight="1">
      <c r="A49" s="15">
        <v>43</v>
      </c>
      <c r="B49" s="15">
        <v>1</v>
      </c>
      <c r="C49" s="24" t="s">
        <v>325</v>
      </c>
      <c r="D49" s="17">
        <v>6.89</v>
      </c>
      <c r="E49" s="157" t="s">
        <v>387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</row>
    <row r="50" spans="1:219" s="14" customFormat="1" ht="24.9" customHeight="1">
      <c r="A50" s="15">
        <v>44</v>
      </c>
      <c r="B50" s="15">
        <v>1</v>
      </c>
      <c r="C50" s="24" t="s">
        <v>326</v>
      </c>
      <c r="D50" s="17">
        <v>13.5</v>
      </c>
      <c r="E50" s="157" t="s">
        <v>388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</row>
    <row r="51" spans="1:219" s="14" customFormat="1" ht="24.9" customHeight="1">
      <c r="A51" s="15">
        <v>45</v>
      </c>
      <c r="B51" s="15">
        <v>1</v>
      </c>
      <c r="C51" s="24" t="s">
        <v>327</v>
      </c>
      <c r="D51" s="17">
        <v>12</v>
      </c>
      <c r="E51" s="157" t="s">
        <v>388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</row>
    <row r="52" spans="1:219" s="14" customFormat="1" ht="24.9" customHeight="1">
      <c r="A52" s="15">
        <v>46</v>
      </c>
      <c r="B52" s="15">
        <v>1</v>
      </c>
      <c r="C52" s="24" t="s">
        <v>328</v>
      </c>
      <c r="D52" s="17">
        <v>29.55</v>
      </c>
      <c r="E52" s="157" t="s">
        <v>388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</row>
    <row r="53" spans="1:219" s="14" customFormat="1" ht="24.9" customHeight="1">
      <c r="A53" s="15">
        <v>47</v>
      </c>
      <c r="B53" s="15">
        <v>1</v>
      </c>
      <c r="C53" s="24" t="s">
        <v>329</v>
      </c>
      <c r="D53" s="17">
        <v>14.25</v>
      </c>
      <c r="E53" s="157" t="s">
        <v>366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</row>
    <row r="54" spans="1:219" s="14" customFormat="1" ht="24.9" customHeight="1">
      <c r="A54" s="15">
        <v>48</v>
      </c>
      <c r="B54" s="15">
        <v>1</v>
      </c>
      <c r="C54" s="24" t="s">
        <v>330</v>
      </c>
      <c r="D54" s="17">
        <v>11.12</v>
      </c>
      <c r="E54" s="157" t="s">
        <v>367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</row>
    <row r="55" spans="1:219" s="14" customFormat="1" ht="24.9" customHeight="1">
      <c r="A55" s="15">
        <v>49</v>
      </c>
      <c r="B55" s="15">
        <v>1</v>
      </c>
      <c r="C55" s="24" t="s">
        <v>326</v>
      </c>
      <c r="D55" s="17">
        <v>34.799999999999997</v>
      </c>
      <c r="E55" s="157" t="s">
        <v>366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</row>
    <row r="56" spans="1:219" s="14" customFormat="1" ht="24.9" customHeight="1">
      <c r="A56" s="15">
        <v>50</v>
      </c>
      <c r="B56" s="15">
        <v>1</v>
      </c>
      <c r="C56" s="24" t="s">
        <v>331</v>
      </c>
      <c r="D56" s="17">
        <v>11</v>
      </c>
      <c r="E56" s="157" t="s">
        <v>367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</row>
    <row r="57" spans="1:219" s="14" customFormat="1" ht="24.9" customHeight="1">
      <c r="A57" s="15">
        <v>51</v>
      </c>
      <c r="B57" s="15">
        <v>1</v>
      </c>
      <c r="C57" s="24" t="s">
        <v>332</v>
      </c>
      <c r="D57" s="17">
        <v>11</v>
      </c>
      <c r="E57" s="157" t="s">
        <v>367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</row>
    <row r="58" spans="1:219" s="14" customFormat="1" ht="24.9" customHeight="1">
      <c r="A58" s="15">
        <v>52</v>
      </c>
      <c r="B58" s="15">
        <v>1</v>
      </c>
      <c r="C58" s="24" t="s">
        <v>333</v>
      </c>
      <c r="D58" s="17">
        <v>11.48</v>
      </c>
      <c r="E58" s="157" t="s">
        <v>389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</row>
    <row r="59" spans="1:219" s="14" customFormat="1" ht="24.9" customHeight="1">
      <c r="A59" s="15">
        <v>53</v>
      </c>
      <c r="B59" s="15">
        <v>1</v>
      </c>
      <c r="C59" s="24" t="s">
        <v>334</v>
      </c>
      <c r="D59" s="17">
        <v>15.75</v>
      </c>
      <c r="E59" s="157" t="s">
        <v>390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</row>
    <row r="60" spans="1:219" s="14" customFormat="1" ht="24.9" customHeight="1">
      <c r="A60" s="15">
        <v>54</v>
      </c>
      <c r="B60" s="15">
        <v>1</v>
      </c>
      <c r="C60" s="24" t="s">
        <v>335</v>
      </c>
      <c r="D60" s="17">
        <v>8.82</v>
      </c>
      <c r="E60" s="157" t="s">
        <v>391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</row>
    <row r="61" spans="1:219" s="14" customFormat="1" ht="24.9" customHeight="1">
      <c r="A61" s="15">
        <v>55</v>
      </c>
      <c r="B61" s="15">
        <v>1</v>
      </c>
      <c r="C61" s="24" t="s">
        <v>336</v>
      </c>
      <c r="D61" s="17">
        <v>9.1199999999999992</v>
      </c>
      <c r="E61" s="157" t="s">
        <v>392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</row>
    <row r="62" spans="1:219" s="14" customFormat="1" ht="24.9" customHeight="1">
      <c r="A62" s="15">
        <v>56</v>
      </c>
      <c r="B62" s="15">
        <v>1</v>
      </c>
      <c r="C62" s="24" t="s">
        <v>337</v>
      </c>
      <c r="D62" s="17">
        <v>22.75</v>
      </c>
      <c r="E62" s="157" t="s">
        <v>393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</row>
    <row r="63" spans="1:219" s="14" customFormat="1" ht="24.9" customHeight="1">
      <c r="A63" s="15">
        <v>57</v>
      </c>
      <c r="B63" s="15">
        <v>1</v>
      </c>
      <c r="C63" s="24" t="s">
        <v>398</v>
      </c>
      <c r="D63" s="17">
        <v>14.17</v>
      </c>
      <c r="E63" s="157" t="s">
        <v>370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</row>
    <row r="64" spans="1:219" s="51" customFormat="1" ht="30" customHeight="1">
      <c r="A64" s="15">
        <v>58</v>
      </c>
      <c r="B64" s="15">
        <v>1</v>
      </c>
      <c r="C64" s="24" t="s">
        <v>399</v>
      </c>
      <c r="D64" s="17">
        <v>14</v>
      </c>
      <c r="E64" s="157" t="s">
        <v>388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</row>
    <row r="65" spans="1:5" s="51" customFormat="1" ht="24.9" customHeight="1">
      <c r="A65" s="15">
        <v>59</v>
      </c>
      <c r="B65" s="15">
        <v>1</v>
      </c>
      <c r="C65" s="24" t="s">
        <v>338</v>
      </c>
      <c r="D65" s="17">
        <v>27.43</v>
      </c>
      <c r="E65" s="157" t="s">
        <v>368</v>
      </c>
    </row>
    <row r="66" spans="1:5" ht="24.9" customHeight="1">
      <c r="A66" s="40" t="s">
        <v>339</v>
      </c>
      <c r="B66" s="41">
        <f>SUM(B7:B65)</f>
        <v>59</v>
      </c>
      <c r="C66" s="173"/>
      <c r="D66" s="46">
        <f>SUM(D7:D65)</f>
        <v>861.13999999999987</v>
      </c>
      <c r="E66" s="154"/>
    </row>
    <row r="67" spans="1:5">
      <c r="A67" s="52"/>
      <c r="B67" s="52"/>
      <c r="C67" s="39"/>
      <c r="D67" s="53"/>
      <c r="E67" s="51"/>
    </row>
    <row r="68" spans="1:5" ht="32.25" customHeight="1">
      <c r="A68" s="58"/>
      <c r="B68" s="58"/>
      <c r="C68" s="59"/>
      <c r="D68" s="61"/>
    </row>
    <row r="69" spans="1:5" s="7" customFormat="1" ht="15" thickBot="1">
      <c r="A69" s="58"/>
      <c r="B69" s="58"/>
      <c r="C69" s="59"/>
      <c r="D69" s="64"/>
      <c r="E69"/>
    </row>
    <row r="70" spans="1:5" s="7" customFormat="1" ht="16.2" thickBot="1">
      <c r="A70" s="284" t="s">
        <v>186</v>
      </c>
      <c r="B70" s="285"/>
      <c r="C70" s="285"/>
      <c r="D70" s="285"/>
      <c r="E70" s="153"/>
    </row>
    <row r="71" spans="1:5" s="14" customFormat="1" ht="24.9" customHeight="1">
      <c r="A71" s="4" t="s">
        <v>0</v>
      </c>
      <c r="B71" s="5" t="s">
        <v>1</v>
      </c>
      <c r="C71" s="6" t="s">
        <v>2</v>
      </c>
      <c r="D71" s="66" t="s">
        <v>16</v>
      </c>
      <c r="E71" s="155" t="s">
        <v>394</v>
      </c>
    </row>
    <row r="72" spans="1:5" s="14" customFormat="1" ht="24.9" customHeight="1">
      <c r="A72" s="67" t="s">
        <v>22</v>
      </c>
      <c r="B72" s="67" t="s">
        <v>23</v>
      </c>
      <c r="C72" s="151" t="s">
        <v>25</v>
      </c>
      <c r="D72" s="159" t="s">
        <v>26</v>
      </c>
      <c r="E72" s="162" t="s">
        <v>27</v>
      </c>
    </row>
    <row r="73" spans="1:5" s="14" customFormat="1" ht="24.9" customHeight="1">
      <c r="A73" s="68" t="s">
        <v>22</v>
      </c>
      <c r="B73" s="69">
        <v>1</v>
      </c>
      <c r="C73" s="24" t="s">
        <v>340</v>
      </c>
      <c r="D73" s="152">
        <v>11.84</v>
      </c>
      <c r="E73" s="163" t="s">
        <v>395</v>
      </c>
    </row>
    <row r="74" spans="1:5" s="60" customFormat="1" ht="12.6" thickBot="1">
      <c r="A74" s="68" t="s">
        <v>24</v>
      </c>
      <c r="B74" s="69">
        <v>1</v>
      </c>
      <c r="C74" s="23" t="s">
        <v>341</v>
      </c>
      <c r="D74" s="152">
        <v>16.8</v>
      </c>
      <c r="E74" s="163" t="s">
        <v>396</v>
      </c>
    </row>
    <row r="75" spans="1:5" s="60" customFormat="1" ht="41.4" thickBot="1">
      <c r="A75" s="79" t="s">
        <v>342</v>
      </c>
      <c r="B75" s="80">
        <f>SUM(B73:B74)</f>
        <v>2</v>
      </c>
      <c r="C75" s="176"/>
      <c r="D75" s="160">
        <f>SUM(D73:D74)</f>
        <v>28.64</v>
      </c>
      <c r="E75" s="161"/>
    </row>
    <row r="76" spans="1:5">
      <c r="A76" s="82"/>
      <c r="B76" s="58"/>
      <c r="C76" s="83"/>
      <c r="D76" s="84"/>
      <c r="E76" s="60"/>
    </row>
    <row r="77" spans="1:5">
      <c r="E77" s="60"/>
    </row>
  </sheetData>
  <mergeCells count="6">
    <mergeCell ref="A2:E2"/>
    <mergeCell ref="A70:D70"/>
    <mergeCell ref="A5:A6"/>
    <mergeCell ref="B5:B6"/>
    <mergeCell ref="C5:C6"/>
    <mergeCell ref="D5:D6"/>
  </mergeCells>
  <printOptions horizontalCentered="1"/>
  <pageMargins left="0.70866141732283472" right="0.70866141732283472" top="0" bottom="0" header="0.31496062992125984" footer="0.31496062992125984"/>
  <pageSetup paperSize="9"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K32"/>
  <sheetViews>
    <sheetView zoomScale="90" zoomScaleNormal="90" workbookViewId="0">
      <pane xSplit="3" ySplit="5" topLeftCell="D6" activePane="bottomRight" state="frozen"/>
      <selection pane="topRight" activeCell="J1" sqref="J1"/>
      <selection pane="bottomLeft" activeCell="A4" sqref="A4"/>
      <selection pane="bottomRight" activeCell="E27" sqref="A1:E27"/>
    </sheetView>
  </sheetViews>
  <sheetFormatPr defaultRowHeight="14.4"/>
  <cols>
    <col min="1" max="1" width="12.88671875" style="1" customWidth="1"/>
    <col min="2" max="2" width="6.6640625" style="1" customWidth="1"/>
    <col min="3" max="3" width="22.33203125" style="1" customWidth="1"/>
    <col min="4" max="4" width="16.109375" customWidth="1"/>
  </cols>
  <sheetData>
    <row r="2" spans="1:219" ht="36.75" customHeight="1">
      <c r="A2" s="286" t="s">
        <v>411</v>
      </c>
      <c r="B2" s="286"/>
      <c r="C2" s="286"/>
      <c r="D2" s="286"/>
      <c r="E2" s="286"/>
    </row>
    <row r="3" spans="1:219" ht="15.75" customHeight="1">
      <c r="A3" s="216"/>
      <c r="B3" s="216"/>
      <c r="C3" s="216"/>
      <c r="D3" s="216"/>
      <c r="E3" s="216"/>
    </row>
    <row r="4" spans="1:219" ht="15.75" customHeight="1">
      <c r="A4" s="216"/>
      <c r="B4" s="216"/>
      <c r="C4" s="216"/>
      <c r="D4" s="216"/>
      <c r="E4" s="216"/>
    </row>
    <row r="5" spans="1:219" s="7" customFormat="1" ht="100.5" customHeight="1">
      <c r="A5" s="67" t="s">
        <v>0</v>
      </c>
      <c r="B5" s="193" t="s">
        <v>1</v>
      </c>
      <c r="C5" s="194" t="s">
        <v>2</v>
      </c>
      <c r="D5" s="194" t="s">
        <v>343</v>
      </c>
      <c r="E5" s="155" t="s">
        <v>360</v>
      </c>
    </row>
    <row r="6" spans="1:219" s="7" customFormat="1" ht="30.75" customHeight="1">
      <c r="A6" s="242" t="s">
        <v>22</v>
      </c>
      <c r="B6" s="242" t="s">
        <v>23</v>
      </c>
      <c r="C6" s="242" t="s">
        <v>25</v>
      </c>
      <c r="D6" s="242" t="s">
        <v>26</v>
      </c>
      <c r="E6" s="156" t="s">
        <v>27</v>
      </c>
    </row>
    <row r="7" spans="1:219" s="7" customFormat="1" ht="0.75" customHeight="1">
      <c r="A7" s="242"/>
      <c r="B7" s="242"/>
      <c r="C7" s="242"/>
      <c r="D7" s="242"/>
      <c r="E7" s="154"/>
    </row>
    <row r="8" spans="1:219" s="14" customFormat="1" ht="24.9" customHeight="1">
      <c r="A8" s="15">
        <v>1</v>
      </c>
      <c r="B8" s="15">
        <v>1</v>
      </c>
      <c r="C8" s="24" t="s">
        <v>344</v>
      </c>
      <c r="D8" s="17">
        <v>10.6</v>
      </c>
      <c r="E8" s="157" t="s">
        <v>370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</row>
    <row r="9" spans="1:219" s="14" customFormat="1" ht="24.9" customHeight="1">
      <c r="A9" s="15">
        <v>2</v>
      </c>
      <c r="B9" s="15">
        <v>1</v>
      </c>
      <c r="C9" s="24" t="s">
        <v>345</v>
      </c>
      <c r="D9" s="17">
        <v>21.3</v>
      </c>
      <c r="E9" s="157" t="s">
        <v>371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</row>
    <row r="10" spans="1:219" s="14" customFormat="1" ht="24.9" customHeight="1">
      <c r="A10" s="15">
        <v>3</v>
      </c>
      <c r="B10" s="15">
        <v>1</v>
      </c>
      <c r="C10" s="24" t="s">
        <v>346</v>
      </c>
      <c r="D10" s="17">
        <v>16.100000000000001</v>
      </c>
      <c r="E10" s="157" t="s">
        <v>374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</row>
    <row r="11" spans="1:219" s="14" customFormat="1" ht="24.9" customHeight="1">
      <c r="A11" s="15">
        <v>4</v>
      </c>
      <c r="B11" s="15">
        <v>1</v>
      </c>
      <c r="C11" s="24" t="s">
        <v>347</v>
      </c>
      <c r="D11" s="17">
        <v>9.51</v>
      </c>
      <c r="E11" s="158" t="s">
        <v>363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</row>
    <row r="12" spans="1:219" s="14" customFormat="1" ht="24.9" customHeight="1">
      <c r="A12" s="15">
        <v>5</v>
      </c>
      <c r="B12" s="15">
        <v>1</v>
      </c>
      <c r="C12" s="24" t="s">
        <v>348</v>
      </c>
      <c r="D12" s="17">
        <v>16.010000000000002</v>
      </c>
      <c r="E12" s="157" t="s">
        <v>364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</row>
    <row r="13" spans="1:219" s="14" customFormat="1" ht="24.9" customHeight="1">
      <c r="A13" s="15">
        <v>6</v>
      </c>
      <c r="B13" s="15">
        <v>1</v>
      </c>
      <c r="C13" s="24" t="s">
        <v>349</v>
      </c>
      <c r="D13" s="17">
        <v>15.41</v>
      </c>
      <c r="E13" s="157" t="s">
        <v>365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</row>
    <row r="14" spans="1:219" s="14" customFormat="1" ht="24.9" customHeight="1">
      <c r="A14" s="15">
        <v>7</v>
      </c>
      <c r="B14" s="15">
        <v>1</v>
      </c>
      <c r="C14" s="24" t="s">
        <v>350</v>
      </c>
      <c r="D14" s="17">
        <v>15.97</v>
      </c>
      <c r="E14" s="157" t="s">
        <v>361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</row>
    <row r="15" spans="1:219" s="14" customFormat="1" ht="24.9" customHeight="1">
      <c r="A15" s="15">
        <v>8</v>
      </c>
      <c r="B15" s="15">
        <v>1</v>
      </c>
      <c r="C15" s="24" t="s">
        <v>287</v>
      </c>
      <c r="D15" s="17">
        <v>14</v>
      </c>
      <c r="E15" s="157" t="s">
        <v>361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</row>
    <row r="16" spans="1:219" s="14" customFormat="1" ht="24.9" customHeight="1">
      <c r="A16" s="15">
        <v>9</v>
      </c>
      <c r="B16" s="15">
        <v>1</v>
      </c>
      <c r="C16" s="24" t="s">
        <v>321</v>
      </c>
      <c r="D16" s="17">
        <v>18.72</v>
      </c>
      <c r="E16" s="157" t="s">
        <v>362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</row>
    <row r="17" spans="1:219" s="14" customFormat="1" ht="24.9" customHeight="1">
      <c r="A17" s="15">
        <v>10</v>
      </c>
      <c r="B17" s="15">
        <v>1</v>
      </c>
      <c r="C17" s="24" t="s">
        <v>326</v>
      </c>
      <c r="D17" s="17">
        <v>13.5</v>
      </c>
      <c r="E17" s="157" t="s">
        <v>366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</row>
    <row r="18" spans="1:219" s="14" customFormat="1" ht="24.9" customHeight="1">
      <c r="A18" s="15">
        <v>11</v>
      </c>
      <c r="B18" s="15">
        <v>1</v>
      </c>
      <c r="C18" s="24" t="s">
        <v>351</v>
      </c>
      <c r="D18" s="17">
        <v>19.43</v>
      </c>
      <c r="E18" s="157" t="s">
        <v>366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</row>
    <row r="19" spans="1:219" s="14" customFormat="1" ht="24.9" customHeight="1">
      <c r="A19" s="15">
        <v>12</v>
      </c>
      <c r="B19" s="15">
        <v>1</v>
      </c>
      <c r="C19" s="24" t="s">
        <v>352</v>
      </c>
      <c r="D19" s="17">
        <v>18.72</v>
      </c>
      <c r="E19" s="157" t="s">
        <v>366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</row>
    <row r="20" spans="1:219" s="14" customFormat="1" ht="24.9" customHeight="1">
      <c r="A20" s="15">
        <v>13</v>
      </c>
      <c r="B20" s="15">
        <v>1</v>
      </c>
      <c r="C20" s="24" t="s">
        <v>353</v>
      </c>
      <c r="D20" s="17">
        <v>14</v>
      </c>
      <c r="E20" s="157" t="s">
        <v>366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</row>
    <row r="21" spans="1:219" s="14" customFormat="1" ht="24.9" customHeight="1">
      <c r="A21" s="15">
        <v>14</v>
      </c>
      <c r="B21" s="15">
        <v>1</v>
      </c>
      <c r="C21" s="24" t="s">
        <v>354</v>
      </c>
      <c r="D21" s="17">
        <v>22.05</v>
      </c>
      <c r="E21" s="157" t="s">
        <v>367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</row>
    <row r="22" spans="1:219" s="14" customFormat="1" ht="24.9" customHeight="1">
      <c r="A22" s="15">
        <v>15</v>
      </c>
      <c r="B22" s="15">
        <v>1</v>
      </c>
      <c r="C22" s="24" t="s">
        <v>355</v>
      </c>
      <c r="D22" s="17">
        <v>15.2</v>
      </c>
      <c r="E22" s="157" t="s">
        <v>367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</row>
    <row r="23" spans="1:219" s="14" customFormat="1" ht="24.9" customHeight="1">
      <c r="A23" s="15">
        <v>16</v>
      </c>
      <c r="B23" s="15">
        <v>1</v>
      </c>
      <c r="C23" s="24" t="s">
        <v>356</v>
      </c>
      <c r="D23" s="17">
        <v>13.5</v>
      </c>
      <c r="E23" s="157" t="s">
        <v>368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</row>
    <row r="24" spans="1:219" s="14" customFormat="1" ht="24.9" customHeight="1">
      <c r="A24" s="15">
        <v>17</v>
      </c>
      <c r="B24" s="15">
        <v>1</v>
      </c>
      <c r="C24" s="24" t="s">
        <v>357</v>
      </c>
      <c r="D24" s="17">
        <v>12</v>
      </c>
      <c r="E24" s="157" t="s">
        <v>369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</row>
    <row r="25" spans="1:219" s="14" customFormat="1" ht="24.9" customHeight="1">
      <c r="A25" s="15">
        <v>18</v>
      </c>
      <c r="B25" s="15">
        <v>1</v>
      </c>
      <c r="C25" s="24" t="s">
        <v>358</v>
      </c>
      <c r="D25" s="17">
        <v>15</v>
      </c>
      <c r="E25" s="157" t="s">
        <v>397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</row>
    <row r="26" spans="1:219" s="14" customFormat="1" ht="24.9" customHeight="1">
      <c r="A26" s="15">
        <v>19</v>
      </c>
      <c r="B26" s="15">
        <v>1</v>
      </c>
      <c r="C26" s="24" t="s">
        <v>359</v>
      </c>
      <c r="D26" s="17">
        <v>28.15</v>
      </c>
      <c r="E26" s="157" t="s">
        <v>362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</row>
    <row r="27" spans="1:219" s="51" customFormat="1" ht="55.5" customHeight="1">
      <c r="A27" s="177" t="s">
        <v>339</v>
      </c>
      <c r="B27" s="41">
        <v>19</v>
      </c>
      <c r="C27" s="173"/>
      <c r="D27" s="46">
        <f>SUM(D8:D26)</f>
        <v>309.16999999999996</v>
      </c>
      <c r="E27" s="15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s="51" customFormat="1" ht="24.9" customHeight="1">
      <c r="A28" s="58"/>
      <c r="B28" s="52"/>
      <c r="C28" s="39"/>
      <c r="D28" s="53"/>
    </row>
    <row r="29" spans="1:219" ht="24.9" customHeight="1">
      <c r="A29" s="58"/>
      <c r="B29" s="58"/>
      <c r="C29" s="59"/>
      <c r="D29" s="61"/>
    </row>
    <row r="30" spans="1:219">
      <c r="A30" s="82"/>
      <c r="B30" s="58"/>
      <c r="C30" s="59"/>
      <c r="D30" s="64"/>
    </row>
    <row r="31" spans="1:219" s="60" customFormat="1">
      <c r="A31" s="1"/>
      <c r="B31" s="58"/>
      <c r="C31" s="83"/>
      <c r="D31" s="84"/>
    </row>
    <row r="32" spans="1:219" s="60" customFormat="1">
      <c r="A32" s="1"/>
      <c r="B32" s="1"/>
      <c r="C32" s="1"/>
      <c r="D32"/>
    </row>
  </sheetData>
  <mergeCells count="5">
    <mergeCell ref="A2:E2"/>
    <mergeCell ref="D6:D7"/>
    <mergeCell ref="A6:A7"/>
    <mergeCell ref="B6:B7"/>
    <mergeCell ref="C6:C7"/>
  </mergeCells>
  <printOptions horizontalCentered="1"/>
  <pageMargins left="0.70866141732283472" right="0.70866141732283472" top="0.74803149606299213" bottom="0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9" sqref="M19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Lokale mieszkalne M i G</vt:lpstr>
      <vt:lpstr>Lokale socjalne</vt:lpstr>
      <vt:lpstr>Pomieszczenia tymczasowe</vt:lpstr>
      <vt:lpstr>Pomieszczenia gospodarcze</vt:lpstr>
      <vt:lpstr>Garaże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 Bobolice</cp:lastModifiedBy>
  <cp:lastPrinted>2023-11-22T10:31:36Z</cp:lastPrinted>
  <dcterms:created xsi:type="dcterms:W3CDTF">2020-12-07T11:15:58Z</dcterms:created>
  <dcterms:modified xsi:type="dcterms:W3CDTF">2023-11-22T10:32:36Z</dcterms:modified>
</cp:coreProperties>
</file>