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OneDrive - Akademia Pomorska w Słupsku\Dokumenty\Akademia Pomorska\2023 POSTĘPOWANIA\19-TP-2023 Dostawa energii elektrycznej\SWZ TP\"/>
    </mc:Choice>
  </mc:AlternateContent>
  <xr:revisionPtr revIDLastSave="2" documentId="13_ncr:1_{BB0FC9A3-7E65-430D-847D-453B39B52975}" xr6:coauthVersionLast="36" xr6:coauthVersionMax="36" xr10:uidLastSave="{3BD95B20-6571-4271-8D19-F19A7570D054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Arkusz1!$A$2:$W$13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l="1"/>
  <c r="F4" i="1"/>
  <c r="F5" i="1"/>
  <c r="F6" i="1"/>
  <c r="F7" i="1"/>
  <c r="F8" i="1"/>
  <c r="F9" i="1"/>
  <c r="F10" i="1" l="1"/>
  <c r="F13" i="1" l="1"/>
</calcChain>
</file>

<file path=xl/sharedStrings.xml><?xml version="1.0" encoding="utf-8"?>
<sst xmlns="http://schemas.openxmlformats.org/spreadsheetml/2006/main" count="136" uniqueCount="82">
  <si>
    <t>Nazwa punktu poboru</t>
  </si>
  <si>
    <t>Numer ewidencyjny</t>
  </si>
  <si>
    <t>Numer licznika</t>
  </si>
  <si>
    <t>Moc umowna 
kW</t>
  </si>
  <si>
    <t>szczyt przedpołudniowy                     MWh</t>
  </si>
  <si>
    <t>szczyt popołudniowy                   MWh</t>
  </si>
  <si>
    <t>pozostałe godziny                    MWh</t>
  </si>
  <si>
    <t>szczyt                                    MWh</t>
  </si>
  <si>
    <t>pozaszczyt                    MWh</t>
  </si>
  <si>
    <t>dzień                                   MWh</t>
  </si>
  <si>
    <t>noc                                MWh</t>
  </si>
  <si>
    <t>całodobowo
MWh</t>
  </si>
  <si>
    <t>Taryfa zakupowa
(dystrybucji)</t>
  </si>
  <si>
    <t>Grupa teryfowa</t>
  </si>
  <si>
    <t>Okres obowiazywania dotychczasowej umowy
(data do)</t>
  </si>
  <si>
    <t>Okres wypowiedzenia dotychczasowej umowy
(miesiące)</t>
  </si>
  <si>
    <t>Rodzaj umowy 
(kompleksowa /sprzedaży-dystrybucji)</t>
  </si>
  <si>
    <t>Operator systemu dystrybucyjnego</t>
  </si>
  <si>
    <t>Uwagi</t>
  </si>
  <si>
    <t>Okres rozliczeniowy</t>
  </si>
  <si>
    <t>Czy okres rozliczeniowy jest zgodny z miesiącem kalendarzowym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</si>
  <si>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</si>
  <si>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</si>
  <si>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</si>
  <si>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</si>
  <si>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</si>
  <si>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</si>
  <si>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</si>
  <si>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</si>
  <si>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</si>
  <si>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</si>
  <si>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</si>
  <si>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</si>
  <si>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</si>
  <si>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</si>
  <si>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</si>
  <si>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</si>
  <si>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</si>
  <si>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</si>
  <si>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</si>
  <si>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</si>
  <si>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</si>
  <si>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</si>
  <si>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</si>
  <si>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C21</t>
  </si>
  <si>
    <t>C</t>
  </si>
  <si>
    <t>sprzedaży-dystrybucji</t>
  </si>
  <si>
    <t>Energa-Operator S.A.</t>
  </si>
  <si>
    <t>1 miesiąc</t>
  </si>
  <si>
    <t>TAK</t>
  </si>
  <si>
    <t>C11</t>
  </si>
  <si>
    <t/>
  </si>
  <si>
    <t>NIE</t>
  </si>
  <si>
    <t>00135118</t>
  </si>
  <si>
    <t>C12a</t>
  </si>
  <si>
    <t>2 miesiące</t>
  </si>
  <si>
    <t>1miesiąc</t>
  </si>
  <si>
    <t>Suma</t>
  </si>
  <si>
    <t>590243881041979734</t>
  </si>
  <si>
    <t>590243881019058980</t>
  </si>
  <si>
    <t>590243881019289087</t>
  </si>
  <si>
    <t>590243881019449146</t>
  </si>
  <si>
    <t>590243881019262363</t>
  </si>
  <si>
    <t>590243881019840592</t>
  </si>
  <si>
    <t>590243881019447241</t>
  </si>
  <si>
    <t>590243881019314765</t>
  </si>
  <si>
    <t>Łączne szacunkowe zużycie w okresie  1.01.2023 r. – 31.12.2023 r. 
MWh</t>
  </si>
  <si>
    <t>wygasa 31.12.2023</t>
  </si>
  <si>
    <t>kompleksowa</t>
  </si>
  <si>
    <t>Energa Obrót S.A.</t>
  </si>
  <si>
    <t>C23</t>
  </si>
  <si>
    <t>590243854042769000</t>
  </si>
  <si>
    <t>bezterminowo</t>
  </si>
  <si>
    <t>L.P.</t>
  </si>
  <si>
    <t>Sala Wielofunkcyjna
ul. Kozietulskiego 7, 76-200 Słupsk</t>
  </si>
  <si>
    <t>Studium Wychowania Muzycznego
ul. Partyzantów 27, 76-200 Słupsk</t>
  </si>
  <si>
    <t>Budynek dydaktyczny
ul. Słowiańska 8, 76-200 Słupsk</t>
  </si>
  <si>
    <t>Budynek dydaktyczny
ul. Boh. Westerplatte 64, 76-200 Słupsk</t>
  </si>
  <si>
    <t>Sala wykładowa
ul. Partyzantów 27, 76-200 Słupsk</t>
  </si>
  <si>
    <t>Uczelnia
ul. Spacerowa 1, 76-200 Słupsk</t>
  </si>
  <si>
    <t>Szkoła
ul. Kozietulskiego 6, 76-200 Słupsk</t>
  </si>
  <si>
    <t>Plac budowy
ul. Spółdzielcza 16, 78-450 grzmiąca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</si>
</sst>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3" fillId="0" borderId="0"/>
    <xf numFmtId="0" fontId="5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3" fontId="2" fillId="3" borderId="1" xfId="3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 wrapText="1"/>
    </xf>
    <xf numFmtId="165" fontId="6" fillId="0" borderId="6" xfId="0" applyNumberFormat="1" applyFont="1" applyFill="1" applyBorder="1" applyAlignment="1">
      <alignment vertical="center" wrapText="1"/>
    </xf>
  </cellXfs>
  <cellStyles count="4">
    <cellStyle name="Excel Built-in Normal" xfId="2" xr:uid="{00000000-0005-0000-0000-000000000000}"/>
    <cellStyle name="Hiperłącze" xfId="1" builtinId="8" customBuiltin="1"/>
    <cellStyle name="Normalny" xfId="0" builtinId="0"/>
    <cellStyle name="Normalny 7" xfId="3" xr:uid="{00000000-0005-0000-0000-000003000000}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31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8181"/>
        </patternFill>
      </fill>
    </dxf>
    <dxf>
      <fill>
        <patternFill>
          <bgColor rgb="FFFF8F8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W13" totalsRowCount="1" headerRowDxfId="50" dataDxfId="48" headerRowBorderDxfId="49" tableBorderDxfId="47" totalsRowBorderDxfId="46" headerRowCellStyle="Excel Built-in Normal">
  <sortState ref="A4:W10">
    <sortCondition ref="A4:A10"/>
    <sortCondition ref="P4:P10"/>
    <sortCondition ref="O4:O10"/>
    <sortCondition ref="C4:C10"/>
  </sortState>
  <tableColumns count="23">
    <tableColumn id="1" xr3:uid="{00000000-0010-0000-0000-000001000000}" name="1" totalsRowLabel="Suma" dataDxfId="45" totalsRowDxfId="22"/>
    <tableColumn id="10" xr3:uid="{00000000-0010-0000-0000-00000A000000}" name="2" dataDxfId="44" totalsRowDxfId="21"/>
    <tableColumn id="15" xr3:uid="{00000000-0010-0000-0000-00000F000000}" name="3" dataDxfId="43" totalsRowDxfId="20"/>
    <tableColumn id="16" xr3:uid="{00000000-0010-0000-0000-000010000000}" name="4" dataDxfId="42" totalsRowDxfId="19"/>
    <tableColumn id="17" xr3:uid="{00000000-0010-0000-0000-000011000000}" name="5" dataDxfId="41" totalsRowDxfId="18"/>
    <tableColumn id="18" xr3:uid="{00000000-0010-0000-0000-000012000000}" name="6" totalsRowFunction="sum" dataDxfId="40" totalsRowDxfId="17">
      <calculatedColumnFormula>SUM(Tabela1[[#This Row],[7]:[14]])</calculatedColumnFormula>
    </tableColumn>
    <tableColumn id="19" xr3:uid="{00000000-0010-0000-0000-000013000000}" name="7" dataDxfId="39" totalsRowDxfId="16"/>
    <tableColumn id="20" xr3:uid="{00000000-0010-0000-0000-000014000000}" name="8" dataDxfId="38" totalsRowDxfId="15"/>
    <tableColumn id="21" xr3:uid="{00000000-0010-0000-0000-000015000000}" name="9" dataDxfId="37" totalsRowDxfId="14"/>
    <tableColumn id="22" xr3:uid="{00000000-0010-0000-0000-000016000000}" name="10" dataDxfId="36" totalsRowDxfId="13"/>
    <tableColumn id="23" xr3:uid="{00000000-0010-0000-0000-000017000000}" name="11" dataDxfId="35" totalsRowDxfId="12"/>
    <tableColumn id="24" xr3:uid="{00000000-0010-0000-0000-000018000000}" name="12" dataDxfId="34" totalsRowDxfId="11"/>
    <tableColumn id="25" xr3:uid="{00000000-0010-0000-0000-000019000000}" name="13" dataDxfId="33" totalsRowDxfId="10"/>
    <tableColumn id="26" xr3:uid="{00000000-0010-0000-0000-00001A000000}" name="14" dataDxfId="32" totalsRowDxfId="9"/>
    <tableColumn id="27" xr3:uid="{00000000-0010-0000-0000-00001B000000}" name="15" dataDxfId="31" totalsRowDxfId="8"/>
    <tableColumn id="28" xr3:uid="{00000000-0010-0000-0000-00001C000000}" name="16" dataDxfId="30" totalsRowDxfId="7"/>
    <tableColumn id="29" xr3:uid="{00000000-0010-0000-0000-00001D000000}" name="17" dataDxfId="29" totalsRowDxfId="6"/>
    <tableColumn id="30" xr3:uid="{00000000-0010-0000-0000-00001E000000}" name="18" dataDxfId="28" totalsRowDxfId="5"/>
    <tableColumn id="31" xr3:uid="{00000000-0010-0000-0000-00001F000000}" name="19" dataDxfId="27" totalsRowDxfId="4"/>
    <tableColumn id="32" xr3:uid="{00000000-0010-0000-0000-000020000000}" name="20" dataDxfId="26" totalsRowDxfId="3"/>
    <tableColumn id="33" xr3:uid="{00000000-0010-0000-0000-000021000000}" name="21" dataDxfId="25" totalsRowDxfId="2"/>
    <tableColumn id="34" xr3:uid="{00000000-0010-0000-0000-000022000000}" name="22" dataDxfId="24" totalsRowDxfId="1"/>
    <tableColumn id="35" xr3:uid="{00000000-0010-0000-0000-000023000000}" name="23" dataDxfId="23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zoomScaleNormal="100" workbookViewId="0">
      <selection activeCell="V20" sqref="V20"/>
    </sheetView>
  </sheetViews>
  <sheetFormatPr defaultRowHeight="15" x14ac:dyDescent="0.25"/>
  <cols>
    <col min="1" max="1" width="5.28515625" bestFit="1" customWidth="1"/>
    <col min="2" max="2" width="32.42578125" customWidth="1"/>
    <col min="3" max="3" width="19.28515625" bestFit="1" customWidth="1"/>
    <col min="4" max="4" width="12.42578125" bestFit="1" customWidth="1"/>
    <col min="5" max="5" width="11.5703125" bestFit="1" customWidth="1"/>
    <col min="6" max="6" width="16" bestFit="1" customWidth="1"/>
    <col min="7" max="7" width="14.7109375" bestFit="1" customWidth="1"/>
    <col min="8" max="8" width="12.140625" bestFit="1" customWidth="1"/>
    <col min="9" max="9" width="14.85546875" bestFit="1" customWidth="1"/>
    <col min="10" max="10" width="7.42578125" bestFit="1" customWidth="1"/>
    <col min="11" max="11" width="9" bestFit="1" customWidth="1"/>
    <col min="12" max="13" width="5.28515625" bestFit="1" customWidth="1"/>
    <col min="14" max="14" width="10.42578125" bestFit="1" customWidth="1"/>
    <col min="15" max="15" width="10.5703125" bestFit="1" customWidth="1"/>
    <col min="16" max="16" width="8.140625" bestFit="1" customWidth="1"/>
    <col min="17" max="18" width="13.28515625" bestFit="1" customWidth="1"/>
    <col min="19" max="19" width="12.28515625" bestFit="1" customWidth="1"/>
    <col min="20" max="20" width="14.5703125" bestFit="1" customWidth="1"/>
    <col min="21" max="21" width="13.7109375" customWidth="1"/>
    <col min="22" max="22" width="11.42578125" bestFit="1" customWidth="1"/>
    <col min="23" max="23" width="13.42578125" bestFit="1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63.75" x14ac:dyDescent="0.25">
      <c r="A2" s="2" t="s">
        <v>73</v>
      </c>
      <c r="B2" s="3" t="s">
        <v>0</v>
      </c>
      <c r="C2" s="3" t="s">
        <v>1</v>
      </c>
      <c r="D2" s="3" t="s">
        <v>2</v>
      </c>
      <c r="E2" s="3" t="s">
        <v>3</v>
      </c>
      <c r="F2" s="4" t="s">
        <v>66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6" t="s">
        <v>12</v>
      </c>
      <c r="P2" s="6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</row>
    <row r="3" spans="1:23" x14ac:dyDescent="0.25">
      <c r="A3" s="8" t="s">
        <v>21</v>
      </c>
      <c r="B3" s="9" t="s">
        <v>22</v>
      </c>
      <c r="C3" s="8" t="s">
        <v>23</v>
      </c>
      <c r="D3" s="9" t="s">
        <v>24</v>
      </c>
      <c r="E3" s="8" t="s">
        <v>25</v>
      </c>
      <c r="F3" s="9" t="s">
        <v>26</v>
      </c>
      <c r="G3" s="8" t="s">
        <v>27</v>
      </c>
      <c r="H3" s="9" t="s">
        <v>28</v>
      </c>
      <c r="I3" s="8" t="s">
        <v>29</v>
      </c>
      <c r="J3" s="9" t="s">
        <v>30</v>
      </c>
      <c r="K3" s="8" t="s">
        <v>31</v>
      </c>
      <c r="L3" s="9" t="s">
        <v>32</v>
      </c>
      <c r="M3" s="8" t="s">
        <v>33</v>
      </c>
      <c r="N3" s="9" t="s">
        <v>34</v>
      </c>
      <c r="O3" s="8" t="s">
        <v>35</v>
      </c>
      <c r="P3" s="9" t="s">
        <v>36</v>
      </c>
      <c r="Q3" s="8" t="s">
        <v>37</v>
      </c>
      <c r="R3" s="9" t="s">
        <v>38</v>
      </c>
      <c r="S3" s="8" t="s">
        <v>39</v>
      </c>
      <c r="T3" s="9" t="s">
        <v>40</v>
      </c>
      <c r="U3" s="8" t="s">
        <v>41</v>
      </c>
      <c r="V3" s="9" t="s">
        <v>42</v>
      </c>
      <c r="W3" s="8" t="s">
        <v>43</v>
      </c>
    </row>
    <row r="4" spans="1:23" ht="25.5" x14ac:dyDescent="0.25">
      <c r="A4" s="21">
        <v>1</v>
      </c>
      <c r="B4" s="15" t="s">
        <v>75</v>
      </c>
      <c r="C4" s="16" t="s">
        <v>64</v>
      </c>
      <c r="D4" s="15">
        <v>88077793</v>
      </c>
      <c r="E4" s="15">
        <v>12</v>
      </c>
      <c r="F4" s="25">
        <f>SUM(Tabela1[[#This Row],[7]:[14]])</f>
        <v>11</v>
      </c>
      <c r="G4" s="17"/>
      <c r="H4" s="17"/>
      <c r="I4" s="17"/>
      <c r="J4" s="17"/>
      <c r="K4" s="17"/>
      <c r="L4" s="17"/>
      <c r="M4" s="17"/>
      <c r="N4" s="17">
        <v>11</v>
      </c>
      <c r="O4" s="15" t="s">
        <v>50</v>
      </c>
      <c r="P4" s="15" t="s">
        <v>45</v>
      </c>
      <c r="Q4" s="22">
        <v>45291</v>
      </c>
      <c r="R4" s="15" t="s">
        <v>67</v>
      </c>
      <c r="S4" s="15" t="s">
        <v>46</v>
      </c>
      <c r="T4" s="15" t="s">
        <v>47</v>
      </c>
      <c r="U4" s="15" t="s">
        <v>51</v>
      </c>
      <c r="V4" s="15" t="s">
        <v>48</v>
      </c>
      <c r="W4" s="18" t="s">
        <v>49</v>
      </c>
    </row>
    <row r="5" spans="1:23" ht="25.5" x14ac:dyDescent="0.25">
      <c r="A5" s="21">
        <v>2</v>
      </c>
      <c r="B5" s="15" t="s">
        <v>80</v>
      </c>
      <c r="C5" s="16" t="s">
        <v>63</v>
      </c>
      <c r="D5" s="15">
        <v>42881589</v>
      </c>
      <c r="E5" s="15">
        <v>30</v>
      </c>
      <c r="F5" s="25">
        <f>SUM(Tabela1[[#This Row],[7]:[14]])</f>
        <v>75</v>
      </c>
      <c r="G5" s="17"/>
      <c r="H5" s="17"/>
      <c r="I5" s="17"/>
      <c r="J5" s="17"/>
      <c r="K5" s="17"/>
      <c r="L5" s="17"/>
      <c r="M5" s="17"/>
      <c r="N5" s="17">
        <v>75</v>
      </c>
      <c r="O5" s="15" t="s">
        <v>54</v>
      </c>
      <c r="P5" s="15" t="s">
        <v>45</v>
      </c>
      <c r="Q5" s="22">
        <v>45291</v>
      </c>
      <c r="R5" s="15" t="s">
        <v>67</v>
      </c>
      <c r="S5" s="15" t="s">
        <v>46</v>
      </c>
      <c r="T5" s="15" t="s">
        <v>47</v>
      </c>
      <c r="U5" s="15"/>
      <c r="V5" s="15" t="s">
        <v>48</v>
      </c>
      <c r="W5" s="18" t="s">
        <v>49</v>
      </c>
    </row>
    <row r="6" spans="1:23" ht="25.5" x14ac:dyDescent="0.25">
      <c r="A6" s="21">
        <v>3</v>
      </c>
      <c r="B6" s="15" t="s">
        <v>77</v>
      </c>
      <c r="C6" s="16" t="s">
        <v>65</v>
      </c>
      <c r="D6" s="15" t="s">
        <v>53</v>
      </c>
      <c r="E6" s="15">
        <v>12</v>
      </c>
      <c r="F6" s="25">
        <f>SUM(Tabela1[[#This Row],[7]:[14]])</f>
        <v>8</v>
      </c>
      <c r="G6" s="17"/>
      <c r="H6" s="17"/>
      <c r="I6" s="17"/>
      <c r="J6" s="17">
        <v>3</v>
      </c>
      <c r="K6" s="17">
        <v>5</v>
      </c>
      <c r="L6" s="17"/>
      <c r="M6" s="17"/>
      <c r="N6" s="17"/>
      <c r="O6" s="15" t="s">
        <v>54</v>
      </c>
      <c r="P6" s="15" t="s">
        <v>45</v>
      </c>
      <c r="Q6" s="22">
        <v>45291</v>
      </c>
      <c r="R6" s="15" t="s">
        <v>67</v>
      </c>
      <c r="S6" s="15" t="s">
        <v>46</v>
      </c>
      <c r="T6" s="15" t="s">
        <v>47</v>
      </c>
      <c r="U6" s="15" t="s">
        <v>51</v>
      </c>
      <c r="V6" s="15" t="s">
        <v>55</v>
      </c>
      <c r="W6" s="18" t="s">
        <v>52</v>
      </c>
    </row>
    <row r="7" spans="1:23" ht="25.5" x14ac:dyDescent="0.25">
      <c r="A7" s="21">
        <v>4</v>
      </c>
      <c r="B7" s="15" t="s">
        <v>77</v>
      </c>
      <c r="C7" s="16" t="s">
        <v>59</v>
      </c>
      <c r="D7" s="15">
        <v>42881592</v>
      </c>
      <c r="E7" s="15">
        <v>60</v>
      </c>
      <c r="F7" s="25">
        <f>SUM(Tabela1[[#This Row],[7]:[14]])</f>
        <v>220</v>
      </c>
      <c r="G7" s="17"/>
      <c r="H7" s="17"/>
      <c r="I7" s="17"/>
      <c r="J7" s="17"/>
      <c r="K7" s="17"/>
      <c r="L7" s="17"/>
      <c r="M7" s="17"/>
      <c r="N7" s="17">
        <v>220</v>
      </c>
      <c r="O7" s="15" t="s">
        <v>44</v>
      </c>
      <c r="P7" s="15" t="s">
        <v>45</v>
      </c>
      <c r="Q7" s="22">
        <v>45291</v>
      </c>
      <c r="R7" s="15" t="s">
        <v>67</v>
      </c>
      <c r="S7" s="15" t="s">
        <v>46</v>
      </c>
      <c r="T7" s="15" t="s">
        <v>47</v>
      </c>
      <c r="U7" s="15" t="s">
        <v>51</v>
      </c>
      <c r="V7" s="15" t="s">
        <v>56</v>
      </c>
      <c r="W7" s="18" t="s">
        <v>49</v>
      </c>
    </row>
    <row r="8" spans="1:23" ht="25.5" x14ac:dyDescent="0.25">
      <c r="A8" s="21">
        <v>5</v>
      </c>
      <c r="B8" s="15" t="s">
        <v>76</v>
      </c>
      <c r="C8" s="16" t="s">
        <v>61</v>
      </c>
      <c r="D8" s="15">
        <v>58003079</v>
      </c>
      <c r="E8" s="15">
        <v>10</v>
      </c>
      <c r="F8" s="25">
        <f>SUM(Tabela1[[#This Row],[7]:[14]])</f>
        <v>33</v>
      </c>
      <c r="G8" s="17"/>
      <c r="H8" s="17"/>
      <c r="I8" s="17"/>
      <c r="J8" s="17"/>
      <c r="K8" s="17"/>
      <c r="L8" s="17"/>
      <c r="M8" s="17"/>
      <c r="N8" s="17">
        <v>33</v>
      </c>
      <c r="O8" s="15" t="s">
        <v>70</v>
      </c>
      <c r="P8" s="15" t="s">
        <v>45</v>
      </c>
      <c r="Q8" s="22">
        <v>45291</v>
      </c>
      <c r="R8" s="15" t="s">
        <v>67</v>
      </c>
      <c r="S8" s="15" t="s">
        <v>46</v>
      </c>
      <c r="T8" s="15" t="s">
        <v>47</v>
      </c>
      <c r="U8" s="15" t="s">
        <v>51</v>
      </c>
      <c r="V8" s="15" t="s">
        <v>56</v>
      </c>
      <c r="W8" s="18" t="s">
        <v>49</v>
      </c>
    </row>
    <row r="9" spans="1:23" ht="25.5" x14ac:dyDescent="0.25">
      <c r="A9" s="21">
        <v>6</v>
      </c>
      <c r="B9" s="15" t="s">
        <v>78</v>
      </c>
      <c r="C9" s="16" t="s">
        <v>62</v>
      </c>
      <c r="D9" s="15">
        <v>56005033</v>
      </c>
      <c r="E9" s="15">
        <v>20</v>
      </c>
      <c r="F9" s="25">
        <f>SUM(Tabela1[[#This Row],[7]:[14]])</f>
        <v>17</v>
      </c>
      <c r="G9" s="17"/>
      <c r="H9" s="17"/>
      <c r="I9" s="17"/>
      <c r="J9" s="17"/>
      <c r="K9" s="17"/>
      <c r="L9" s="17"/>
      <c r="M9" s="17"/>
      <c r="N9" s="17">
        <v>17</v>
      </c>
      <c r="O9" s="15" t="s">
        <v>70</v>
      </c>
      <c r="P9" s="15" t="s">
        <v>45</v>
      </c>
      <c r="Q9" s="22">
        <v>45291</v>
      </c>
      <c r="R9" s="15" t="s">
        <v>67</v>
      </c>
      <c r="S9" s="15" t="s">
        <v>46</v>
      </c>
      <c r="T9" s="15" t="s">
        <v>47</v>
      </c>
      <c r="U9" s="15" t="s">
        <v>51</v>
      </c>
      <c r="V9" s="15" t="s">
        <v>56</v>
      </c>
      <c r="W9" s="18" t="s">
        <v>49</v>
      </c>
    </row>
    <row r="10" spans="1:23" ht="25.5" x14ac:dyDescent="0.25">
      <c r="A10" s="21">
        <v>7</v>
      </c>
      <c r="B10" s="14" t="s">
        <v>79</v>
      </c>
      <c r="C10" s="20" t="s">
        <v>60</v>
      </c>
      <c r="D10" s="14">
        <v>55503380</v>
      </c>
      <c r="E10" s="14">
        <v>144</v>
      </c>
      <c r="F10" s="25">
        <f>SUM(Tabela1[[#This Row],[7]:[14]])</f>
        <v>654</v>
      </c>
      <c r="G10" s="23"/>
      <c r="H10" s="23"/>
      <c r="I10" s="23"/>
      <c r="J10" s="23">
        <v>180</v>
      </c>
      <c r="K10" s="23">
        <v>474</v>
      </c>
      <c r="L10" s="23"/>
      <c r="M10" s="23"/>
      <c r="N10" s="23"/>
      <c r="O10" s="14" t="s">
        <v>70</v>
      </c>
      <c r="P10" s="14" t="s">
        <v>45</v>
      </c>
      <c r="Q10" s="22">
        <v>45291</v>
      </c>
      <c r="R10" s="15" t="s">
        <v>67</v>
      </c>
      <c r="S10" s="14" t="s">
        <v>46</v>
      </c>
      <c r="T10" s="14" t="s">
        <v>47</v>
      </c>
      <c r="U10" s="14" t="s">
        <v>51</v>
      </c>
      <c r="V10" s="14" t="s">
        <v>48</v>
      </c>
      <c r="W10" s="24" t="s">
        <v>49</v>
      </c>
    </row>
    <row r="11" spans="1:23" ht="25.5" x14ac:dyDescent="0.25">
      <c r="A11" s="21">
        <v>8</v>
      </c>
      <c r="B11" s="15" t="s">
        <v>81</v>
      </c>
      <c r="C11" s="20" t="s">
        <v>71</v>
      </c>
      <c r="D11" s="15">
        <v>56495586</v>
      </c>
      <c r="E11" s="15">
        <v>32.5</v>
      </c>
      <c r="F11" s="25">
        <f>SUM(Tabela1[[#This Row],[7]:[14]])</f>
        <v>20</v>
      </c>
      <c r="G11" s="17"/>
      <c r="H11" s="17"/>
      <c r="I11" s="17"/>
      <c r="J11" s="17"/>
      <c r="K11" s="17"/>
      <c r="L11" s="17"/>
      <c r="M11" s="17"/>
      <c r="N11" s="17">
        <v>20</v>
      </c>
      <c r="O11" s="15" t="s">
        <v>50</v>
      </c>
      <c r="P11" s="15" t="s">
        <v>45</v>
      </c>
      <c r="Q11" s="22" t="s">
        <v>72</v>
      </c>
      <c r="R11" s="15" t="s">
        <v>72</v>
      </c>
      <c r="S11" s="15" t="s">
        <v>68</v>
      </c>
      <c r="T11" s="15" t="s">
        <v>69</v>
      </c>
      <c r="U11" s="15"/>
      <c r="V11" s="14" t="s">
        <v>48</v>
      </c>
      <c r="W11" s="18" t="s">
        <v>52</v>
      </c>
    </row>
    <row r="12" spans="1:23" s="19" customFormat="1" ht="25.5" x14ac:dyDescent="0.25">
      <c r="A12" s="21">
        <v>9</v>
      </c>
      <c r="B12" s="15" t="s">
        <v>74</v>
      </c>
      <c r="C12" s="16" t="s">
        <v>58</v>
      </c>
      <c r="D12" s="15">
        <v>55503042</v>
      </c>
      <c r="E12" s="15">
        <v>70</v>
      </c>
      <c r="F12" s="25">
        <f>SUM(Tabela1[[#This Row],[7]:[14]])</f>
        <v>37</v>
      </c>
      <c r="G12" s="17"/>
      <c r="H12" s="17"/>
      <c r="I12" s="17"/>
      <c r="J12" s="17"/>
      <c r="K12" s="17"/>
      <c r="L12" s="17"/>
      <c r="M12" s="17"/>
      <c r="N12" s="17">
        <v>37</v>
      </c>
      <c r="O12" s="15" t="s">
        <v>70</v>
      </c>
      <c r="P12" s="15" t="s">
        <v>45</v>
      </c>
      <c r="Q12" s="22">
        <v>45291</v>
      </c>
      <c r="R12" s="15" t="s">
        <v>67</v>
      </c>
      <c r="S12" s="14" t="s">
        <v>46</v>
      </c>
      <c r="T12" s="14" t="s">
        <v>47</v>
      </c>
      <c r="U12" s="15"/>
      <c r="V12" s="15" t="s">
        <v>48</v>
      </c>
      <c r="W12" s="18" t="s">
        <v>49</v>
      </c>
    </row>
    <row r="13" spans="1:23" x14ac:dyDescent="0.25">
      <c r="A13" s="10" t="s">
        <v>57</v>
      </c>
      <c r="B13" s="11"/>
      <c r="C13" s="11"/>
      <c r="D13" s="11"/>
      <c r="E13" s="11"/>
      <c r="F13" s="26">
        <f>SUBTOTAL(109,Tabela1[6])</f>
        <v>1075</v>
      </c>
      <c r="G13" s="13"/>
      <c r="H13" s="13"/>
      <c r="I13" s="13"/>
      <c r="J13" s="13"/>
      <c r="K13" s="13"/>
      <c r="L13" s="13"/>
      <c r="M13" s="13"/>
      <c r="N13" s="13"/>
      <c r="O13" s="11"/>
      <c r="P13" s="11"/>
      <c r="Q13" s="11"/>
      <c r="R13" s="11"/>
      <c r="S13" s="11"/>
      <c r="T13" s="11"/>
      <c r="U13" s="11"/>
      <c r="V13" s="11"/>
      <c r="W13" s="12"/>
    </row>
  </sheetData>
  <conditionalFormatting sqref="D2">
    <cfRule type="duplicateValues" dxfId="52" priority="3" stopIfTrue="1"/>
  </conditionalFormatting>
  <conditionalFormatting sqref="C2">
    <cfRule type="duplicateValues" dxfId="51" priority="4" stopIfTrue="1"/>
  </conditionalFormatting>
  <pageMargins left="0.70866141732283472" right="0.70866141732283472" top="0.74803149606299213" bottom="0.74803149606299213" header="0.31496062992125984" footer="0.31496062992125984"/>
  <pageSetup paperSize="29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Nadwodny</dc:creator>
  <cp:lastModifiedBy>APSL</cp:lastModifiedBy>
  <cp:lastPrinted>2019-08-27T05:59:59Z</cp:lastPrinted>
  <dcterms:created xsi:type="dcterms:W3CDTF">2019-08-20T12:28:07Z</dcterms:created>
  <dcterms:modified xsi:type="dcterms:W3CDTF">2023-09-27T12:08:24Z</dcterms:modified>
</cp:coreProperties>
</file>