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olkowska\Desktop\Ala\OK 2024R\polski ład - przetarg\"/>
    </mc:Choice>
  </mc:AlternateContent>
  <xr:revisionPtr revIDLastSave="0" documentId="13_ncr:1_{ADA1557B-85E3-49DD-BAA2-8E8D79B771EA}" xr6:coauthVersionLast="47" xr6:coauthVersionMax="47" xr10:uidLastSave="{00000000-0000-0000-0000-000000000000}"/>
  <bookViews>
    <workbookView xWindow="-120" yWindow="-120" windowWidth="29040" windowHeight="15720" tabRatio="500" firstSheet="7" activeTab="11" xr2:uid="{00000000-000D-0000-FFFF-FFFF00000000}"/>
  </bookViews>
  <sheets>
    <sheet name="Cerekiew dz.76_3" sheetId="1" r:id="rId1"/>
    <sheet name="Zatoka dz. 165" sheetId="2" r:id="rId2"/>
    <sheet name="Zatoka dz. 236" sheetId="3" r:id="rId3"/>
    <sheet name="Ostrów Szlachecki dz.373" sheetId="4" r:id="rId4"/>
    <sheet name="Bogucice dz. 563" sheetId="5" r:id="rId5"/>
    <sheet name="Bogucice dz.474-2" sheetId="6" r:id="rId6"/>
    <sheet name="Majkowice dz.162" sheetId="7" r:id="rId7"/>
    <sheet name="Krzyżanowice dz.4" sheetId="8" r:id="rId8"/>
    <sheet name="Gorzków dz.245" sheetId="9" r:id="rId9"/>
    <sheet name="Łapczyca dz. 1056" sheetId="10" r:id="rId10"/>
    <sheet name="Baczków dz. 300" sheetId="11" r:id="rId11"/>
    <sheet name="Proszówki dz. 662-1" sheetId="12" r:id="rId12"/>
    <sheet name="Cikowice dz 641" sheetId="13" r:id="rId13"/>
    <sheet name="Cikowice dz. 635-1" sheetId="14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4" l="1"/>
  <c r="D16" i="14" s="1"/>
  <c r="D14" i="14"/>
  <c r="C15" i="13"/>
  <c r="C14" i="13"/>
  <c r="C16" i="13" s="1"/>
  <c r="D19" i="12"/>
  <c r="D14" i="11"/>
  <c r="D15" i="11" s="1"/>
  <c r="D13" i="11"/>
  <c r="C19" i="10"/>
  <c r="C20" i="10" s="1"/>
  <c r="C18" i="10"/>
  <c r="C22" i="9"/>
  <c r="C18" i="8"/>
  <c r="C19" i="8" s="1"/>
  <c r="C20" i="7"/>
  <c r="C21" i="7" s="1"/>
  <c r="C19" i="7"/>
  <c r="C15" i="6"/>
  <c r="C16" i="6" s="1"/>
  <c r="C14" i="6"/>
  <c r="G21" i="5"/>
  <c r="G20" i="5"/>
  <c r="G19" i="5"/>
  <c r="D19" i="5"/>
  <c r="G22" i="4"/>
  <c r="D22" i="4"/>
  <c r="G21" i="4"/>
  <c r="D21" i="4"/>
  <c r="G20" i="4"/>
  <c r="D20" i="4"/>
  <c r="C17" i="3"/>
  <c r="D18" i="2"/>
  <c r="F20" i="1"/>
  <c r="C20" i="1"/>
  <c r="F19" i="1"/>
  <c r="C19" i="1"/>
  <c r="F18" i="1"/>
  <c r="C18" i="1"/>
  <c r="D19" i="2" l="1"/>
  <c r="D20" i="2" s="1"/>
  <c r="C20" i="8"/>
  <c r="C18" i="3"/>
  <c r="C19" i="3" s="1"/>
  <c r="D20" i="12"/>
  <c r="D21" i="12" s="1"/>
  <c r="D20" i="5"/>
  <c r="D21" i="5" s="1"/>
  <c r="C23" i="9"/>
  <c r="C24" i="9" s="1"/>
</calcChain>
</file>

<file path=xl/sharedStrings.xml><?xml version="1.0" encoding="utf-8"?>
<sst xmlns="http://schemas.openxmlformats.org/spreadsheetml/2006/main" count="646" uniqueCount="206">
  <si>
    <t>Przedmiar dla wykonania remontu  drogi gminnej dz.   Nr. 76/3 w miejscowości Cerekiew.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</si>
  <si>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</si>
  <si>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</si>
  <si>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</si>
  <si>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</si>
  <si>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</si>
  <si>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</si>
  <si>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</si>
  <si>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t>Roboty ziemne, korytowanie  podbudowy  gr. 55Cm – 40% materiału pozostawiony na odkład – pozostały materiał  wywóz na odl. do  3km  480x4+250x3,5x0,55                  D-04.01.01</t>
  </si>
  <si>
    <r>
      <rPr>
        <sz val="10"/>
        <color rgb="FF000000"/>
        <rFont val="Arial"/>
        <family val="2"/>
        <charset val="1"/>
      </rPr>
      <t>m</t>
    </r>
    <r>
      <rPr>
        <vertAlign val="superscript"/>
        <sz val="10"/>
        <color rgb="FF000000"/>
        <rFont val="Arial"/>
        <family val="2"/>
        <charset val="1"/>
      </rPr>
      <t>3</t>
    </r>
  </si>
  <si>
    <t>2.</t>
  </si>
  <si>
    <t>Dolna warstwa podbudowy z tłucznia kamiennego,              80-250mm gr. 30 cm   480x4,0+250x3,5                                                              D-04.04.00, D-04.04.02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</si>
  <si>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</si>
  <si>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3.</t>
  </si>
  <si>
    <t>Dolna  warstwa podbudowy z tłucznia kamiennego              0-63mm gr.15cm                      D-04.04.00, D-04.04.02</t>
  </si>
  <si>
    <t>4.</t>
  </si>
  <si>
    <t>Górna w-wa podbudowy z tłucznia kamiennego              0-31,5mm gr.10cm wykonana przy użyciu rozściełacza                                                         D-04.04.00, D-04.04.02</t>
  </si>
  <si>
    <t>5.</t>
  </si>
  <si>
    <t>Nawierzchnia z masy mineralno asfaltowej  w-wa wiążąca AC16W gr 5cm   730x3           D-05. 03.05b</t>
  </si>
  <si>
    <t>6.</t>
  </si>
  <si>
    <t>Skropienie nawierzchni  emulsją asfaltową w ilości 0,5kg/m2                                                         D-04.03.01</t>
  </si>
  <si>
    <t>7.</t>
  </si>
  <si>
    <t>Nawierzchnia z masy mineralno asfaltowej AC11S   4cm   w-wa ścieralna                               D-05. 03.05a</t>
  </si>
  <si>
    <t>8.</t>
  </si>
  <si>
    <r>
      <rPr>
        <sz val="11"/>
        <color rgb="FF000000"/>
        <rFont val="Calibri"/>
        <family val="2"/>
        <charset val="238"/>
      </rPr>
      <t>Uzupełnienie poboczy tłuczniem kamiennym 0-31,5mm, gr 12cm</t>
    </r>
    <r>
      <rPr>
        <sz val="11"/>
        <color rgb="FF000000"/>
        <rFont val="Arial"/>
        <family val="2"/>
        <charset val="238"/>
      </rPr>
      <t xml:space="preserve"> D-06.03.01a</t>
    </r>
  </si>
  <si>
    <t>9.</t>
  </si>
  <si>
    <t>Demontaż uszkodzonego przepustu fi600mm, montaż rury PVC SN8 fi 600mm –10m, na podbudowie z kruszywa, zasypanie przepustu drobnym tłuczniem kamiennym.    D-03.00.00</t>
  </si>
  <si>
    <t>kompl.</t>
  </si>
  <si>
    <t>10.</t>
  </si>
  <si>
    <t xml:space="preserve"> Żelbetowe ścianki czołowe przepustu FI 600mm                 D-03.00.00</t>
  </si>
  <si>
    <t>szt.</t>
  </si>
  <si>
    <t>11.</t>
  </si>
  <si>
    <t>Umocnienie  dna  i skarp rowu ażurami betonowymi 60x40x10                                       D-06.04.01</t>
  </si>
  <si>
    <r>
      <rPr>
        <sz val="11"/>
        <color rgb="FF000000"/>
        <rFont val="Arial"/>
        <family val="2"/>
        <charset val="1"/>
      </rPr>
      <t>m</t>
    </r>
    <r>
      <rPr>
        <vertAlign val="superscript"/>
        <sz val="11"/>
        <color rgb="FF000000"/>
        <rFont val="Arial"/>
        <family val="2"/>
        <charset val="1"/>
      </rPr>
      <t>2</t>
    </r>
  </si>
  <si>
    <t>12.</t>
  </si>
  <si>
    <t>Formowanie nasypów ziemnych poza poboczem drogi,     plantowanie             D-04.01.01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</si>
  <si>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3</t>
    </r>
  </si>
  <si>
    <t xml:space="preserve">Wartość robót bez podatku Vat </t>
  </si>
  <si>
    <t xml:space="preserve">Podatek Vat  </t>
  </si>
  <si>
    <t xml:space="preserve">Ogółem wartość robót </t>
  </si>
  <si>
    <t>Sporządzono:</t>
  </si>
  <si>
    <t xml:space="preserve">Przedmiar dla   wykonania remontu  drogi gminnej dz. nr.165 w miejscowości Zatoka.                  </t>
  </si>
  <si>
    <t>Frezowanie nawierzchni bitumicznej gr 8cm- wywóz materiału na odl. do  3km   materiał do wykorzystania na pobocza drogi     508x3                     D-00.00.00</t>
  </si>
  <si>
    <t>Roboty ziemne, korytowanie podbudowy gr. 55cm - 40% materiału pozostawiona na odkład, pozostały materiał -wywóz  na odl. do  3km  200x3,3+308x 3,6x0,55                                                D-04.01.01</t>
  </si>
  <si>
    <t>Dolna warstwa podbudowy z tłucznia kamiennego 60-120mm  gr. gr 30cm                   D-04.04.00, D-04.04.02</t>
  </si>
  <si>
    <t>Dolna warstwa podbudowy z tłucznia kamiennego   0-63mm gr.15cm      D-04.04.00, D-04.04.02</t>
  </si>
  <si>
    <t>Górna warstwa podbudowy  z tłucznia kamiennego 0-31,5mm gr.10cm wykonana przy użyciu rozściełacza      D-04.04.00, D-04.04.02</t>
  </si>
  <si>
    <t>Nawierzchnia z masy mineralno asfaltowej  w-wa wiążąca AC16W gr 5cm   508x3 +15                                                 D-05. 03.05b</t>
  </si>
  <si>
    <t>Skropienie nawierzchni  emulsją asfaltową w ilości 0,5kg/m2         D-04.03.01</t>
  </si>
  <si>
    <t xml:space="preserve">Nawierzchnia z masy mineralno asfaltowej AC11S 4cm   w-wa ścieralna        D-04.03.01                            </t>
  </si>
  <si>
    <t xml:space="preserve">           </t>
  </si>
  <si>
    <t>Uzupełnienie poboczy tłuczniem kamiennym 0-31,5mm + destrukt z odzysku,  gr 12cm     D-06.03.01a</t>
  </si>
  <si>
    <t>Konserwacja rowu przydrożnego      D-06.04.01</t>
  </si>
  <si>
    <t>m</t>
  </si>
  <si>
    <r>
      <rPr>
        <sz val="11"/>
        <color rgb="FF000000"/>
        <rFont val="Calibri"/>
        <family val="2"/>
        <charset val="238"/>
      </rPr>
      <t xml:space="preserve">Formowanie nasypów ziemnych poza poboczem drogi , plantowanie                         </t>
    </r>
    <r>
      <rPr>
        <sz val="11"/>
        <color rgb="FF000000"/>
        <rFont val="Arial"/>
        <family val="2"/>
        <charset val="238"/>
      </rPr>
      <t>D-04.01.01</t>
    </r>
  </si>
  <si>
    <t>Regulacja wysokościowa studni rewizyjnych kanalizacji sanitarnej                               D-00.00.00</t>
  </si>
  <si>
    <t>szt</t>
  </si>
  <si>
    <t xml:space="preserve">Wartość robót bez podatku Vat     </t>
  </si>
  <si>
    <t xml:space="preserve">Ogółem wartość robót     </t>
  </si>
  <si>
    <t>`</t>
  </si>
  <si>
    <t xml:space="preserve">  Przedmiar dla wykonania remontu drogi wewnętrznej dz. Nr 236 miejscowości  Zatoka.                          </t>
  </si>
  <si>
    <t>Roboty ziemne, korytowanie podbudowy gr. 55cm- – 30% materiału pozostawiona na odkład, pozostały materiał -wywóz  na odl. do 3km 100x3,8+74x3,5x0,55                                           D-04.01.01</t>
  </si>
  <si>
    <t>Dolna warstwa podbudowy  z tłucznia kamiennego                  60-120 mm gr.30cm                                                                                     D-04.04.00, D-04.04.02</t>
  </si>
  <si>
    <t>Dolna warstwa podbudowy  z tłucznia kamiennego                       0-63mm gr.15cm                                                                                                 D-04.04.00, D-04.04.02</t>
  </si>
  <si>
    <t>Górna warstwa podbudowy  z tłucznia kamiennego                         0-31,5mm gr.10cm wykonana przy użyciu rozściełacza                                              D-04.04.00, D-04.04.02</t>
  </si>
  <si>
    <t>Nawierzchnia z masy mineralno asfaltowej                                          w-wa wiążąca AC16W gr 5cm       174x3+20                                                               D-05. 03.05b</t>
  </si>
  <si>
    <t>Skropienie nawierzchni  emulsją asfaltową w ilości 0,5kg/m2                                           D-04.03.01</t>
  </si>
  <si>
    <t>Nawierzchnia z masy mineralno asfaltowej AC11S 4cm   w-wa ścieralna                                    D-05. 03.05a</t>
  </si>
  <si>
    <t>Uzupełnienie poboczy tłuczniem kamiennym 0-31,5mm,              gr 12cm                                                                                                                      D-06.03.01a</t>
  </si>
  <si>
    <t>Demontaż uszkodzonych przepustów betonowych fi300mm,     3 szt.   montaż rury PVC SN8 fi 300 – 6mx 3szt, na podbudowie z kruszywa, zasypanie przepustów drobnym tłuczniem kamiennym  D-03.00.00</t>
  </si>
  <si>
    <t xml:space="preserve"> Ścianki czołowe przepustów z narzutu kamiennego-                                      D-03.00.0</t>
  </si>
  <si>
    <t>Umocnienie  dna  i skarp rowu ażurami betonowymi 60x40x8                                       D-06.04.01</t>
  </si>
  <si>
    <r>
      <rPr>
        <sz val="11"/>
        <color rgb="FF000000"/>
        <rFont val="Calibri"/>
        <family val="2"/>
        <charset val="238"/>
      </rPr>
      <t xml:space="preserve">Formowanie nasypów ziemnych poza poboczem drogi, plantowanie                         </t>
    </r>
    <r>
      <rPr>
        <sz val="11"/>
        <color rgb="FF000000"/>
        <rFont val="Arial"/>
        <family val="2"/>
        <charset val="238"/>
      </rPr>
      <t>D-04.01.01</t>
    </r>
  </si>
  <si>
    <t>13.</t>
  </si>
  <si>
    <t xml:space="preserve"> Przedmiar dla wykonania przebudowy  drogi wewnętrznej dz.   Nr. 373 w miejscowości  Ostrów Szlachecki.                      </t>
  </si>
  <si>
    <t>Roboty ziemne, korytowanie podbudowy, gr. 55cm – 30% materiału pozostawiona na odkład, pozostały materiał -wywóz na odl. do  3km  120x3,4+20x0,55                                  D-04.01.01</t>
  </si>
  <si>
    <t>Dolna warstwa podbudowy z tłucznia kamiennego,  60-120mm gr. 30 cm       120x3,4+20                                       D-04.04.00, D-04.04.02</t>
  </si>
  <si>
    <t>Dolna  warstwa podbudowy z tłucznia kamiennego   0-63mm gr.15cm                      D-04.04.00, D-04.04.02</t>
  </si>
  <si>
    <t>Górna warstwa podbudowy z tłucznia kamiennego 0-31,5mm gr.10cm wykonana przy użyciu rozściełacza                                                                                    D-04.04.00, D-04.04.02</t>
  </si>
  <si>
    <t>Nawierzchnia z masy mineralno asfaltowej  w-wa wiążąca AC16W gr 5cm   120x3+15                                    D-05. 03.05b</t>
  </si>
  <si>
    <t>Skropienie nawierzchni  emulsją asfaltową w ilości 0,5kg/m2                                      D-04.03.01</t>
  </si>
  <si>
    <t>Nawierzchnia z masy mineralno asfaltowej AC11S 4cm   w-wa ścieralna                              D-05. 03.05a</t>
  </si>
  <si>
    <t>Uzupełnienie poboczy tłuczniem kamiennym 0-31,5mm, gr 12cm                     D-06.03.01a</t>
  </si>
  <si>
    <t>Regulacja wysokościowa kanalizacyjnych studzienek teleskopowych                       D-00.00.00</t>
  </si>
  <si>
    <t>Formowanie nasypów ziemnych poza poboczem drogi, plantowanie                   D-04.01.01</t>
  </si>
  <si>
    <t xml:space="preserve">  Przedmiar dla  wykonania przebudowy  drogi wewnętrznej dz.   Nr. 563 w miejscowości Bogucice.                         </t>
  </si>
  <si>
    <t>Roboty ziemne, korytowanie podbudowy gr. 55cm - 40% materiału pozostawiona na odkład, pozostały materiał -wywóz  na odl. do  3km  88x5,0x0,55                 D-04.01.01</t>
  </si>
  <si>
    <t>Dolna warstwa podbudowy z tłucznia kamiennego,  60-120mm       gr. 30cm          88x5,0                                          D-04.04.00, D-04.04.02</t>
  </si>
  <si>
    <t>Górna warstwa podbudowy z tłucznia kamiennego 0-31,5mm gr.10cm wykonana przy użyciu rozściełacza             D-04.04.00, D-04.04.02</t>
  </si>
  <si>
    <t>Nawierzchnia z masy mineralno asfaltowej  w-wa wiążąca AC16W gr 5cm  88x3,5                                D-05. 03.05b</t>
  </si>
  <si>
    <t>m2</t>
  </si>
  <si>
    <t>Formowanie nasypów ziemnych poza poboczem drogi, plantowanie                                D-04.01.01</t>
  </si>
  <si>
    <t xml:space="preserve">  Przedmiar dla wykonania remontu drogi wewnętrznej stanowiącej  dz. Nr 474/2 miejscowości Bogucice                           </t>
  </si>
  <si>
    <t>Roboty ziemne, korytowanie podbudowy  gr. 0,55m,  20% materiału pozostawiona na odkład, pozostały materiał -wywóz na odl. do  3km  55x3,4+ 10 x0,55                                     D-04.01.01</t>
  </si>
  <si>
    <t>Dolna warstwa podbudowy  gr 30cm  z tłucznia kamiennego 60-120                     55x3,4+10                                             D-04.04.00, D-04.04.02</t>
  </si>
  <si>
    <t>Dolna warstwa podbudowy z tłucznia kamiennego               0-63mm gr.15cm   D-04.04.00, D-04.04.02</t>
  </si>
  <si>
    <t>Górna warstwa podbudowy  z tłucznia kamiennego                         0-31,5mm gr.10cm wykonana przy użyciu rozściełacza                                     D-04.04.00, D-04.04.02</t>
  </si>
  <si>
    <t xml:space="preserve">Nawierzchnia z masy mineralno asfaltowej                                         w-wa wiążąca AC16W gr 5cm   55x3 +6                                                  D-05. 03.05b              </t>
  </si>
  <si>
    <t>Skropienie nawierzchni  emulsją asfaltową w ilości 0,5kg/m2                               D-04.03.01</t>
  </si>
  <si>
    <t>Nawierzchnia z masy mineralno asfaltowej AC11S 4cm               w-wa ścieralna                                    D-05. 03.05a</t>
  </si>
  <si>
    <t>Uzupełnienie poboczy tłuczniem kamiennym 0-31,5mm, gr 12cm                          D-06.03.01a</t>
  </si>
  <si>
    <t>Regulacja wysokościowa studni rewizyjnych kanalizacji sanitarnej                                                      D-00.00.00</t>
  </si>
  <si>
    <t>Formowanie nasypów ziemnych poza poboczem drogi, plantowanie                       D-04.01.01</t>
  </si>
  <si>
    <r>
      <rPr>
        <b/>
        <sz val="12"/>
        <color rgb="FF000000"/>
        <rFont val="Calibri"/>
        <family val="2"/>
        <charset val="238"/>
      </rPr>
      <t xml:space="preserve">  Przedmiar dla </t>
    </r>
    <r>
      <rPr>
        <b/>
        <sz val="11"/>
        <color rgb="FF000000"/>
        <rFont val="Arial"/>
        <family val="2"/>
        <charset val="1"/>
      </rPr>
      <t xml:space="preserve"> wykonania  remontu drogi wewnętrznej stanowiącej  dz. nr ewid. 162 w miejscowości Majkowice                             </t>
    </r>
  </si>
  <si>
    <t>Cena jedn netto</t>
  </si>
  <si>
    <t>Roboty ziemne, korytowanie podbudowy  gr. 55Cm - 30%materiału pozostawiony na odkład, pozostały   materiał wywóz na odl. do  3km  175x3,5x0,55       D-04.01.01</t>
  </si>
  <si>
    <t>Dolna warstwa podbudowy  gr 30cm  z tłucznia kamiennego 60-120mm                D-04.04.00, D-04.04.02</t>
  </si>
  <si>
    <t>Dolna warstwa podbudowy z tłucznia kamiennego   0-63mm gr.15cm               D-04.04.00, D-04.04.02</t>
  </si>
  <si>
    <t>Górna warstwa podbudowy  z tłucznia kamiennego 0-31,5mm gr.10cm wykonana przy użyciu rozściełacza    D-04.04.00, D-04.04.02</t>
  </si>
  <si>
    <t xml:space="preserve">Nawierzchnia z masy mineralno asfaltowej  w-wa wiążąca AC16W gr5cm   175x3           D-05. 03.05b       </t>
  </si>
  <si>
    <t xml:space="preserve"> 6.</t>
  </si>
  <si>
    <t>Skropienie nawierzchni  emulsją asfaltową w ilości 0,5kg/m²  D-04.03.01</t>
  </si>
  <si>
    <r>
      <rPr>
        <sz val="9"/>
        <color rgb="FF000000"/>
        <rFont val="Arial"/>
        <family val="2"/>
        <charset val="1"/>
      </rPr>
      <t>m</t>
    </r>
    <r>
      <rPr>
        <vertAlign val="superscript"/>
        <sz val="9"/>
        <color rgb="FF000000"/>
        <rFont val="Arial"/>
        <family val="2"/>
        <charset val="1"/>
      </rPr>
      <t>2</t>
    </r>
  </si>
  <si>
    <t>Nawierzchnia z masy mineralno asfaltowej  w-wa ścieralna AC11S gr4cm           D-05. 03.05a</t>
  </si>
  <si>
    <t xml:space="preserve">                                                        </t>
  </si>
  <si>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Arial"/>
        <family val="2"/>
        <charset val="1"/>
      </rPr>
      <t>Uzupełnienie poboczy tłuczniem kamiennym 0-31,5mm, gr 12cm                                  D-06.03.01a</t>
    </r>
  </si>
  <si>
    <t>Demontaż uszkodzonego przepustu fi500mm, montaż rury PVC SN8 fi 500 – 6m,na podbudowie z kruszywa, zasypanie przepustu drobnym tłuczniem kamiennym  D-03.00.00</t>
  </si>
  <si>
    <t>kpl</t>
  </si>
  <si>
    <t>Żelbetowe ścianki czołowe przepustu- szt 2        D-03.00.00</t>
  </si>
  <si>
    <t>Regulacja wysokościowa studni kanalizacji sanitarnej  z włazem żeliwnym                   D-00.00.00</t>
  </si>
  <si>
    <t xml:space="preserve">Formowanie nasypów ziemnych poza poboczem drogi, plantowanie                        D-04.01.01                </t>
  </si>
  <si>
    <t>Regulacja wysokościowa zaworów wodociągowych               D-00.00.00</t>
  </si>
  <si>
    <t xml:space="preserve">  Przedmiar dla wykonania przebudowy  drogi wewnętrznej dz. 4 w msc. Krzyżanowice.            </t>
  </si>
  <si>
    <t>Frezowanie nawierzchni bitumicznej gr 6cm- wywóz materiału na odl. do  3km   materiał do wykorzystania na pobocza drogi     350x3                     D-00.00.00</t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</si>
  <si>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1"/>
      </rPr>
      <t>²</t>
    </r>
  </si>
  <si>
    <t>Roboty ziemne, korytowanie  podbudowy gr. 55Cm  – 30%materiału pozostawione na odkład, pozostały   materiał wywóz na odl. do 3km 230x4+120x3,5x0,55                                                                          D-04.01.01</t>
  </si>
  <si>
    <t>Dolna warstwa podbudowy z tłucznia kamiennego  60-120mm              gr. 30                            D-04.04.00, D-04.04.02</t>
  </si>
  <si>
    <t>Dolna warstwa podbudowy z tłucznia kamiennego   0-63mm gr.15cm                                          D-04.04.00, D-04.04.02</t>
  </si>
  <si>
    <t>Podbudowa z tłucznia kamiennego 0-31,5mm gr.10cm wykonana przy użyciu rozściełacza   D-04.04.00, D-04.04.02</t>
  </si>
  <si>
    <t>Nawierzchnia z masy mineralno asfaltowej  w-wa wiążąca AC16W gr 5cm   230X3,5+120X3+50           D-05. 03.05b</t>
  </si>
  <si>
    <r>
      <rPr>
        <sz val="11"/>
        <color rgb="FF000000"/>
        <rFont val="Calibri"/>
        <family val="2"/>
        <charset val="238"/>
      </rPr>
      <t>Uzupełnienie poboczy tłuczniem kamiennym 0-31,5mm                       + destrukt z odzysku, gr 12cm</t>
    </r>
    <r>
      <rPr>
        <sz val="11"/>
        <color rgb="FF000000"/>
        <rFont val="Arial"/>
        <family val="2"/>
        <charset val="238"/>
      </rPr>
      <t xml:space="preserve">                                                             </t>
    </r>
    <r>
      <rPr>
        <sz val="10"/>
        <color rgb="FF000000"/>
        <rFont val="Arial"/>
        <family val="2"/>
        <charset val="238"/>
      </rPr>
      <t>D-06.03.01a</t>
    </r>
  </si>
  <si>
    <r>
      <rPr>
        <sz val="11"/>
        <color rgb="FF000000"/>
        <rFont val="Calibri"/>
        <family val="2"/>
        <charset val="238"/>
      </rPr>
      <t xml:space="preserve">Formowanie nasypów ziemnych poza poboczem drogi , plantowanie                     </t>
    </r>
    <r>
      <rPr>
        <sz val="10"/>
        <color rgb="FF000000"/>
        <rFont val="Arial"/>
        <family val="2"/>
        <charset val="1"/>
      </rPr>
      <t xml:space="preserve">    D-04.01.01</t>
    </r>
  </si>
  <si>
    <t xml:space="preserve">Regulacja wysokościowa studzienek kanalizacyjnych                                            D-00.00.00                                                                                            </t>
  </si>
  <si>
    <t xml:space="preserve">Regulacja wysokościowa zaworów wodociągowych                                                      D-00.00.00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</si>
  <si>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</si>
  <si>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Przedmiar dla  wykonania remontu drogi gminnej stanowiącej  dz. Nr 245 w miejscowości Gorzków.                              </t>
  </si>
  <si>
    <r>
      <rPr>
        <sz val="10"/>
        <color rgb="FF000000"/>
        <rFont val="Arial"/>
        <family val="2"/>
        <charset val="238"/>
      </rPr>
      <t xml:space="preserve">Rozbiórka uszkodzonej nawierzchni betonowej 30x3x0,15 materiał do wbudowania w podbudowę.     </t>
    </r>
    <r>
      <rPr>
        <sz val="10"/>
        <color rgb="FF00000A"/>
        <rFont val="Arial"/>
        <family val="2"/>
        <charset val="238"/>
      </rPr>
      <t xml:space="preserve"> D-00.00.00</t>
    </r>
  </si>
  <si>
    <t>m³</t>
  </si>
  <si>
    <r>
      <rPr>
        <sz val="10"/>
        <color rgb="FF000000"/>
        <rFont val="Arial"/>
        <family val="2"/>
        <charset val="238"/>
      </rPr>
      <t xml:space="preserve">Roboty ziemne, korytowanie poboczy gr. 55cm </t>
    </r>
    <r>
      <rPr>
        <sz val="10"/>
        <color rgb="FF00000A"/>
        <rFont val="Arial"/>
        <family val="2"/>
        <charset val="238"/>
      </rPr>
      <t xml:space="preserve">  </t>
    </r>
    <r>
      <rPr>
        <sz val="10"/>
        <color rgb="FF000000"/>
        <rFont val="Arial"/>
        <family val="2"/>
        <charset val="238"/>
      </rPr>
      <t xml:space="preserve">- wywóz </t>
    </r>
    <r>
      <rPr>
        <sz val="10"/>
        <color rgb="FF00000A"/>
        <rFont val="Arial"/>
        <family val="2"/>
        <charset val="238"/>
      </rPr>
      <t>materiału</t>
    </r>
    <r>
      <rPr>
        <sz val="10"/>
        <color rgb="FF000000"/>
        <rFont val="Arial"/>
        <family val="2"/>
        <charset val="238"/>
      </rPr>
      <t xml:space="preserve"> na odl. do  3km    30x3,6+400x0,4x2) x0,55                       </t>
    </r>
    <r>
      <rPr>
        <sz val="10"/>
        <color rgb="FF00000A"/>
        <rFont val="Arial"/>
        <family val="2"/>
        <charset val="238"/>
      </rPr>
      <t xml:space="preserve">          D-04.01.01</t>
    </r>
  </si>
  <si>
    <t>Dolna warstwa podbudowy  gr 30cm  z tłucznia kamiennego 60-120                     D-04.04.00, D-04.04.02</t>
  </si>
  <si>
    <t>Dolna warstwa podbudowy z tłucznia kamiennego   0-63mm gr.15cm   D-04.04.00, D-04.04.02</t>
  </si>
  <si>
    <t>Górna warstwa podbudowy  z tłucznia kamiennego   0-31,5mm gr.10cm wykonana przy użyciu rozściełacza                 D-04.04.00, D-04.04.02</t>
  </si>
  <si>
    <t>Oczyszczenie, i skropienie nawierzchni   emulsją asfaltową w ilości 0,5kg/m2        D-04.03.01</t>
  </si>
  <si>
    <t>Siatka przeciwspękaniowa  dyblowana do podłoża 120/120                              D-05.03.26a.</t>
  </si>
  <si>
    <t>Nawierzchnia z masy mineralno asfaltowej  w-wa wiążąca AC16W gr 5cm   30x3+430x3+20    D-05. 03.05b</t>
  </si>
  <si>
    <t>Skropienie nawierzchni   emulsją asfaltową w ilości 0,5kg/m2                    D-04.03.01</t>
  </si>
  <si>
    <t>Uzupełnienie poboczy tłuczniem kamiennym 0-31,5mm, gr 10cm                          D-06.03.01a</t>
  </si>
  <si>
    <t>Formowanie nasypów ziemnych poza poboczem drogi, plantowanie                                    D-04.01.01</t>
  </si>
  <si>
    <t>Montaż rur PVC SN8  Fi 300-dŁ.10m pod drogą na podbudowie                 z kruszywa, zasypanie rury drobnym kruszywem                                                 D-03.00.00</t>
  </si>
  <si>
    <t>14.</t>
  </si>
  <si>
    <t>Ścianki czołowe z narzutu kamiennego na ławie betonowej                      SSTD-03.00.00</t>
  </si>
  <si>
    <t>15.</t>
  </si>
  <si>
    <t xml:space="preserve">Montaż studzienki ściekowej fi 500mm z kratą ściekową typ ciężki przy wlocie do przepustu                                               D-03.02.01  </t>
  </si>
  <si>
    <t>16.</t>
  </si>
  <si>
    <t>Umocnienie pobocza korytkami betonowymi mała mulda  na podbudowie        z kruszywa i ławie betonowej z obustronnym oporem.                                                               D-06.01.02</t>
  </si>
  <si>
    <t xml:space="preserve">  Przedmiar dla  wykonania przebudowy drogi wewnętrznej stanowiącej  dz. Nr 1056 w miejscowości Łapczyca                             </t>
  </si>
  <si>
    <t>Roboty ziemne, korytowanie podbudowy  gr. 55cm - 20% materiału pozostawiona na odkład, pozostały materiał -wywóz wywóz na odl. do  3km    175x1+305x4x0,55                                                  D-04.01.01</t>
  </si>
  <si>
    <t>Dolna warstwa podbudowy  gr 30cm   tłuczeń  kamienny stabilizowany  cementem  2,5-5Mg    175x1+ 305x4                      D-04.04.00, D-04.04.02</t>
  </si>
  <si>
    <t>Górna warstwa podbudowy  z tłucznia kamiennego 0-31,5mm gr.10cm wykonana przy użyciu rozściełacza       D-04.04.00, D-04.04.02</t>
  </si>
  <si>
    <t>Nawierzchnia z masy mineralno asfaltowej  w-wa wiążąca AC16W gr 5cm  480x3+60      D-05. 03.05b</t>
  </si>
  <si>
    <t>Skropienie nawierzchni  emulsją asfaltową w ilości 0,5kg/m2                              D-04.03.01</t>
  </si>
  <si>
    <t>Nawierzchnia z masy mineralno asfaltowej AC11S 4cm   w-wa ścieralna                                   D-05. 03.05a</t>
  </si>
  <si>
    <t>Uzupełnienie poboczy tłuczniem kamiennym 0-31,5mm, gr 12cm D-06.03.01a</t>
  </si>
  <si>
    <r>
      <rPr>
        <sz val="11"/>
        <color rgb="FF000000"/>
        <rFont val="Calibri"/>
        <family val="2"/>
        <charset val="238"/>
      </rPr>
      <t xml:space="preserve"> </t>
    </r>
    <r>
      <rPr>
        <sz val="10"/>
        <color rgb="FF000000"/>
        <rFont val="Arial"/>
        <family val="2"/>
        <charset val="1"/>
      </rPr>
      <t xml:space="preserve">Umocnienie rowów korytkami betonowymi 40x25x50 ułożonych na podbudowie z kruszywa i ławie betonowej   z obustronnym oporem. </t>
    </r>
    <r>
      <rPr>
        <sz val="9"/>
        <color rgb="FF000000"/>
        <rFont val="Arial"/>
        <family val="2"/>
        <charset val="1"/>
      </rPr>
      <t xml:space="preserve">   </t>
    </r>
    <r>
      <rPr>
        <sz val="11"/>
        <color rgb="FF000000"/>
        <rFont val="Calibri"/>
        <family val="2"/>
        <charset val="238"/>
      </rPr>
      <t xml:space="preserve">                                D-06.04.01                   </t>
    </r>
  </si>
  <si>
    <t>Umocnienie skarp nasypu płytami ażurowymi 60X40X10 ułożonych na ławie betonowej  D-06.04.01</t>
  </si>
  <si>
    <t xml:space="preserve">  Przedmiar dla  wykonania remontu  drogi wewnętrznej dz. 300 w msc. Baczków.                 </t>
  </si>
  <si>
    <t>Roboty ziemne, korytowanie  podbudowy gr. 55cm - 30% materiału pozostawiona na odkład, pozostały materiał wywóz na odl. do  3km 90x3,6+30+170x3,3x0,55                                                  D-04.01.01</t>
  </si>
  <si>
    <t>Dolna warstwa podbudowy z tłucznia kamiennego,  60-120mm gr. 30Cm  90x3,6+170x3,3               D-04.04.00, D-04.04.02</t>
  </si>
  <si>
    <t>Dolna warstwa podbudowy z tłucznia kamiennego   0-63mm gr.15cm D-04.04.00, D-04.04.02</t>
  </si>
  <si>
    <t>Górna warstwa podbudowy  z tłucznia kamiennego 0-31,5mm gr.10cm wykonana przy użyciu rozściełacza                              D-04.04.00, D-04.04.02</t>
  </si>
  <si>
    <t>Nawierzchnia z masy mineralno asfaltowej  w-wa wiążąca AC16W gr 5cm  260x3+20                                                                D-05. 03.05b</t>
  </si>
  <si>
    <t>Skropienie nawierzchni  emulsją asfaltową w ilości 0,5kg/m2                                             D-04.03.01</t>
  </si>
  <si>
    <t>Nawierzchnia z masy mineralno asfaltowej AC11S   4cm   w-wa ścieralna                                       D-05. 03.05a</t>
  </si>
  <si>
    <t>Uzupełnienie poboczy tłuczniem kamiennym 0-31,5mm, gr 12m      D-06.03.01a</t>
  </si>
  <si>
    <t>Formowanie nasypów ziemnych poza poboczem drogi, plantowanie                D-04.01.01</t>
  </si>
  <si>
    <t xml:space="preserve">  Przedmiar dla wykonania remontu  drogi gminnej dz.662/1 w msc. Proszówki.                 </t>
  </si>
  <si>
    <t>Cena jedn. netto</t>
  </si>
  <si>
    <t>Roboty ziemne, korytowanie podbudowy gr. 55Cm – 30% materiału pozostawiona na odkład, pozostały materiał-wywóz  na odl. do  3km                 120x4+280x3,5x0,55                  D-04.01.01</t>
  </si>
  <si>
    <t>Dolna warstwa podbudowy z tłucznia kamiennego,  0-120/250mm                 gr. 30Cm  D-04.04.00, D-04.04.02</t>
  </si>
  <si>
    <t>Dolna warstwa podbudowy z tłucznia kamiennego   0-63mm gr.15cm     D-04.04.00, D-04.04.02</t>
  </si>
  <si>
    <t>Nawierzchnia z masy mineralno asfaltowej  w-wa wiążąca AC16W             gr 5cm   400x3                                  D-05. 03.05b</t>
  </si>
  <si>
    <t>Skropienie nawierzchni  emulsją asfaltową w ilości 0,5kg/m2 D-04.03.01</t>
  </si>
  <si>
    <t>Wyprofilowanie dna i skarp rowu D-06.04.01</t>
  </si>
  <si>
    <t>Umocnienie dna rowu korytkami betonowymi 40x25x50 na podbudowie  z kruszywa i ławie betonowej z obustronnym oporem                                 D-06.04.01</t>
  </si>
  <si>
    <t>Uzupełnienie poboczy tłuczniem kamiennym 0-31,5mm, gr 12cm                      D-06.03.01a</t>
  </si>
  <si>
    <t>Umocnienie  dna  i skarp rowu na wlocie i wylocie z przepustu, ażurami  60x40x10   na ławie betonowej                                    D-06.04.01</t>
  </si>
  <si>
    <t>Formowanie nasypów ziemnych poza poboczem drogi, plantowanie             D-04.01.01</t>
  </si>
  <si>
    <t xml:space="preserve">  Przedmiar dla przebudowy drogi wewnętrznej stanowiącej działkę nr ewid.  641 w msc. Cikowice.                 </t>
  </si>
  <si>
    <t>Roboty ziemne, korytowanie podbudowy gr. 55Cm – 20% materiału pozostawiona na odkład, pozostały materiał wywóz  na odl. do  3km 70x4+20x0,55            D-04.01.01</t>
  </si>
  <si>
    <t>Dolna warstwa podbudowy z tłucznia kamiennego,  60-120mm gr. 30Cm                                                            D-04.04.00, D-04.04.02</t>
  </si>
  <si>
    <t>Dolna warstwa podbudowy z tłucznia kamiennego   0-63mm gr.15cm                                                                    D-04.04.00, D-04.04.02</t>
  </si>
  <si>
    <t xml:space="preserve">Górna warstwa podbudowy  z tłucznia kamiennego 0-31,5mm gr.10cm wykonana przy użyciu rozściełacza                                                                             D-04.04.00, D-04.04.02   </t>
  </si>
  <si>
    <t>Nawierzchnia z masy mineralno asfaltowej  w-wa wiążąca AC16W gr 5cm   120x3+15                              D-05. 03.05b</t>
  </si>
  <si>
    <t>Skropienie nawierzchni  emulsją asfaltową w ilości 0,5kg/m2                                            D-05. 03.05b</t>
  </si>
  <si>
    <t>Nawierzchnia z masy mineralno asfaltowej AC11S   4cm   w-wa ścieralna       120x3+15 +15x3+16x3                         D-05. 03.05a</t>
  </si>
  <si>
    <r>
      <rPr>
        <sz val="11"/>
        <color rgb="FF000000"/>
        <rFont val="Calibri"/>
        <family val="2"/>
        <charset val="238"/>
      </rPr>
      <t xml:space="preserve">Uzupełnienie poboczy tłuczniem kamiennym </t>
    </r>
    <r>
      <rPr>
        <b/>
        <sz val="12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                   0-31,5mm, gr 12cm, lub destruktem                D-06.03.01a</t>
    </r>
  </si>
  <si>
    <t>Plantowanie terenu  poza poboczem drogi.             D-04.01.01</t>
  </si>
  <si>
    <t xml:space="preserve">  Przedmiar dla wykonania przebudowy drogi wewnętrznej  działka nr ewid. 635/1 msc. Cikowice.                      </t>
  </si>
  <si>
    <t>Roboty ziemne, korytowanie poboczy g. 55cm wywóz materiału na odl. do 3km 140x0,50x2x0,55                                                                           D-04.01.01</t>
  </si>
  <si>
    <t xml:space="preserve"> Dolna warstwa podbudowy z tłucznia kamiennego                      0-80/120mm gr.30cm        D-04.04.00, D-04.04.02</t>
  </si>
  <si>
    <t xml:space="preserve"> Dolna warstwa podbudowy z tłucznia kamiennego   0-63mm gr.15cm                                          D-04.04.00, D-04.04.02</t>
  </si>
  <si>
    <t>Górna w-wa podbudowy z tłucznia kamiennego 0-31,5mm gr.10cm wykonana przy użyciu rozściełacza  140x4+10        D-04.04.00, D-04.04.02</t>
  </si>
  <si>
    <r>
      <rPr>
        <sz val="11"/>
        <color rgb="FF000000"/>
        <rFont val="Calibri"/>
        <family val="2"/>
        <charset val="238"/>
      </rPr>
      <t>Zabezpieczenie gazociągu wysokiego ciśnienia A250- montaż płyt  drogowych 2x3-4szt, na podbudowie z piasku gr. 20Cm</t>
    </r>
    <r>
      <rPr>
        <sz val="10"/>
        <color rgb="FF000000"/>
        <rFont val="Arial"/>
        <family val="2"/>
        <charset val="238"/>
      </rPr>
      <t xml:space="preserve"> D-00.00.00      </t>
    </r>
  </si>
  <si>
    <t>Nawierzchnia z masy mineralno asfaltowej  w-wa wiążąca AC16W gr 5cm   140x3+10                     D-05. 03.05b</t>
  </si>
  <si>
    <t>Nawierzchnia z masy mineralno asfaltowej  w-wa ścieralna AC11S gr 5cm                        D-05. 03.05a</t>
  </si>
  <si>
    <t>Regulacja wysokościowa teleskopowych studzienek kanalizacyjnych            D-00.00.00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</si>
</sst>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238"/>
    </font>
    <font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A"/>
      <name val="Arial"/>
      <family val="2"/>
      <charset val="238"/>
    </font>
    <font>
      <sz val="11"/>
      <color rgb="FF000000"/>
      <name val="Arial"/>
      <charset val="1"/>
    </font>
    <font>
      <sz val="11"/>
      <color rgb="FF000000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2" fontId="11" fillId="0" borderId="12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2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1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/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15" fillId="0" borderId="7" xfId="0" applyFont="1" applyBorder="1" applyAlignment="1">
      <alignment horizontal="right" vertical="center" wrapText="1"/>
    </xf>
    <xf numFmtId="2" fontId="15" fillId="0" borderId="8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opLeftCell="A13" zoomScaleNormal="100" workbookViewId="0">
      <selection activeCell="B23" sqref="B23"/>
    </sheetView>
  </sheetViews>
  <sheetFormatPr defaultColWidth="9.28515625" defaultRowHeight="15" x14ac:dyDescent="0.25"/>
  <cols>
    <col min="1" max="1" width="5.42578125" customWidth="1"/>
    <col min="2" max="2" width="55.42578125" customWidth="1"/>
    <col min="6" max="6" width="13.7109375" customWidth="1"/>
  </cols>
  <sheetData>
    <row r="1" spans="1:8" ht="23.25" x14ac:dyDescent="0.35">
      <c r="A1" s="15"/>
      <c r="B1" s="15"/>
      <c r="C1" s="15"/>
      <c r="D1" s="15"/>
      <c r="E1" s="15"/>
      <c r="F1" s="15"/>
      <c r="G1" s="15"/>
      <c r="H1" s="15"/>
    </row>
    <row r="2" spans="1:8" ht="23.25" x14ac:dyDescent="0.35">
      <c r="A2" s="15"/>
      <c r="B2" s="15"/>
      <c r="C2" s="15"/>
      <c r="D2" s="15"/>
      <c r="E2" s="15"/>
      <c r="F2" s="15"/>
      <c r="G2" s="15"/>
      <c r="H2" s="15"/>
    </row>
    <row r="3" spans="1:8" ht="13.9" customHeight="1" x14ac:dyDescent="0.35">
      <c r="A3" s="14" t="s">
        <v>0</v>
      </c>
      <c r="B3" s="14"/>
      <c r="C3" s="14"/>
      <c r="D3" s="14"/>
      <c r="E3" s="14"/>
      <c r="F3" s="14"/>
      <c r="G3" s="15"/>
      <c r="H3" s="15"/>
    </row>
    <row r="4" spans="1:8" ht="23.25" x14ac:dyDescent="0.35">
      <c r="A4" s="14"/>
      <c r="B4" s="14"/>
      <c r="C4" s="14"/>
      <c r="D4" s="14"/>
      <c r="E4" s="14"/>
      <c r="F4" s="14"/>
      <c r="G4" s="15"/>
      <c r="H4" s="15"/>
    </row>
    <row r="5" spans="1:8" ht="45" x14ac:dyDescent="0.35">
      <c r="A5" s="16" t="s">
        <v>1</v>
      </c>
      <c r="B5" s="17" t="s">
        <v>2</v>
      </c>
      <c r="C5" s="17" t="s">
        <v>3</v>
      </c>
      <c r="D5" s="17" t="s">
        <v>4</v>
      </c>
      <c r="E5" s="18" t="s">
        <v>5</v>
      </c>
      <c r="F5" s="19" t="s">
        <v>6</v>
      </c>
      <c r="G5" s="15"/>
      <c r="H5" s="15"/>
    </row>
    <row r="6" spans="1:8" ht="57" x14ac:dyDescent="0.35">
      <c r="A6" s="20" t="s">
        <v>7</v>
      </c>
      <c r="B6" s="21" t="s">
        <v>8</v>
      </c>
      <c r="C6" s="22" t="s">
        <v>9</v>
      </c>
      <c r="D6" s="23">
        <v>1537.25</v>
      </c>
      <c r="E6" s="24">
        <v>0</v>
      </c>
      <c r="F6" s="25">
        <v>0</v>
      </c>
      <c r="G6" s="15"/>
      <c r="H6" s="15"/>
    </row>
    <row r="7" spans="1:8" ht="42.75" x14ac:dyDescent="0.35">
      <c r="A7" s="20" t="s">
        <v>10</v>
      </c>
      <c r="B7" s="21" t="s">
        <v>11</v>
      </c>
      <c r="C7" s="26" t="s">
        <v>12</v>
      </c>
      <c r="D7" s="26">
        <v>2795</v>
      </c>
      <c r="E7" s="24">
        <v>0</v>
      </c>
      <c r="F7" s="25">
        <v>0</v>
      </c>
      <c r="G7" s="15"/>
      <c r="H7" s="15"/>
    </row>
    <row r="8" spans="1:8" ht="28.5" x14ac:dyDescent="0.35">
      <c r="A8" s="20" t="s">
        <v>13</v>
      </c>
      <c r="B8" s="21" t="s">
        <v>14</v>
      </c>
      <c r="C8" s="26" t="s">
        <v>12</v>
      </c>
      <c r="D8" s="26">
        <v>2795</v>
      </c>
      <c r="E8" s="24">
        <v>0</v>
      </c>
      <c r="F8" s="25">
        <v>0</v>
      </c>
      <c r="G8" s="15"/>
      <c r="H8" s="15"/>
    </row>
    <row r="9" spans="1:8" ht="42.75" x14ac:dyDescent="0.35">
      <c r="A9" s="20" t="s">
        <v>15</v>
      </c>
      <c r="B9" s="21" t="s">
        <v>16</v>
      </c>
      <c r="C9" s="26" t="s">
        <v>12</v>
      </c>
      <c r="D9" s="26">
        <v>2795</v>
      </c>
      <c r="E9" s="24">
        <v>0</v>
      </c>
      <c r="F9" s="25">
        <v>0</v>
      </c>
      <c r="G9" s="15"/>
      <c r="H9" s="15"/>
    </row>
    <row r="10" spans="1:8" ht="39.6" customHeight="1" x14ac:dyDescent="0.35">
      <c r="A10" s="20" t="s">
        <v>17</v>
      </c>
      <c r="B10" s="21" t="s">
        <v>18</v>
      </c>
      <c r="C10" s="26" t="s">
        <v>12</v>
      </c>
      <c r="D10" s="26">
        <v>2190</v>
      </c>
      <c r="E10" s="24">
        <v>0</v>
      </c>
      <c r="F10" s="25">
        <v>0</v>
      </c>
      <c r="G10" s="15"/>
      <c r="H10" s="15"/>
    </row>
    <row r="11" spans="1:8" ht="32.85" customHeight="1" x14ac:dyDescent="0.35">
      <c r="A11" s="20" t="s">
        <v>19</v>
      </c>
      <c r="B11" s="21" t="s">
        <v>20</v>
      </c>
      <c r="C11" s="26" t="s">
        <v>12</v>
      </c>
      <c r="D11" s="26">
        <v>2190</v>
      </c>
      <c r="E11" s="24">
        <v>0</v>
      </c>
      <c r="F11" s="25">
        <v>0</v>
      </c>
      <c r="G11" s="15"/>
      <c r="H11" s="15"/>
    </row>
    <row r="12" spans="1:8" ht="32.1" customHeight="1" x14ac:dyDescent="0.35">
      <c r="A12" s="20" t="s">
        <v>21</v>
      </c>
      <c r="B12" s="21" t="s">
        <v>22</v>
      </c>
      <c r="C12" s="26" t="s">
        <v>12</v>
      </c>
      <c r="D12" s="26">
        <v>2190</v>
      </c>
      <c r="E12" s="24">
        <v>0</v>
      </c>
      <c r="F12" s="25">
        <v>0</v>
      </c>
      <c r="G12" s="15"/>
      <c r="H12" s="15"/>
    </row>
    <row r="13" spans="1:8" ht="32.1" customHeight="1" x14ac:dyDescent="0.35">
      <c r="A13" s="20" t="s">
        <v>23</v>
      </c>
      <c r="B13" s="27" t="s">
        <v>24</v>
      </c>
      <c r="C13" s="26" t="s">
        <v>12</v>
      </c>
      <c r="D13" s="26">
        <v>605</v>
      </c>
      <c r="E13" s="24">
        <v>0</v>
      </c>
      <c r="F13" s="25">
        <v>0</v>
      </c>
      <c r="G13" s="15"/>
      <c r="H13" s="15"/>
    </row>
    <row r="14" spans="1:8" ht="57" x14ac:dyDescent="0.35">
      <c r="A14" s="20" t="s">
        <v>25</v>
      </c>
      <c r="B14" s="21" t="s">
        <v>26</v>
      </c>
      <c r="C14" s="23" t="s">
        <v>27</v>
      </c>
      <c r="D14" s="26">
        <v>1</v>
      </c>
      <c r="E14" s="24">
        <v>0</v>
      </c>
      <c r="F14" s="25">
        <v>0</v>
      </c>
      <c r="G14" s="15"/>
      <c r="H14" s="15"/>
    </row>
    <row r="15" spans="1:8" ht="28.5" x14ac:dyDescent="0.35">
      <c r="A15" s="20" t="s">
        <v>28</v>
      </c>
      <c r="B15" s="21" t="s">
        <v>29</v>
      </c>
      <c r="C15" s="23" t="s">
        <v>30</v>
      </c>
      <c r="D15" s="26">
        <v>2</v>
      </c>
      <c r="E15" s="24">
        <v>0</v>
      </c>
      <c r="F15" s="25">
        <v>0</v>
      </c>
      <c r="G15" s="15"/>
      <c r="H15" s="15"/>
    </row>
    <row r="16" spans="1:8" s="28" customFormat="1" ht="45.6" customHeight="1" x14ac:dyDescent="0.35">
      <c r="A16" s="20" t="s">
        <v>31</v>
      </c>
      <c r="B16" s="21" t="s">
        <v>32</v>
      </c>
      <c r="C16" s="23" t="s">
        <v>33</v>
      </c>
      <c r="D16" s="23">
        <v>12</v>
      </c>
      <c r="E16" s="24">
        <v>0</v>
      </c>
      <c r="F16" s="25">
        <v>0</v>
      </c>
      <c r="G16" s="15"/>
      <c r="H16" s="15"/>
    </row>
    <row r="17" spans="1:8" ht="28.5" x14ac:dyDescent="0.35">
      <c r="A17" s="20" t="s">
        <v>34</v>
      </c>
      <c r="B17" s="21" t="s">
        <v>35</v>
      </c>
      <c r="C17" s="26" t="s">
        <v>36</v>
      </c>
      <c r="D17" s="26">
        <v>150</v>
      </c>
      <c r="E17" s="24">
        <v>0</v>
      </c>
      <c r="F17" s="25">
        <v>0</v>
      </c>
      <c r="G17" s="15"/>
      <c r="H17" s="15"/>
    </row>
    <row r="18" spans="1:8" ht="13.9" customHeight="1" x14ac:dyDescent="0.35">
      <c r="A18" s="13" t="s">
        <v>37</v>
      </c>
      <c r="B18" s="13"/>
      <c r="C18" s="12">
        <f>SUM(F6:F17)</f>
        <v>0</v>
      </c>
      <c r="D18" s="12"/>
      <c r="E18" s="12"/>
      <c r="F18" s="12">
        <f>D18*E18</f>
        <v>0</v>
      </c>
      <c r="G18" s="15"/>
      <c r="H18" s="15"/>
    </row>
    <row r="19" spans="1:8" ht="13.9" customHeight="1" x14ac:dyDescent="0.35">
      <c r="A19" s="11" t="s">
        <v>38</v>
      </c>
      <c r="B19" s="11"/>
      <c r="C19" s="10">
        <f>C18*0.23</f>
        <v>0</v>
      </c>
      <c r="D19" s="10"/>
      <c r="E19" s="10"/>
      <c r="F19" s="10">
        <f>D19*E19</f>
        <v>0</v>
      </c>
      <c r="G19" s="15"/>
      <c r="H19" s="15"/>
    </row>
    <row r="20" spans="1:8" ht="13.9" customHeight="1" x14ac:dyDescent="0.35">
      <c r="A20" s="9" t="s">
        <v>39</v>
      </c>
      <c r="B20" s="9"/>
      <c r="C20" s="8">
        <f>C18+C19</f>
        <v>0</v>
      </c>
      <c r="D20" s="8"/>
      <c r="E20" s="8"/>
      <c r="F20" s="8">
        <f>D20*E20</f>
        <v>0</v>
      </c>
      <c r="G20" s="15"/>
      <c r="H20" s="15"/>
    </row>
    <row r="21" spans="1:8" ht="23.25" x14ac:dyDescent="0.35">
      <c r="A21" s="15"/>
      <c r="B21" s="15"/>
      <c r="C21" s="15"/>
      <c r="D21" s="15"/>
      <c r="E21" s="29"/>
      <c r="F21" s="15"/>
      <c r="G21" s="15"/>
      <c r="H21" s="15"/>
    </row>
    <row r="22" spans="1:8" x14ac:dyDescent="0.25">
      <c r="B22" t="s">
        <v>40</v>
      </c>
    </row>
  </sheetData>
  <mergeCells count="7">
    <mergeCell ref="A20:B20"/>
    <mergeCell ref="C20:F20"/>
    <mergeCell ref="A3:F4"/>
    <mergeCell ref="A18:B18"/>
    <mergeCell ref="C18:F18"/>
    <mergeCell ref="A19:B19"/>
    <mergeCell ref="C19:F19"/>
  </mergeCells>
  <pageMargins left="0.78749999999999998" right="0.78749999999999998" top="1.05277777777778" bottom="1.05277777777778" header="0.78749999999999998" footer="0.78749999999999998"/>
  <pageSetup paperSize="9" scale="80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22"/>
  <sheetViews>
    <sheetView topLeftCell="A4" zoomScaleNormal="100" workbookViewId="0">
      <selection activeCell="J9" sqref="J9"/>
    </sheetView>
  </sheetViews>
  <sheetFormatPr defaultColWidth="9.140625" defaultRowHeight="15" x14ac:dyDescent="0.25"/>
  <cols>
    <col min="1" max="1" width="5.28515625" customWidth="1"/>
    <col min="2" max="2" width="54.140625" customWidth="1"/>
    <col min="5" max="5" width="10" customWidth="1"/>
    <col min="6" max="6" width="11.42578125" customWidth="1"/>
  </cols>
  <sheetData>
    <row r="2" spans="1:6" ht="15.75" x14ac:dyDescent="0.25">
      <c r="A2" s="41"/>
      <c r="B2" s="41"/>
      <c r="C2" s="41"/>
      <c r="D2" s="41"/>
      <c r="E2" s="41"/>
      <c r="F2" s="41"/>
    </row>
    <row r="3" spans="1:6" ht="14.45" customHeight="1" x14ac:dyDescent="0.25">
      <c r="A3" s="7" t="s">
        <v>155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45" x14ac:dyDescent="0.25">
      <c r="A5" s="31" t="s">
        <v>1</v>
      </c>
      <c r="B5" s="32" t="s">
        <v>2</v>
      </c>
      <c r="C5" s="32" t="s">
        <v>3</v>
      </c>
      <c r="D5" s="32" t="s">
        <v>4</v>
      </c>
      <c r="E5" s="33" t="s">
        <v>5</v>
      </c>
      <c r="F5" s="34" t="s">
        <v>6</v>
      </c>
    </row>
    <row r="6" spans="1:6" ht="62.25" customHeight="1" x14ac:dyDescent="0.25">
      <c r="A6" s="35" t="s">
        <v>7</v>
      </c>
      <c r="B6" s="27" t="s">
        <v>156</v>
      </c>
      <c r="C6" s="26" t="s">
        <v>36</v>
      </c>
      <c r="D6" s="26">
        <v>756.25</v>
      </c>
      <c r="E6" s="37">
        <v>0</v>
      </c>
      <c r="F6" s="38">
        <v>0</v>
      </c>
    </row>
    <row r="7" spans="1:6" ht="40.9" customHeight="1" x14ac:dyDescent="0.25">
      <c r="A7" s="35" t="s">
        <v>10</v>
      </c>
      <c r="B7" s="27" t="s">
        <v>157</v>
      </c>
      <c r="C7" s="26" t="s">
        <v>12</v>
      </c>
      <c r="D7" s="26">
        <v>1375</v>
      </c>
      <c r="E7" s="37">
        <v>0</v>
      </c>
      <c r="F7" s="38">
        <v>0</v>
      </c>
    </row>
    <row r="8" spans="1:6" ht="34.15" customHeight="1" x14ac:dyDescent="0.25">
      <c r="A8" s="35" t="s">
        <v>13</v>
      </c>
      <c r="B8" s="27" t="s">
        <v>45</v>
      </c>
      <c r="C8" s="26" t="s">
        <v>12</v>
      </c>
      <c r="D8" s="26">
        <v>1375</v>
      </c>
      <c r="E8" s="37">
        <v>0</v>
      </c>
      <c r="F8" s="38">
        <v>0</v>
      </c>
    </row>
    <row r="9" spans="1:6" ht="39" customHeight="1" x14ac:dyDescent="0.25">
      <c r="A9" s="35" t="s">
        <v>15</v>
      </c>
      <c r="B9" s="27" t="s">
        <v>158</v>
      </c>
      <c r="C9" s="26" t="s">
        <v>12</v>
      </c>
      <c r="D9" s="26">
        <v>1375</v>
      </c>
      <c r="E9" s="37">
        <v>0</v>
      </c>
      <c r="F9" s="38">
        <v>0</v>
      </c>
    </row>
    <row r="10" spans="1:6" ht="40.15" customHeight="1" x14ac:dyDescent="0.25">
      <c r="A10" s="35" t="s">
        <v>17</v>
      </c>
      <c r="B10" s="27" t="s">
        <v>159</v>
      </c>
      <c r="C10" s="26" t="s">
        <v>12</v>
      </c>
      <c r="D10" s="26">
        <v>1440</v>
      </c>
      <c r="E10" s="37">
        <v>0</v>
      </c>
      <c r="F10" s="38">
        <v>0</v>
      </c>
    </row>
    <row r="11" spans="1:6" ht="28.15" customHeight="1" x14ac:dyDescent="0.25">
      <c r="A11" s="35" t="s">
        <v>19</v>
      </c>
      <c r="B11" s="27" t="s">
        <v>160</v>
      </c>
      <c r="C11" s="26" t="s">
        <v>12</v>
      </c>
      <c r="D11" s="26">
        <v>2880</v>
      </c>
      <c r="E11" s="37">
        <v>0</v>
      </c>
      <c r="F11" s="38">
        <v>0</v>
      </c>
    </row>
    <row r="12" spans="1:6" ht="42" customHeight="1" x14ac:dyDescent="0.25">
      <c r="A12" s="35" t="s">
        <v>21</v>
      </c>
      <c r="B12" s="27" t="s">
        <v>161</v>
      </c>
      <c r="C12" s="26" t="s">
        <v>12</v>
      </c>
      <c r="D12" s="26">
        <v>1440</v>
      </c>
      <c r="E12" s="37">
        <v>0</v>
      </c>
      <c r="F12" s="38">
        <v>0</v>
      </c>
    </row>
    <row r="13" spans="1:6" ht="37.15" customHeight="1" x14ac:dyDescent="0.25">
      <c r="A13" s="35" t="s">
        <v>23</v>
      </c>
      <c r="B13" s="27" t="s">
        <v>162</v>
      </c>
      <c r="C13" s="26" t="s">
        <v>12</v>
      </c>
      <c r="D13" s="26">
        <v>460</v>
      </c>
      <c r="E13" s="37">
        <v>0</v>
      </c>
      <c r="F13" s="38">
        <v>0</v>
      </c>
    </row>
    <row r="14" spans="1:6" ht="23.1" customHeight="1" x14ac:dyDescent="0.25">
      <c r="A14" s="35" t="s">
        <v>25</v>
      </c>
      <c r="B14" s="27" t="s">
        <v>52</v>
      </c>
      <c r="C14" s="26" t="s">
        <v>53</v>
      </c>
      <c r="D14" s="26">
        <v>390</v>
      </c>
      <c r="E14" s="37">
        <v>0</v>
      </c>
      <c r="F14" s="38">
        <v>0</v>
      </c>
    </row>
    <row r="15" spans="1:6" ht="49.35" customHeight="1" x14ac:dyDescent="0.25">
      <c r="A15" s="35" t="s">
        <v>28</v>
      </c>
      <c r="B15" s="27" t="s">
        <v>163</v>
      </c>
      <c r="C15" s="26" t="s">
        <v>53</v>
      </c>
      <c r="D15" s="26">
        <v>390</v>
      </c>
      <c r="E15" s="37">
        <v>0</v>
      </c>
      <c r="F15" s="38">
        <v>0</v>
      </c>
    </row>
    <row r="16" spans="1:6" ht="41.25" customHeight="1" x14ac:dyDescent="0.25">
      <c r="A16" s="35" t="s">
        <v>31</v>
      </c>
      <c r="B16" s="27" t="s">
        <v>164</v>
      </c>
      <c r="C16" s="26" t="s">
        <v>12</v>
      </c>
      <c r="D16" s="26">
        <v>50</v>
      </c>
      <c r="E16" s="37">
        <v>0</v>
      </c>
      <c r="F16" s="38">
        <v>0</v>
      </c>
    </row>
    <row r="17" spans="1:6" ht="31.35" customHeight="1" x14ac:dyDescent="0.25">
      <c r="A17" s="35" t="s">
        <v>34</v>
      </c>
      <c r="B17" s="27" t="s">
        <v>55</v>
      </c>
      <c r="C17" s="26" t="s">
        <v>30</v>
      </c>
      <c r="D17" s="26">
        <v>12</v>
      </c>
      <c r="E17" s="37">
        <v>0</v>
      </c>
      <c r="F17" s="38">
        <v>0</v>
      </c>
    </row>
    <row r="18" spans="1:6" ht="14.45" customHeight="1" x14ac:dyDescent="0.25">
      <c r="A18" s="6" t="s">
        <v>57</v>
      </c>
      <c r="B18" s="6"/>
      <c r="C18" s="5">
        <f>SUM(F6:F17)</f>
        <v>0</v>
      </c>
      <c r="D18" s="5"/>
      <c r="E18" s="5"/>
      <c r="F18" s="5"/>
    </row>
    <row r="19" spans="1:6" ht="14.45" customHeight="1" x14ac:dyDescent="0.25">
      <c r="A19" s="4" t="s">
        <v>38</v>
      </c>
      <c r="B19" s="4"/>
      <c r="C19" s="3">
        <f>C18*0.23</f>
        <v>0</v>
      </c>
      <c r="D19" s="3"/>
      <c r="E19" s="3"/>
      <c r="F19" s="3"/>
    </row>
    <row r="20" spans="1:6" ht="14.45" customHeight="1" x14ac:dyDescent="0.25">
      <c r="A20" s="2" t="s">
        <v>58</v>
      </c>
      <c r="B20" s="2"/>
      <c r="C20" s="1">
        <f>C18+C19</f>
        <v>0</v>
      </c>
      <c r="D20" s="1"/>
      <c r="E20" s="1"/>
      <c r="F20" s="1"/>
    </row>
    <row r="21" spans="1:6" x14ac:dyDescent="0.25">
      <c r="E21" s="39"/>
    </row>
    <row r="22" spans="1:6" x14ac:dyDescent="0.25">
      <c r="B22" t="s">
        <v>40</v>
      </c>
    </row>
  </sheetData>
  <mergeCells count="7">
    <mergeCell ref="A20:B20"/>
    <mergeCell ref="C20:F20"/>
    <mergeCell ref="A3:F4"/>
    <mergeCell ref="A18:B18"/>
    <mergeCell ref="C18:F18"/>
    <mergeCell ref="A19:B19"/>
    <mergeCell ref="C19:F19"/>
  </mergeCells>
  <pageMargins left="0.7" right="0.7" top="0.75" bottom="0.75" header="0.51180555555555496" footer="0.51180555555555496"/>
  <pageSetup paperSize="9" scale="88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17"/>
  <sheetViews>
    <sheetView zoomScaleNormal="100" workbookViewId="0">
      <selection activeCell="I10" sqref="I10"/>
    </sheetView>
  </sheetViews>
  <sheetFormatPr defaultColWidth="8.85546875" defaultRowHeight="15" x14ac:dyDescent="0.25"/>
  <cols>
    <col min="1" max="1" width="1.28515625" customWidth="1"/>
    <col min="2" max="2" width="3.7109375" customWidth="1"/>
    <col min="3" max="3" width="48.85546875" customWidth="1"/>
    <col min="4" max="4" width="5.28515625" customWidth="1"/>
    <col min="5" max="5" width="7" customWidth="1"/>
    <col min="6" max="6" width="7.140625" customWidth="1"/>
    <col min="7" max="7" width="10.140625" customWidth="1"/>
  </cols>
  <sheetData>
    <row r="1" spans="2:7" ht="14.45" customHeight="1" x14ac:dyDescent="0.25">
      <c r="B1" s="7" t="s">
        <v>165</v>
      </c>
      <c r="C1" s="7"/>
      <c r="D1" s="7"/>
      <c r="E1" s="7"/>
      <c r="F1" s="7"/>
      <c r="G1" s="7"/>
    </row>
    <row r="2" spans="2:7" x14ac:dyDescent="0.25">
      <c r="B2" s="7"/>
      <c r="C2" s="7"/>
      <c r="D2" s="7"/>
      <c r="E2" s="7"/>
      <c r="F2" s="7"/>
      <c r="G2" s="7"/>
    </row>
    <row r="3" spans="2:7" ht="45" x14ac:dyDescent="0.25">
      <c r="B3" s="31" t="s">
        <v>1</v>
      </c>
      <c r="C3" s="32" t="s">
        <v>2</v>
      </c>
      <c r="D3" s="32" t="s">
        <v>3</v>
      </c>
      <c r="E3" s="32" t="s">
        <v>4</v>
      </c>
      <c r="F3" s="33" t="s">
        <v>5</v>
      </c>
      <c r="G3" s="34" t="s">
        <v>6</v>
      </c>
    </row>
    <row r="4" spans="2:7" ht="78.75" customHeight="1" x14ac:dyDescent="0.25">
      <c r="B4" s="35" t="s">
        <v>7</v>
      </c>
      <c r="C4" s="27" t="s">
        <v>166</v>
      </c>
      <c r="D4" s="26" t="s">
        <v>36</v>
      </c>
      <c r="E4" s="26">
        <v>486.75</v>
      </c>
      <c r="F4" s="37">
        <v>0</v>
      </c>
      <c r="G4" s="38">
        <v>0</v>
      </c>
    </row>
    <row r="5" spans="2:7" ht="48" customHeight="1" x14ac:dyDescent="0.25">
      <c r="B5" s="35" t="s">
        <v>10</v>
      </c>
      <c r="C5" s="27" t="s">
        <v>167</v>
      </c>
      <c r="D5" s="26" t="s">
        <v>12</v>
      </c>
      <c r="E5" s="26">
        <v>915</v>
      </c>
      <c r="F5" s="37">
        <v>0</v>
      </c>
      <c r="G5" s="38">
        <v>0</v>
      </c>
    </row>
    <row r="6" spans="2:7" ht="36" customHeight="1" x14ac:dyDescent="0.25">
      <c r="B6" s="35" t="s">
        <v>13</v>
      </c>
      <c r="C6" s="27" t="s">
        <v>168</v>
      </c>
      <c r="D6" s="26" t="s">
        <v>12</v>
      </c>
      <c r="E6" s="26">
        <v>915</v>
      </c>
      <c r="F6" s="37">
        <v>0</v>
      </c>
      <c r="G6" s="38">
        <v>0</v>
      </c>
    </row>
    <row r="7" spans="2:7" ht="62.25" customHeight="1" x14ac:dyDescent="0.25">
      <c r="B7" s="35" t="s">
        <v>15</v>
      </c>
      <c r="C7" s="27" t="s">
        <v>169</v>
      </c>
      <c r="D7" s="26" t="s">
        <v>12</v>
      </c>
      <c r="E7" s="26">
        <v>915</v>
      </c>
      <c r="F7" s="37">
        <v>0</v>
      </c>
      <c r="G7" s="38">
        <v>0</v>
      </c>
    </row>
    <row r="8" spans="2:7" ht="45.75" customHeight="1" x14ac:dyDescent="0.25">
      <c r="B8" s="35" t="s">
        <v>17</v>
      </c>
      <c r="C8" s="27" t="s">
        <v>170</v>
      </c>
      <c r="D8" s="26" t="s">
        <v>12</v>
      </c>
      <c r="E8" s="26">
        <v>800</v>
      </c>
      <c r="F8" s="37">
        <v>0</v>
      </c>
      <c r="G8" s="38">
        <v>0</v>
      </c>
    </row>
    <row r="9" spans="2:7" ht="32.1" customHeight="1" x14ac:dyDescent="0.25">
      <c r="B9" s="35" t="s">
        <v>19</v>
      </c>
      <c r="C9" s="27" t="s">
        <v>171</v>
      </c>
      <c r="D9" s="26" t="s">
        <v>12</v>
      </c>
      <c r="E9" s="26">
        <v>800</v>
      </c>
      <c r="F9" s="37">
        <v>0</v>
      </c>
      <c r="G9" s="38">
        <v>0</v>
      </c>
    </row>
    <row r="10" spans="2:7" ht="36.6" customHeight="1" x14ac:dyDescent="0.25">
      <c r="B10" s="35" t="s">
        <v>21</v>
      </c>
      <c r="C10" s="27" t="s">
        <v>172</v>
      </c>
      <c r="D10" s="26" t="s">
        <v>12</v>
      </c>
      <c r="E10" s="26">
        <v>800</v>
      </c>
      <c r="F10" s="37">
        <v>0</v>
      </c>
      <c r="G10" s="38">
        <v>0</v>
      </c>
    </row>
    <row r="11" spans="2:7" ht="34.9" customHeight="1" x14ac:dyDescent="0.25">
      <c r="B11" s="35" t="s">
        <v>23</v>
      </c>
      <c r="C11" s="27" t="s">
        <v>173</v>
      </c>
      <c r="D11" s="26" t="s">
        <v>12</v>
      </c>
      <c r="E11" s="26">
        <v>120</v>
      </c>
      <c r="F11" s="37">
        <v>0</v>
      </c>
      <c r="G11" s="38">
        <v>0</v>
      </c>
    </row>
    <row r="12" spans="2:7" ht="34.9" customHeight="1" x14ac:dyDescent="0.25">
      <c r="B12" s="35" t="s">
        <v>25</v>
      </c>
      <c r="C12" s="27" t="s">
        <v>174</v>
      </c>
      <c r="D12" s="26" t="s">
        <v>36</v>
      </c>
      <c r="E12" s="26">
        <v>50</v>
      </c>
      <c r="F12" s="37">
        <v>0</v>
      </c>
      <c r="G12" s="38">
        <v>0</v>
      </c>
    </row>
    <row r="13" spans="2:7" ht="14.45" customHeight="1" x14ac:dyDescent="0.25">
      <c r="B13" s="6" t="s">
        <v>57</v>
      </c>
      <c r="C13" s="6"/>
      <c r="D13" s="5">
        <f>SUM(G4:G12)</f>
        <v>0</v>
      </c>
      <c r="E13" s="5"/>
      <c r="F13" s="5"/>
      <c r="G13" s="5"/>
    </row>
    <row r="14" spans="2:7" ht="14.45" customHeight="1" x14ac:dyDescent="0.25">
      <c r="B14" s="4" t="s">
        <v>38</v>
      </c>
      <c r="C14" s="4"/>
      <c r="D14" s="3">
        <f>D13*0.23</f>
        <v>0</v>
      </c>
      <c r="E14" s="3"/>
      <c r="F14" s="3"/>
      <c r="G14" s="3"/>
    </row>
    <row r="15" spans="2:7" ht="14.45" customHeight="1" x14ac:dyDescent="0.25">
      <c r="B15" s="2" t="s">
        <v>58</v>
      </c>
      <c r="C15" s="2"/>
      <c r="D15" s="1">
        <f>D13+D14</f>
        <v>0</v>
      </c>
      <c r="E15" s="1"/>
      <c r="F15" s="1"/>
      <c r="G15" s="1"/>
    </row>
    <row r="16" spans="2:7" x14ac:dyDescent="0.25">
      <c r="F16" s="39"/>
    </row>
    <row r="17" spans="3:3" x14ac:dyDescent="0.25">
      <c r="C17" t="s">
        <v>40</v>
      </c>
    </row>
  </sheetData>
  <mergeCells count="7">
    <mergeCell ref="B15:C15"/>
    <mergeCell ref="D15:G15"/>
    <mergeCell ref="B1:G2"/>
    <mergeCell ref="B13:C13"/>
    <mergeCell ref="D13:G13"/>
    <mergeCell ref="B14:C14"/>
    <mergeCell ref="D14:G1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3"/>
  <sheetViews>
    <sheetView tabSelected="1" topLeftCell="B4" zoomScaleNormal="100" workbookViewId="0">
      <selection activeCell="P11" sqref="P11"/>
    </sheetView>
  </sheetViews>
  <sheetFormatPr defaultColWidth="8.85546875" defaultRowHeight="15" x14ac:dyDescent="0.25"/>
  <cols>
    <col min="1" max="1" width="8.7109375" hidden="1" customWidth="1"/>
    <col min="2" max="2" width="4" customWidth="1"/>
    <col min="3" max="3" width="55.85546875" customWidth="1"/>
    <col min="4" max="4" width="4.42578125" customWidth="1"/>
    <col min="5" max="5" width="5.85546875" customWidth="1"/>
    <col min="6" max="6" width="7.140625" customWidth="1"/>
    <col min="7" max="7" width="7.85546875" customWidth="1"/>
  </cols>
  <sheetData>
    <row r="1" spans="2:7" ht="14.45" customHeight="1" x14ac:dyDescent="0.25">
      <c r="B1" s="7" t="s">
        <v>175</v>
      </c>
      <c r="C1" s="7"/>
      <c r="D1" s="7"/>
      <c r="E1" s="7"/>
      <c r="F1" s="7"/>
      <c r="G1" s="7"/>
    </row>
    <row r="2" spans="2:7" x14ac:dyDescent="0.25">
      <c r="B2" s="7"/>
      <c r="C2" s="7"/>
      <c r="D2" s="7"/>
      <c r="E2" s="7"/>
      <c r="F2" s="7"/>
      <c r="G2" s="7"/>
    </row>
    <row r="3" spans="2:7" ht="45" x14ac:dyDescent="0.25">
      <c r="B3" s="31" t="s">
        <v>1</v>
      </c>
      <c r="C3" s="32" t="s">
        <v>2</v>
      </c>
      <c r="D3" s="32" t="s">
        <v>3</v>
      </c>
      <c r="E3" s="32" t="s">
        <v>4</v>
      </c>
      <c r="F3" s="33" t="s">
        <v>176</v>
      </c>
      <c r="G3" s="34" t="s">
        <v>6</v>
      </c>
    </row>
    <row r="4" spans="2:7" ht="46.35" customHeight="1" x14ac:dyDescent="0.25">
      <c r="B4" s="35" t="s">
        <v>7</v>
      </c>
      <c r="C4" s="27" t="s">
        <v>177</v>
      </c>
      <c r="D4" s="26" t="s">
        <v>36</v>
      </c>
      <c r="E4" s="26">
        <v>803</v>
      </c>
      <c r="F4" s="37">
        <v>0</v>
      </c>
      <c r="G4" s="38">
        <v>0</v>
      </c>
    </row>
    <row r="5" spans="2:7" ht="33" customHeight="1" x14ac:dyDescent="0.25">
      <c r="B5" s="35" t="s">
        <v>10</v>
      </c>
      <c r="C5" s="27" t="s">
        <v>178</v>
      </c>
      <c r="D5" s="26" t="s">
        <v>12</v>
      </c>
      <c r="E5" s="26">
        <v>1460</v>
      </c>
      <c r="F5" s="37">
        <v>0</v>
      </c>
      <c r="G5" s="38">
        <v>0</v>
      </c>
    </row>
    <row r="6" spans="2:7" ht="36" customHeight="1" x14ac:dyDescent="0.25">
      <c r="B6" s="35" t="s">
        <v>13</v>
      </c>
      <c r="C6" s="27" t="s">
        <v>179</v>
      </c>
      <c r="D6" s="26" t="s">
        <v>12</v>
      </c>
      <c r="E6" s="26">
        <v>1460</v>
      </c>
      <c r="F6" s="37">
        <v>0</v>
      </c>
      <c r="G6" s="38">
        <v>0</v>
      </c>
    </row>
    <row r="7" spans="2:7" ht="47.25" customHeight="1" x14ac:dyDescent="0.25">
      <c r="B7" s="35" t="s">
        <v>15</v>
      </c>
      <c r="C7" s="27" t="s">
        <v>108</v>
      </c>
      <c r="D7" s="26" t="s">
        <v>12</v>
      </c>
      <c r="E7" s="26">
        <v>1460</v>
      </c>
      <c r="F7" s="37">
        <v>0</v>
      </c>
      <c r="G7" s="38">
        <v>0</v>
      </c>
    </row>
    <row r="8" spans="2:7" ht="33.6" customHeight="1" x14ac:dyDescent="0.25">
      <c r="B8" s="35" t="s">
        <v>17</v>
      </c>
      <c r="C8" s="27" t="s">
        <v>180</v>
      </c>
      <c r="D8" s="26" t="s">
        <v>12</v>
      </c>
      <c r="E8" s="26">
        <v>1200</v>
      </c>
      <c r="F8" s="37">
        <v>0</v>
      </c>
      <c r="G8" s="38">
        <v>0</v>
      </c>
    </row>
    <row r="9" spans="2:7" ht="32.1" customHeight="1" x14ac:dyDescent="0.25">
      <c r="B9" s="35" t="s">
        <v>19</v>
      </c>
      <c r="C9" s="27" t="s">
        <v>181</v>
      </c>
      <c r="D9" s="26" t="s">
        <v>12</v>
      </c>
      <c r="E9" s="26">
        <v>1200</v>
      </c>
      <c r="F9" s="37">
        <v>0</v>
      </c>
      <c r="G9" s="38">
        <v>0</v>
      </c>
    </row>
    <row r="10" spans="2:7" ht="36.6" customHeight="1" x14ac:dyDescent="0.25">
      <c r="B10" s="35" t="s">
        <v>21</v>
      </c>
      <c r="C10" s="27" t="s">
        <v>22</v>
      </c>
      <c r="D10" s="26" t="s">
        <v>12</v>
      </c>
      <c r="E10" s="26">
        <v>1200</v>
      </c>
      <c r="F10" s="37">
        <v>0</v>
      </c>
      <c r="G10" s="38">
        <v>0</v>
      </c>
    </row>
    <row r="11" spans="2:7" ht="36.6" customHeight="1" x14ac:dyDescent="0.25">
      <c r="B11" s="35" t="s">
        <v>23</v>
      </c>
      <c r="C11" s="27" t="s">
        <v>83</v>
      </c>
      <c r="D11" s="26" t="s">
        <v>30</v>
      </c>
      <c r="E11" s="26">
        <v>3</v>
      </c>
      <c r="F11" s="37">
        <v>0</v>
      </c>
      <c r="G11" s="38">
        <v>0</v>
      </c>
    </row>
    <row r="12" spans="2:7" ht="34.35" customHeight="1" x14ac:dyDescent="0.25">
      <c r="B12" s="35" t="s">
        <v>23</v>
      </c>
      <c r="C12" s="27" t="s">
        <v>182</v>
      </c>
      <c r="D12" s="26" t="s">
        <v>53</v>
      </c>
      <c r="E12" s="26">
        <v>120</v>
      </c>
      <c r="F12" s="37">
        <v>0</v>
      </c>
      <c r="G12" s="38">
        <v>0</v>
      </c>
    </row>
    <row r="13" spans="2:7" ht="42.75" customHeight="1" x14ac:dyDescent="0.25">
      <c r="B13" s="35" t="s">
        <v>25</v>
      </c>
      <c r="C13" s="27" t="s">
        <v>183</v>
      </c>
      <c r="D13" s="26" t="s">
        <v>53</v>
      </c>
      <c r="E13" s="26">
        <v>130</v>
      </c>
      <c r="F13" s="37">
        <v>0</v>
      </c>
      <c r="G13" s="38">
        <v>0</v>
      </c>
    </row>
    <row r="14" spans="2:7" ht="34.9" customHeight="1" x14ac:dyDescent="0.25">
      <c r="B14" s="35" t="s">
        <v>28</v>
      </c>
      <c r="C14" s="44" t="s">
        <v>184</v>
      </c>
      <c r="D14" s="26" t="s">
        <v>12</v>
      </c>
      <c r="E14" s="26">
        <v>260</v>
      </c>
      <c r="F14" s="37">
        <v>0</v>
      </c>
      <c r="G14" s="38">
        <v>0</v>
      </c>
    </row>
    <row r="15" spans="2:7" ht="34.9" customHeight="1" x14ac:dyDescent="0.25">
      <c r="B15" s="35" t="s">
        <v>31</v>
      </c>
      <c r="C15" s="36" t="s">
        <v>26</v>
      </c>
      <c r="D15" s="26" t="s">
        <v>117</v>
      </c>
      <c r="E15" s="26">
        <v>1</v>
      </c>
      <c r="F15" s="37">
        <v>0</v>
      </c>
      <c r="G15" s="38">
        <v>0</v>
      </c>
    </row>
    <row r="16" spans="2:7" ht="34.9" customHeight="1" x14ac:dyDescent="0.25">
      <c r="B16" s="35" t="s">
        <v>34</v>
      </c>
      <c r="C16" s="36" t="s">
        <v>29</v>
      </c>
      <c r="D16" s="26" t="s">
        <v>30</v>
      </c>
      <c r="E16" s="26">
        <v>2</v>
      </c>
      <c r="F16" s="37">
        <v>0</v>
      </c>
      <c r="G16" s="38">
        <v>0</v>
      </c>
    </row>
    <row r="17" spans="2:7" ht="34.9" customHeight="1" x14ac:dyDescent="0.25">
      <c r="B17" s="35" t="s">
        <v>73</v>
      </c>
      <c r="C17" s="36" t="s">
        <v>185</v>
      </c>
      <c r="D17" s="26" t="s">
        <v>12</v>
      </c>
      <c r="E17" s="26">
        <v>14</v>
      </c>
      <c r="F17" s="37">
        <v>0</v>
      </c>
      <c r="G17" s="38">
        <v>0</v>
      </c>
    </row>
    <row r="18" spans="2:7" ht="34.9" customHeight="1" x14ac:dyDescent="0.25">
      <c r="B18" s="35" t="s">
        <v>149</v>
      </c>
      <c r="C18" s="36" t="s">
        <v>186</v>
      </c>
      <c r="D18" s="26" t="s">
        <v>36</v>
      </c>
      <c r="E18" s="26">
        <v>50</v>
      </c>
      <c r="F18" s="37">
        <v>0</v>
      </c>
      <c r="G18" s="38">
        <v>0</v>
      </c>
    </row>
    <row r="19" spans="2:7" ht="14.45" customHeight="1" x14ac:dyDescent="0.25">
      <c r="B19" s="6" t="s">
        <v>57</v>
      </c>
      <c r="C19" s="6"/>
      <c r="D19" s="5">
        <f>SUM(G4:G18)</f>
        <v>0</v>
      </c>
      <c r="E19" s="5"/>
      <c r="F19" s="5"/>
      <c r="G19" s="5"/>
    </row>
    <row r="20" spans="2:7" ht="14.45" customHeight="1" x14ac:dyDescent="0.25">
      <c r="B20" s="4" t="s">
        <v>38</v>
      </c>
      <c r="C20" s="4"/>
      <c r="D20" s="3">
        <f>D19*0.23</f>
        <v>0</v>
      </c>
      <c r="E20" s="3"/>
      <c r="F20" s="3"/>
      <c r="G20" s="3"/>
    </row>
    <row r="21" spans="2:7" ht="14.45" customHeight="1" x14ac:dyDescent="0.25">
      <c r="B21" s="2" t="s">
        <v>58</v>
      </c>
      <c r="C21" s="2"/>
      <c r="D21" s="1">
        <f>D19+D20</f>
        <v>0</v>
      </c>
      <c r="E21" s="1"/>
      <c r="F21" s="1"/>
      <c r="G21" s="1"/>
    </row>
    <row r="22" spans="2:7" x14ac:dyDescent="0.25">
      <c r="F22" s="39"/>
    </row>
    <row r="23" spans="2:7" x14ac:dyDescent="0.25">
      <c r="C23" t="s">
        <v>40</v>
      </c>
    </row>
  </sheetData>
  <mergeCells count="7">
    <mergeCell ref="B21:C21"/>
    <mergeCell ref="D21:G21"/>
    <mergeCell ref="B1:G2"/>
    <mergeCell ref="B19:C19"/>
    <mergeCell ref="D19:G19"/>
    <mergeCell ref="B20:C20"/>
    <mergeCell ref="D20:G2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topLeftCell="A13" zoomScaleNormal="100" workbookViewId="0">
      <selection activeCell="B22" sqref="B22"/>
    </sheetView>
  </sheetViews>
  <sheetFormatPr defaultColWidth="11.85546875" defaultRowHeight="15" x14ac:dyDescent="0.25"/>
  <cols>
    <col min="1" max="1" width="3.7109375" customWidth="1"/>
    <col min="2" max="2" width="43.42578125" customWidth="1"/>
    <col min="3" max="3" width="7.85546875" customWidth="1"/>
    <col min="4" max="4" width="7" customWidth="1"/>
    <col min="5" max="5" width="7.5703125" customWidth="1"/>
  </cols>
  <sheetData>
    <row r="1" spans="1:6" ht="13.9" customHeight="1" x14ac:dyDescent="0.25">
      <c r="A1" s="7" t="s">
        <v>187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33.950000000000003" customHeight="1" x14ac:dyDescent="0.25">
      <c r="A3" s="31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4" t="s">
        <v>6</v>
      </c>
    </row>
    <row r="4" spans="1:6" ht="71.25" customHeight="1" x14ac:dyDescent="0.25">
      <c r="A4" s="35" t="s">
        <v>7</v>
      </c>
      <c r="B4" s="27" t="s">
        <v>188</v>
      </c>
      <c r="C4" s="26" t="s">
        <v>36</v>
      </c>
      <c r="D4" s="26">
        <v>154</v>
      </c>
      <c r="E4" s="37">
        <v>0</v>
      </c>
      <c r="F4" s="38">
        <v>0</v>
      </c>
    </row>
    <row r="5" spans="1:6" ht="43.35" customHeight="1" x14ac:dyDescent="0.25">
      <c r="A5" s="35" t="s">
        <v>10</v>
      </c>
      <c r="B5" s="27" t="s">
        <v>189</v>
      </c>
      <c r="C5" s="26" t="s">
        <v>12</v>
      </c>
      <c r="D5" s="26">
        <v>300</v>
      </c>
      <c r="E5" s="37">
        <v>0</v>
      </c>
      <c r="F5" s="38">
        <v>0</v>
      </c>
    </row>
    <row r="6" spans="1:6" ht="42.75" customHeight="1" x14ac:dyDescent="0.25">
      <c r="A6" s="35" t="s">
        <v>13</v>
      </c>
      <c r="B6" s="27" t="s">
        <v>190</v>
      </c>
      <c r="C6" s="26" t="s">
        <v>12</v>
      </c>
      <c r="D6" s="26">
        <v>300</v>
      </c>
      <c r="E6" s="37">
        <v>0</v>
      </c>
      <c r="F6" s="38">
        <v>0</v>
      </c>
    </row>
    <row r="7" spans="1:6" ht="65.099999999999994" customHeight="1" x14ac:dyDescent="0.25">
      <c r="A7" s="35" t="s">
        <v>15</v>
      </c>
      <c r="B7" s="27" t="s">
        <v>191</v>
      </c>
      <c r="C7" s="26" t="s">
        <v>12</v>
      </c>
      <c r="D7" s="26">
        <v>300</v>
      </c>
      <c r="E7" s="37">
        <v>0</v>
      </c>
      <c r="F7" s="38">
        <v>0</v>
      </c>
    </row>
    <row r="8" spans="1:6" ht="43.35" customHeight="1" x14ac:dyDescent="0.25">
      <c r="A8" s="35" t="s">
        <v>17</v>
      </c>
      <c r="B8" s="27" t="s">
        <v>192</v>
      </c>
      <c r="C8" s="26" t="s">
        <v>12</v>
      </c>
      <c r="D8" s="26">
        <v>375</v>
      </c>
      <c r="E8" s="37">
        <v>0</v>
      </c>
      <c r="F8" s="38">
        <v>0</v>
      </c>
    </row>
    <row r="9" spans="1:6" ht="35.25" customHeight="1" x14ac:dyDescent="0.25">
      <c r="A9" s="35" t="s">
        <v>19</v>
      </c>
      <c r="B9" s="27" t="s">
        <v>193</v>
      </c>
      <c r="C9" s="26" t="s">
        <v>12</v>
      </c>
      <c r="D9" s="26">
        <v>468</v>
      </c>
      <c r="E9" s="37">
        <v>0</v>
      </c>
      <c r="F9" s="38">
        <v>0</v>
      </c>
    </row>
    <row r="10" spans="1:6" ht="43.35" customHeight="1" x14ac:dyDescent="0.25">
      <c r="A10" s="35" t="s">
        <v>21</v>
      </c>
      <c r="B10" s="27" t="s">
        <v>194</v>
      </c>
      <c r="C10" s="26" t="s">
        <v>12</v>
      </c>
      <c r="D10" s="26">
        <v>468</v>
      </c>
      <c r="E10" s="37">
        <v>0</v>
      </c>
      <c r="F10" s="38">
        <v>0</v>
      </c>
    </row>
    <row r="11" spans="1:6" ht="42.75" customHeight="1" x14ac:dyDescent="0.25">
      <c r="A11" s="35" t="s">
        <v>23</v>
      </c>
      <c r="B11" s="27" t="s">
        <v>195</v>
      </c>
      <c r="C11" s="26" t="s">
        <v>12</v>
      </c>
      <c r="D11" s="26">
        <v>130</v>
      </c>
      <c r="E11" s="37">
        <v>0</v>
      </c>
      <c r="F11" s="38">
        <v>0</v>
      </c>
    </row>
    <row r="12" spans="1:6" ht="42.75" customHeight="1" x14ac:dyDescent="0.25">
      <c r="A12" s="35" t="s">
        <v>25</v>
      </c>
      <c r="B12" s="36" t="s">
        <v>196</v>
      </c>
      <c r="C12" s="26" t="s">
        <v>12</v>
      </c>
      <c r="D12" s="26">
        <v>120</v>
      </c>
      <c r="E12" s="37">
        <v>0</v>
      </c>
      <c r="F12" s="38">
        <v>0</v>
      </c>
    </row>
    <row r="13" spans="1:6" ht="39.4" customHeight="1" x14ac:dyDescent="0.25">
      <c r="A13" s="35" t="s">
        <v>28</v>
      </c>
      <c r="B13" s="27" t="s">
        <v>83</v>
      </c>
      <c r="C13" s="26" t="s">
        <v>30</v>
      </c>
      <c r="D13" s="26">
        <v>3</v>
      </c>
      <c r="E13" s="37">
        <v>0</v>
      </c>
      <c r="F13" s="38">
        <v>0</v>
      </c>
    </row>
    <row r="14" spans="1:6" ht="17.649999999999999" customHeight="1" x14ac:dyDescent="0.25">
      <c r="A14" s="6" t="s">
        <v>57</v>
      </c>
      <c r="B14" s="6"/>
      <c r="C14" s="5">
        <f>SUM(F4:F13)</f>
        <v>0</v>
      </c>
      <c r="D14" s="5"/>
      <c r="E14" s="5"/>
      <c r="F14" s="5"/>
    </row>
    <row r="15" spans="1:6" ht="13.9" customHeight="1" x14ac:dyDescent="0.25">
      <c r="A15" s="4" t="s">
        <v>38</v>
      </c>
      <c r="B15" s="4"/>
      <c r="C15" s="3">
        <f>C14*0.23</f>
        <v>0</v>
      </c>
      <c r="D15" s="3"/>
      <c r="E15" s="3"/>
      <c r="F15" s="3"/>
    </row>
    <row r="16" spans="1:6" ht="13.9" customHeight="1" x14ac:dyDescent="0.25">
      <c r="A16" s="2" t="s">
        <v>58</v>
      </c>
      <c r="B16" s="2"/>
      <c r="C16" s="1">
        <f>C14+C15</f>
        <v>0</v>
      </c>
      <c r="D16" s="1"/>
      <c r="E16" s="1"/>
      <c r="F16" s="1"/>
    </row>
    <row r="17" spans="2:5" x14ac:dyDescent="0.25">
      <c r="E17" s="39"/>
    </row>
    <row r="18" spans="2:5" x14ac:dyDescent="0.25">
      <c r="B18" t="s">
        <v>40</v>
      </c>
    </row>
  </sheetData>
  <mergeCells count="7">
    <mergeCell ref="A16:B16"/>
    <mergeCell ref="C16:F16"/>
    <mergeCell ref="A1:F2"/>
    <mergeCell ref="A14:B14"/>
    <mergeCell ref="C14:F14"/>
    <mergeCell ref="A15:B15"/>
    <mergeCell ref="C15:F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18"/>
  <sheetViews>
    <sheetView topLeftCell="A4" zoomScaleNormal="100" workbookViewId="0">
      <selection activeCell="I7" sqref="I7"/>
    </sheetView>
  </sheetViews>
  <sheetFormatPr defaultColWidth="8.85546875" defaultRowHeight="15" x14ac:dyDescent="0.25"/>
  <cols>
    <col min="1" max="1" width="1.140625" customWidth="1"/>
    <col min="2" max="2" width="3.28515625" customWidth="1"/>
    <col min="3" max="3" width="50.42578125" customWidth="1"/>
    <col min="4" max="4" width="6.85546875" customWidth="1"/>
    <col min="5" max="5" width="7" customWidth="1"/>
    <col min="6" max="6" width="7.28515625" customWidth="1"/>
    <col min="7" max="7" width="9" customWidth="1"/>
  </cols>
  <sheetData>
    <row r="1" spans="2:7" ht="28.15" customHeight="1" x14ac:dyDescent="0.25">
      <c r="B1" s="7" t="s">
        <v>197</v>
      </c>
      <c r="C1" s="7"/>
      <c r="D1" s="7"/>
      <c r="E1" s="7"/>
      <c r="F1" s="7"/>
      <c r="G1" s="7"/>
    </row>
    <row r="2" spans="2:7" ht="37.9" hidden="1" customHeight="1" x14ac:dyDescent="0.25">
      <c r="B2" s="7"/>
      <c r="C2" s="7"/>
      <c r="D2" s="7"/>
      <c r="E2" s="7"/>
      <c r="F2" s="7"/>
      <c r="G2" s="7"/>
    </row>
    <row r="3" spans="2:7" ht="43.15" customHeight="1" x14ac:dyDescent="0.25">
      <c r="B3" s="31" t="s">
        <v>1</v>
      </c>
      <c r="C3" s="32" t="s">
        <v>2</v>
      </c>
      <c r="D3" s="32" t="s">
        <v>3</v>
      </c>
      <c r="E3" s="32" t="s">
        <v>4</v>
      </c>
      <c r="F3" s="33" t="s">
        <v>5</v>
      </c>
      <c r="G3" s="34" t="s">
        <v>6</v>
      </c>
    </row>
    <row r="4" spans="2:7" ht="48.2" customHeight="1" x14ac:dyDescent="0.25">
      <c r="B4" s="35" t="s">
        <v>7</v>
      </c>
      <c r="C4" s="27" t="s">
        <v>198</v>
      </c>
      <c r="D4" s="26" t="s">
        <v>36</v>
      </c>
      <c r="E4" s="37">
        <v>77</v>
      </c>
      <c r="F4" s="37">
        <v>0</v>
      </c>
      <c r="G4" s="38">
        <v>0</v>
      </c>
    </row>
    <row r="5" spans="2:7" ht="36.6" customHeight="1" x14ac:dyDescent="0.25">
      <c r="B5" s="35" t="s">
        <v>10</v>
      </c>
      <c r="C5" s="27" t="s">
        <v>199</v>
      </c>
      <c r="D5" s="26" t="s">
        <v>12</v>
      </c>
      <c r="E5" s="26">
        <v>140</v>
      </c>
      <c r="F5" s="37">
        <v>0</v>
      </c>
      <c r="G5" s="38">
        <v>0</v>
      </c>
    </row>
    <row r="6" spans="2:7" ht="39.4" customHeight="1" x14ac:dyDescent="0.25">
      <c r="B6" s="35" t="s">
        <v>13</v>
      </c>
      <c r="C6" s="27" t="s">
        <v>200</v>
      </c>
      <c r="D6" s="26" t="s">
        <v>12</v>
      </c>
      <c r="E6" s="26">
        <v>140</v>
      </c>
      <c r="F6" s="37">
        <v>0</v>
      </c>
      <c r="G6" s="38">
        <v>0</v>
      </c>
    </row>
    <row r="7" spans="2:7" ht="42" customHeight="1" x14ac:dyDescent="0.25">
      <c r="B7" s="35" t="s">
        <v>15</v>
      </c>
      <c r="C7" s="27" t="s">
        <v>201</v>
      </c>
      <c r="D7" s="26" t="s">
        <v>12</v>
      </c>
      <c r="E7" s="26">
        <v>560</v>
      </c>
      <c r="F7" s="37">
        <v>0</v>
      </c>
      <c r="G7" s="38">
        <v>0</v>
      </c>
    </row>
    <row r="8" spans="2:7" ht="42" customHeight="1" x14ac:dyDescent="0.25">
      <c r="B8" s="35" t="s">
        <v>17</v>
      </c>
      <c r="C8" s="27" t="s">
        <v>202</v>
      </c>
      <c r="D8" s="26" t="s">
        <v>117</v>
      </c>
      <c r="E8" s="26">
        <v>1</v>
      </c>
      <c r="F8" s="37">
        <v>0</v>
      </c>
      <c r="G8" s="38">
        <v>0</v>
      </c>
    </row>
    <row r="9" spans="2:7" ht="38.65" customHeight="1" x14ac:dyDescent="0.25">
      <c r="B9" s="35" t="s">
        <v>19</v>
      </c>
      <c r="C9" s="27" t="s">
        <v>203</v>
      </c>
      <c r="D9" s="26" t="s">
        <v>12</v>
      </c>
      <c r="E9" s="26">
        <v>430</v>
      </c>
      <c r="F9" s="37">
        <v>0</v>
      </c>
      <c r="G9" s="38">
        <v>0</v>
      </c>
    </row>
    <row r="10" spans="2:7" ht="38.65" customHeight="1" x14ac:dyDescent="0.25">
      <c r="B10" s="35" t="s">
        <v>21</v>
      </c>
      <c r="C10" s="27" t="s">
        <v>80</v>
      </c>
      <c r="D10" s="26" t="s">
        <v>12</v>
      </c>
      <c r="E10" s="26">
        <v>430</v>
      </c>
      <c r="F10" s="37">
        <v>0</v>
      </c>
      <c r="G10" s="38">
        <v>0</v>
      </c>
    </row>
    <row r="11" spans="2:7" ht="38.65" customHeight="1" x14ac:dyDescent="0.25">
      <c r="B11" s="35" t="s">
        <v>23</v>
      </c>
      <c r="C11" s="27" t="s">
        <v>204</v>
      </c>
      <c r="D11" s="26" t="s">
        <v>12</v>
      </c>
      <c r="E11" s="26">
        <v>430</v>
      </c>
      <c r="F11" s="37">
        <v>0</v>
      </c>
      <c r="G11" s="38">
        <v>0</v>
      </c>
    </row>
    <row r="12" spans="2:7" ht="39.950000000000003" customHeight="1" x14ac:dyDescent="0.25">
      <c r="B12" s="35" t="s">
        <v>25</v>
      </c>
      <c r="C12" s="27" t="s">
        <v>205</v>
      </c>
      <c r="D12" s="26" t="s">
        <v>30</v>
      </c>
      <c r="E12" s="26">
        <v>2</v>
      </c>
      <c r="F12" s="37">
        <v>0</v>
      </c>
      <c r="G12" s="38">
        <v>0</v>
      </c>
    </row>
    <row r="13" spans="2:7" ht="34.5" customHeight="1" x14ac:dyDescent="0.25">
      <c r="B13" s="35" t="s">
        <v>28</v>
      </c>
      <c r="C13" s="36" t="s">
        <v>186</v>
      </c>
      <c r="D13" s="26" t="s">
        <v>36</v>
      </c>
      <c r="E13" s="26">
        <v>20</v>
      </c>
      <c r="F13" s="37">
        <v>0</v>
      </c>
      <c r="G13" s="38">
        <v>0</v>
      </c>
    </row>
    <row r="14" spans="2:7" ht="14.45" customHeight="1" x14ac:dyDescent="0.25">
      <c r="B14" s="6" t="s">
        <v>57</v>
      </c>
      <c r="C14" s="6"/>
      <c r="D14" s="5">
        <f>SUM(G4:G13)</f>
        <v>0</v>
      </c>
      <c r="E14" s="5"/>
      <c r="F14" s="5"/>
      <c r="G14" s="5"/>
    </row>
    <row r="15" spans="2:7" ht="14.45" customHeight="1" x14ac:dyDescent="0.25">
      <c r="B15" s="4" t="s">
        <v>38</v>
      </c>
      <c r="C15" s="4"/>
      <c r="D15" s="3">
        <f>D14*0.23</f>
        <v>0</v>
      </c>
      <c r="E15" s="3"/>
      <c r="F15" s="3"/>
      <c r="G15" s="3"/>
    </row>
    <row r="16" spans="2:7" ht="14.45" customHeight="1" x14ac:dyDescent="0.25">
      <c r="B16" s="2" t="s">
        <v>58</v>
      </c>
      <c r="C16" s="2"/>
      <c r="D16" s="1">
        <f>D14+D15</f>
        <v>0</v>
      </c>
      <c r="E16" s="1"/>
      <c r="F16" s="1"/>
      <c r="G16" s="1"/>
    </row>
    <row r="17" spans="3:6" x14ac:dyDescent="0.25">
      <c r="F17" s="39"/>
    </row>
    <row r="18" spans="3:6" x14ac:dyDescent="0.25">
      <c r="C18" t="s">
        <v>40</v>
      </c>
    </row>
  </sheetData>
  <mergeCells count="7">
    <mergeCell ref="B16:C16"/>
    <mergeCell ref="D16:G16"/>
    <mergeCell ref="B1:G2"/>
    <mergeCell ref="B14:C14"/>
    <mergeCell ref="D14:G14"/>
    <mergeCell ref="B15:C15"/>
    <mergeCell ref="D15:G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B1" zoomScaleNormal="100" workbookViewId="0"/>
  </sheetViews>
  <sheetFormatPr defaultColWidth="9.140625" defaultRowHeight="15" x14ac:dyDescent="0.25"/>
  <cols>
    <col min="1" max="1" width="8.7109375" hidden="1" customWidth="1"/>
    <col min="2" max="2" width="7.140625" customWidth="1"/>
    <col min="3" max="3" width="56" customWidth="1"/>
    <col min="7" max="7" width="10.5703125" customWidth="1"/>
  </cols>
  <sheetData>
    <row r="2" spans="2:8" ht="14.45" customHeight="1" x14ac:dyDescent="0.25">
      <c r="B2" s="7" t="s">
        <v>41</v>
      </c>
      <c r="C2" s="7"/>
      <c r="D2" s="7"/>
      <c r="E2" s="7"/>
      <c r="F2" s="7"/>
      <c r="G2" s="7"/>
    </row>
    <row r="3" spans="2:8" x14ac:dyDescent="0.25">
      <c r="B3" s="7"/>
      <c r="C3" s="7"/>
      <c r="D3" s="7"/>
      <c r="E3" s="7"/>
      <c r="F3" s="7"/>
      <c r="G3" s="7"/>
    </row>
    <row r="4" spans="2:8" ht="43.9" customHeight="1" x14ac:dyDescent="0.25">
      <c r="B4" s="31" t="s">
        <v>1</v>
      </c>
      <c r="C4" s="32" t="s">
        <v>2</v>
      </c>
      <c r="D4" s="32" t="s">
        <v>3</v>
      </c>
      <c r="E4" s="32" t="s">
        <v>4</v>
      </c>
      <c r="F4" s="33" t="s">
        <v>5</v>
      </c>
      <c r="G4" s="34" t="s">
        <v>6</v>
      </c>
    </row>
    <row r="5" spans="2:8" ht="52.15" customHeight="1" x14ac:dyDescent="0.25">
      <c r="B5" s="35" t="s">
        <v>7</v>
      </c>
      <c r="C5" s="36" t="s">
        <v>42</v>
      </c>
      <c r="D5" s="26" t="s">
        <v>12</v>
      </c>
      <c r="E5" s="26">
        <v>1524</v>
      </c>
      <c r="F5" s="37">
        <v>0</v>
      </c>
      <c r="G5" s="38">
        <v>0</v>
      </c>
    </row>
    <row r="6" spans="2:8" ht="52.15" customHeight="1" x14ac:dyDescent="0.25">
      <c r="B6" s="35" t="s">
        <v>10</v>
      </c>
      <c r="C6" s="27" t="s">
        <v>43</v>
      </c>
      <c r="D6" s="26" t="s">
        <v>36</v>
      </c>
      <c r="E6" s="26">
        <v>972.84</v>
      </c>
      <c r="F6" s="37">
        <v>0</v>
      </c>
      <c r="G6" s="38">
        <v>0</v>
      </c>
    </row>
    <row r="7" spans="2:8" ht="49.35" customHeight="1" x14ac:dyDescent="0.25">
      <c r="B7" s="35" t="s">
        <v>13</v>
      </c>
      <c r="C7" s="27" t="s">
        <v>44</v>
      </c>
      <c r="D7" s="26" t="s">
        <v>12</v>
      </c>
      <c r="E7" s="26">
        <v>1768.8</v>
      </c>
      <c r="F7" s="37">
        <v>0</v>
      </c>
      <c r="G7" s="38">
        <v>0</v>
      </c>
    </row>
    <row r="8" spans="2:8" ht="30.6" customHeight="1" x14ac:dyDescent="0.25">
      <c r="B8" s="35" t="s">
        <v>15</v>
      </c>
      <c r="C8" s="27" t="s">
        <v>45</v>
      </c>
      <c r="D8" s="26" t="s">
        <v>12</v>
      </c>
      <c r="E8" s="26">
        <v>1768.8</v>
      </c>
      <c r="F8" s="37">
        <v>0</v>
      </c>
      <c r="G8" s="38">
        <v>0</v>
      </c>
    </row>
    <row r="9" spans="2:8" ht="37.15" customHeight="1" x14ac:dyDescent="0.25">
      <c r="B9" s="35" t="s">
        <v>17</v>
      </c>
      <c r="C9" s="27" t="s">
        <v>46</v>
      </c>
      <c r="D9" s="26" t="s">
        <v>12</v>
      </c>
      <c r="E9" s="26">
        <v>1768.8</v>
      </c>
      <c r="F9" s="37">
        <v>0</v>
      </c>
      <c r="G9" s="38">
        <v>0</v>
      </c>
    </row>
    <row r="10" spans="2:8" ht="33.6" customHeight="1" x14ac:dyDescent="0.25">
      <c r="B10" s="35" t="s">
        <v>19</v>
      </c>
      <c r="C10" s="27" t="s">
        <v>47</v>
      </c>
      <c r="D10" s="26" t="s">
        <v>12</v>
      </c>
      <c r="E10" s="26">
        <v>1539</v>
      </c>
      <c r="F10" s="37">
        <v>0</v>
      </c>
      <c r="G10" s="38">
        <v>0</v>
      </c>
    </row>
    <row r="11" spans="2:8" ht="28.15" customHeight="1" x14ac:dyDescent="0.25">
      <c r="B11" s="35" t="s">
        <v>21</v>
      </c>
      <c r="C11" s="27" t="s">
        <v>48</v>
      </c>
      <c r="D11" s="26" t="s">
        <v>12</v>
      </c>
      <c r="E11" s="26">
        <v>1539</v>
      </c>
      <c r="F11" s="37">
        <v>0</v>
      </c>
      <c r="G11" s="38">
        <v>0</v>
      </c>
    </row>
    <row r="12" spans="2:8" ht="26.45" customHeight="1" x14ac:dyDescent="0.25">
      <c r="B12" s="35" t="s">
        <v>23</v>
      </c>
      <c r="C12" s="27" t="s">
        <v>49</v>
      </c>
      <c r="D12" s="26" t="s">
        <v>12</v>
      </c>
      <c r="E12" s="26">
        <v>1539</v>
      </c>
      <c r="F12" s="37">
        <v>0</v>
      </c>
      <c r="G12" s="38">
        <v>0</v>
      </c>
      <c r="H12" t="s">
        <v>50</v>
      </c>
    </row>
    <row r="13" spans="2:8" ht="40.35" customHeight="1" x14ac:dyDescent="0.25">
      <c r="B13" s="35" t="s">
        <v>25</v>
      </c>
      <c r="C13" s="27" t="s">
        <v>51</v>
      </c>
      <c r="D13" s="26" t="s">
        <v>12</v>
      </c>
      <c r="E13" s="26">
        <v>304.8</v>
      </c>
      <c r="F13" s="37">
        <v>0</v>
      </c>
      <c r="G13" s="38">
        <v>0</v>
      </c>
    </row>
    <row r="14" spans="2:8" ht="21" customHeight="1" x14ac:dyDescent="0.25">
      <c r="B14" s="35" t="s">
        <v>28</v>
      </c>
      <c r="C14" s="27" t="s">
        <v>52</v>
      </c>
      <c r="D14" s="26" t="s">
        <v>53</v>
      </c>
      <c r="E14" s="26">
        <v>400</v>
      </c>
      <c r="F14" s="37">
        <v>0</v>
      </c>
      <c r="G14" s="38">
        <v>0</v>
      </c>
    </row>
    <row r="15" spans="2:8" ht="42.6" customHeight="1" x14ac:dyDescent="0.25">
      <c r="B15" s="35" t="s">
        <v>31</v>
      </c>
      <c r="C15" s="27" t="s">
        <v>54</v>
      </c>
      <c r="D15" s="26" t="s">
        <v>36</v>
      </c>
      <c r="E15" s="26">
        <v>80</v>
      </c>
      <c r="F15" s="37">
        <v>0</v>
      </c>
      <c r="G15" s="38">
        <v>0</v>
      </c>
    </row>
    <row r="16" spans="2:8" ht="44.85" customHeight="1" x14ac:dyDescent="0.25">
      <c r="B16" s="35" t="s">
        <v>34</v>
      </c>
      <c r="C16" s="27" t="s">
        <v>55</v>
      </c>
      <c r="D16" s="26" t="s">
        <v>56</v>
      </c>
      <c r="E16" s="26">
        <v>6</v>
      </c>
      <c r="F16" s="37">
        <v>0</v>
      </c>
      <c r="G16" s="38">
        <v>0</v>
      </c>
    </row>
    <row r="17" spans="2:9" ht="21" hidden="1" customHeight="1" x14ac:dyDescent="0.25">
      <c r="B17" s="35" t="s">
        <v>34</v>
      </c>
      <c r="C17" s="27"/>
      <c r="D17" s="26"/>
      <c r="E17" s="26"/>
      <c r="F17" s="37"/>
      <c r="G17" s="38"/>
    </row>
    <row r="18" spans="2:9" ht="14.45" customHeight="1" x14ac:dyDescent="0.25">
      <c r="B18" s="6" t="s">
        <v>57</v>
      </c>
      <c r="C18" s="6"/>
      <c r="D18" s="5">
        <f>SUM(G5:G16)</f>
        <v>0</v>
      </c>
      <c r="E18" s="5"/>
      <c r="F18" s="5"/>
      <c r="G18" s="5"/>
    </row>
    <row r="19" spans="2:9" ht="14.45" customHeight="1" x14ac:dyDescent="0.25">
      <c r="B19" s="4" t="s">
        <v>38</v>
      </c>
      <c r="C19" s="4"/>
      <c r="D19" s="3">
        <f>D18*0.23</f>
        <v>0</v>
      </c>
      <c r="E19" s="3"/>
      <c r="F19" s="3"/>
      <c r="G19" s="3"/>
    </row>
    <row r="20" spans="2:9" ht="14.45" customHeight="1" x14ac:dyDescent="0.25">
      <c r="B20" s="2" t="s">
        <v>58</v>
      </c>
      <c r="C20" s="2"/>
      <c r="D20" s="1">
        <f>D18+D19</f>
        <v>0</v>
      </c>
      <c r="E20" s="1"/>
      <c r="F20" s="1"/>
      <c r="G20" s="1"/>
    </row>
    <row r="21" spans="2:9" x14ac:dyDescent="0.25">
      <c r="F21" s="39"/>
    </row>
    <row r="22" spans="2:9" x14ac:dyDescent="0.25">
      <c r="C22" t="s">
        <v>40</v>
      </c>
    </row>
    <row r="23" spans="2:9" x14ac:dyDescent="0.25">
      <c r="I23" t="s">
        <v>59</v>
      </c>
    </row>
  </sheetData>
  <mergeCells count="7">
    <mergeCell ref="B20:C20"/>
    <mergeCell ref="D20:G20"/>
    <mergeCell ref="B2:G3"/>
    <mergeCell ref="B18:C18"/>
    <mergeCell ref="D18:G18"/>
    <mergeCell ref="B19:C19"/>
    <mergeCell ref="D19:G19"/>
  </mergeCells>
  <pageMargins left="0.7" right="0.7" top="0.75" bottom="0.75" header="0.51180555555555496" footer="0.51180555555555496"/>
  <pageSetup paperSize="9" scale="86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Normal="100" workbookViewId="0">
      <selection activeCell="B5" sqref="B5"/>
    </sheetView>
  </sheetViews>
  <sheetFormatPr defaultColWidth="12.140625" defaultRowHeight="15" x14ac:dyDescent="0.25"/>
  <cols>
    <col min="1" max="1" width="5" customWidth="1"/>
    <col min="2" max="2" width="52.7109375" customWidth="1"/>
    <col min="3" max="3" width="9.140625" customWidth="1"/>
    <col min="4" max="4" width="8.28515625" customWidth="1"/>
    <col min="5" max="5" width="10.7109375" customWidth="1"/>
    <col min="6" max="6" width="13" customWidth="1"/>
  </cols>
  <sheetData>
    <row r="1" spans="1:6" ht="13.9" customHeight="1" x14ac:dyDescent="0.25">
      <c r="A1" s="7" t="s">
        <v>60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30" x14ac:dyDescent="0.25">
      <c r="A3" s="31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4" t="s">
        <v>6</v>
      </c>
    </row>
    <row r="4" spans="1:6" ht="53.65" customHeight="1" x14ac:dyDescent="0.25">
      <c r="A4" s="35" t="s">
        <v>7</v>
      </c>
      <c r="B4" s="27" t="s">
        <v>61</v>
      </c>
      <c r="C4" s="26" t="s">
        <v>36</v>
      </c>
      <c r="D4" s="37">
        <v>351.45</v>
      </c>
      <c r="E4" s="37">
        <v>0</v>
      </c>
      <c r="F4" s="38">
        <v>0</v>
      </c>
    </row>
    <row r="5" spans="1:6" ht="38.1" customHeight="1" x14ac:dyDescent="0.25">
      <c r="A5" s="35" t="s">
        <v>10</v>
      </c>
      <c r="B5" s="27" t="s">
        <v>62</v>
      </c>
      <c r="C5" s="26" t="s">
        <v>12</v>
      </c>
      <c r="D5" s="37">
        <v>639</v>
      </c>
      <c r="E5" s="37">
        <v>0</v>
      </c>
      <c r="F5" s="38">
        <v>0</v>
      </c>
    </row>
    <row r="6" spans="1:6" ht="38.85" customHeight="1" x14ac:dyDescent="0.25">
      <c r="A6" s="35" t="s">
        <v>13</v>
      </c>
      <c r="B6" s="27" t="s">
        <v>63</v>
      </c>
      <c r="C6" s="26" t="s">
        <v>53</v>
      </c>
      <c r="D6" s="37">
        <v>639</v>
      </c>
      <c r="E6" s="37">
        <v>0</v>
      </c>
      <c r="F6" s="38">
        <v>0</v>
      </c>
    </row>
    <row r="7" spans="1:6" ht="41.1" customHeight="1" x14ac:dyDescent="0.25">
      <c r="A7" s="35" t="s">
        <v>15</v>
      </c>
      <c r="B7" s="27" t="s">
        <v>64</v>
      </c>
      <c r="C7" s="26" t="s">
        <v>12</v>
      </c>
      <c r="D7" s="37">
        <v>639</v>
      </c>
      <c r="E7" s="37">
        <v>0</v>
      </c>
      <c r="F7" s="38">
        <v>0</v>
      </c>
    </row>
    <row r="8" spans="1:6" ht="36.6" customHeight="1" x14ac:dyDescent="0.25">
      <c r="A8" s="35" t="s">
        <v>17</v>
      </c>
      <c r="B8" s="27" t="s">
        <v>65</v>
      </c>
      <c r="C8" s="26" t="s">
        <v>12</v>
      </c>
      <c r="D8" s="26">
        <v>542</v>
      </c>
      <c r="E8" s="37">
        <v>0</v>
      </c>
      <c r="F8" s="38">
        <v>0</v>
      </c>
    </row>
    <row r="9" spans="1:6" ht="32.1" customHeight="1" x14ac:dyDescent="0.25">
      <c r="A9" s="35" t="s">
        <v>19</v>
      </c>
      <c r="B9" s="27" t="s">
        <v>66</v>
      </c>
      <c r="C9" s="26" t="s">
        <v>12</v>
      </c>
      <c r="D9" s="26">
        <v>542</v>
      </c>
      <c r="E9" s="37">
        <v>0</v>
      </c>
      <c r="F9" s="38">
        <v>0</v>
      </c>
    </row>
    <row r="10" spans="1:6" ht="47.85" customHeight="1" x14ac:dyDescent="0.25">
      <c r="A10" s="35" t="s">
        <v>21</v>
      </c>
      <c r="B10" s="27" t="s">
        <v>67</v>
      </c>
      <c r="C10" s="26" t="s">
        <v>12</v>
      </c>
      <c r="D10" s="26">
        <v>542</v>
      </c>
      <c r="E10" s="37">
        <v>0</v>
      </c>
      <c r="F10" s="38">
        <v>0</v>
      </c>
    </row>
    <row r="11" spans="1:6" ht="34.35" customHeight="1" x14ac:dyDescent="0.25">
      <c r="A11" s="35" t="s">
        <v>23</v>
      </c>
      <c r="B11" s="27" t="s">
        <v>68</v>
      </c>
      <c r="C11" s="26" t="s">
        <v>12</v>
      </c>
      <c r="D11" s="26">
        <v>16.8</v>
      </c>
      <c r="E11" s="37">
        <v>0</v>
      </c>
      <c r="F11" s="38">
        <v>0</v>
      </c>
    </row>
    <row r="12" spans="1:6" ht="52.15" customHeight="1" x14ac:dyDescent="0.25">
      <c r="A12" s="35" t="s">
        <v>25</v>
      </c>
      <c r="B12" s="36" t="s">
        <v>69</v>
      </c>
      <c r="C12" s="26" t="s">
        <v>27</v>
      </c>
      <c r="D12" s="26">
        <v>3</v>
      </c>
      <c r="E12" s="37">
        <v>0</v>
      </c>
      <c r="F12" s="38">
        <v>0</v>
      </c>
    </row>
    <row r="13" spans="1:6" ht="35.1" customHeight="1" x14ac:dyDescent="0.25">
      <c r="A13" s="35" t="s">
        <v>28</v>
      </c>
      <c r="B13" s="27" t="s">
        <v>70</v>
      </c>
      <c r="C13" s="26" t="s">
        <v>30</v>
      </c>
      <c r="D13" s="26">
        <v>6</v>
      </c>
      <c r="E13" s="37">
        <v>0</v>
      </c>
      <c r="F13" s="38">
        <v>0</v>
      </c>
    </row>
    <row r="14" spans="1:6" ht="39.6" customHeight="1" x14ac:dyDescent="0.25">
      <c r="A14" s="35" t="s">
        <v>31</v>
      </c>
      <c r="B14" s="40" t="s">
        <v>71</v>
      </c>
      <c r="C14" s="26" t="s">
        <v>12</v>
      </c>
      <c r="D14" s="26">
        <v>24</v>
      </c>
      <c r="E14" s="37">
        <v>0</v>
      </c>
      <c r="F14" s="38">
        <v>0</v>
      </c>
    </row>
    <row r="15" spans="1:6" ht="39.6" customHeight="1" x14ac:dyDescent="0.25">
      <c r="A15" s="35" t="s">
        <v>34</v>
      </c>
      <c r="B15" s="27" t="s">
        <v>72</v>
      </c>
      <c r="C15" s="26" t="s">
        <v>36</v>
      </c>
      <c r="D15" s="26">
        <v>30</v>
      </c>
      <c r="E15" s="37">
        <v>0</v>
      </c>
      <c r="F15" s="38">
        <v>0</v>
      </c>
    </row>
    <row r="16" spans="1:6" ht="39.6" customHeight="1" x14ac:dyDescent="0.25">
      <c r="A16" s="35" t="s">
        <v>73</v>
      </c>
      <c r="B16" s="27" t="s">
        <v>55</v>
      </c>
      <c r="C16" s="26" t="s">
        <v>30</v>
      </c>
      <c r="D16" s="26">
        <v>5</v>
      </c>
      <c r="E16" s="37">
        <v>0</v>
      </c>
      <c r="F16" s="38">
        <v>0</v>
      </c>
    </row>
    <row r="17" spans="1:6" ht="23.85" customHeight="1" x14ac:dyDescent="0.25">
      <c r="A17" s="6" t="s">
        <v>57</v>
      </c>
      <c r="B17" s="6"/>
      <c r="C17" s="5">
        <f>SUM(F4:F16)</f>
        <v>0</v>
      </c>
      <c r="D17" s="5"/>
      <c r="E17" s="5"/>
      <c r="F17" s="5"/>
    </row>
    <row r="18" spans="1:6" ht="13.9" customHeight="1" x14ac:dyDescent="0.25">
      <c r="A18" s="4" t="s">
        <v>38</v>
      </c>
      <c r="B18" s="4"/>
      <c r="C18" s="3">
        <f>C17*0.23</f>
        <v>0</v>
      </c>
      <c r="D18" s="3"/>
      <c r="E18" s="3"/>
      <c r="F18" s="3"/>
    </row>
    <row r="19" spans="1:6" ht="13.9" customHeight="1" x14ac:dyDescent="0.25">
      <c r="A19" s="2" t="s">
        <v>58</v>
      </c>
      <c r="B19" s="2"/>
      <c r="C19" s="1">
        <f>C17+C18</f>
        <v>0</v>
      </c>
      <c r="D19" s="1"/>
      <c r="E19" s="1"/>
      <c r="F19" s="1"/>
    </row>
    <row r="20" spans="1:6" x14ac:dyDescent="0.25">
      <c r="E20" s="39"/>
    </row>
    <row r="21" spans="1:6" x14ac:dyDescent="0.25">
      <c r="B21" t="s">
        <v>40</v>
      </c>
    </row>
  </sheetData>
  <mergeCells count="7">
    <mergeCell ref="A19:B19"/>
    <mergeCell ref="C19:F19"/>
    <mergeCell ref="A1:F2"/>
    <mergeCell ref="A17:B17"/>
    <mergeCell ref="C17:F17"/>
    <mergeCell ref="A18:B18"/>
    <mergeCell ref="C18:F18"/>
  </mergeCells>
  <pageMargins left="0.78749999999999998" right="0.78749999999999998" top="0.88611111111111096" bottom="0.88611111111111096" header="0.51180555555555496" footer="0.51180555555555496"/>
  <pageSetup paperSize="9" scale="86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4"/>
  <sheetViews>
    <sheetView zoomScaleNormal="100" workbookViewId="0"/>
  </sheetViews>
  <sheetFormatPr defaultColWidth="9.140625" defaultRowHeight="15" x14ac:dyDescent="0.25"/>
  <cols>
    <col min="2" max="2" width="5.5703125" customWidth="1"/>
    <col min="3" max="3" width="61.28515625" customWidth="1"/>
    <col min="4" max="4" width="7.28515625" customWidth="1"/>
    <col min="7" max="7" width="11.5703125" customWidth="1"/>
  </cols>
  <sheetData>
    <row r="2" spans="2:15" ht="15.75" hidden="1" x14ac:dyDescent="0.25">
      <c r="B2" s="30"/>
      <c r="C2" s="30"/>
      <c r="D2" s="30"/>
      <c r="E2" s="30"/>
      <c r="F2" s="30"/>
      <c r="G2" s="30"/>
    </row>
    <row r="3" spans="2:15" hidden="1" x14ac:dyDescent="0.25"/>
    <row r="4" spans="2:15" hidden="1" x14ac:dyDescent="0.25"/>
    <row r="5" spans="2:15" hidden="1" x14ac:dyDescent="0.25"/>
    <row r="6" spans="2:15" ht="15.75" hidden="1" x14ac:dyDescent="0.25">
      <c r="B6" s="41"/>
      <c r="C6" s="41"/>
      <c r="D6" s="41"/>
      <c r="E6" s="41"/>
      <c r="F6" s="41"/>
      <c r="G6" s="41"/>
    </row>
    <row r="7" spans="2:15" ht="14.45" customHeight="1" x14ac:dyDescent="0.25">
      <c r="B7" s="7" t="s">
        <v>74</v>
      </c>
      <c r="C7" s="7"/>
      <c r="D7" s="7"/>
      <c r="E7" s="7"/>
      <c r="F7" s="7"/>
      <c r="G7" s="7"/>
    </row>
    <row r="8" spans="2:15" x14ac:dyDescent="0.25">
      <c r="B8" s="7"/>
      <c r="C8" s="7"/>
      <c r="D8" s="7"/>
      <c r="E8" s="7"/>
      <c r="F8" s="7"/>
      <c r="G8" s="7"/>
    </row>
    <row r="9" spans="2:15" ht="45" x14ac:dyDescent="0.25">
      <c r="B9" s="31" t="s">
        <v>1</v>
      </c>
      <c r="C9" s="32" t="s">
        <v>2</v>
      </c>
      <c r="D9" s="32" t="s">
        <v>3</v>
      </c>
      <c r="E9" s="32" t="s">
        <v>4</v>
      </c>
      <c r="F9" s="33" t="s">
        <v>5</v>
      </c>
      <c r="G9" s="34" t="s">
        <v>6</v>
      </c>
    </row>
    <row r="10" spans="2:15" ht="39.6" customHeight="1" x14ac:dyDescent="0.25">
      <c r="B10" s="35" t="s">
        <v>7</v>
      </c>
      <c r="C10" s="27" t="s">
        <v>75</v>
      </c>
      <c r="D10" s="26" t="s">
        <v>36</v>
      </c>
      <c r="E10" s="26">
        <v>235.4</v>
      </c>
      <c r="F10" s="37">
        <v>0</v>
      </c>
      <c r="G10" s="38">
        <v>0</v>
      </c>
    </row>
    <row r="11" spans="2:15" ht="38.450000000000003" customHeight="1" x14ac:dyDescent="0.25">
      <c r="B11" s="35" t="s">
        <v>10</v>
      </c>
      <c r="C11" s="27" t="s">
        <v>76</v>
      </c>
      <c r="D11" s="26" t="s">
        <v>12</v>
      </c>
      <c r="E11" s="26">
        <v>428</v>
      </c>
      <c r="F11" s="37">
        <v>0</v>
      </c>
      <c r="G11" s="38">
        <v>0</v>
      </c>
    </row>
    <row r="12" spans="2:15" ht="39.6" customHeight="1" x14ac:dyDescent="0.25">
      <c r="B12" s="35" t="s">
        <v>13</v>
      </c>
      <c r="C12" s="27" t="s">
        <v>77</v>
      </c>
      <c r="D12" s="26" t="s">
        <v>12</v>
      </c>
      <c r="E12" s="26">
        <v>428</v>
      </c>
      <c r="F12" s="37">
        <v>0</v>
      </c>
      <c r="G12" s="38">
        <v>0</v>
      </c>
      <c r="O12" s="42"/>
    </row>
    <row r="13" spans="2:15" ht="44.85" customHeight="1" x14ac:dyDescent="0.25">
      <c r="B13" s="35" t="s">
        <v>15</v>
      </c>
      <c r="C13" s="27" t="s">
        <v>78</v>
      </c>
      <c r="D13" s="26" t="s">
        <v>12</v>
      </c>
      <c r="E13" s="26">
        <v>428</v>
      </c>
      <c r="F13" s="37">
        <v>0</v>
      </c>
      <c r="G13" s="38">
        <v>0</v>
      </c>
    </row>
    <row r="14" spans="2:15" ht="38.85" customHeight="1" x14ac:dyDescent="0.25">
      <c r="B14" s="35" t="s">
        <v>17</v>
      </c>
      <c r="C14" s="27" t="s">
        <v>79</v>
      </c>
      <c r="D14" s="26" t="s">
        <v>12</v>
      </c>
      <c r="E14" s="26">
        <v>375</v>
      </c>
      <c r="F14" s="37">
        <v>0</v>
      </c>
      <c r="G14" s="38">
        <v>0</v>
      </c>
    </row>
    <row r="15" spans="2:15" ht="33.6" customHeight="1" x14ac:dyDescent="0.25">
      <c r="B15" s="35" t="s">
        <v>19</v>
      </c>
      <c r="C15" s="27" t="s">
        <v>80</v>
      </c>
      <c r="D15" s="26" t="s">
        <v>12</v>
      </c>
      <c r="E15" s="26">
        <v>375</v>
      </c>
      <c r="F15" s="37">
        <v>0</v>
      </c>
      <c r="G15" s="38">
        <v>0</v>
      </c>
    </row>
    <row r="16" spans="2:15" ht="49.9" customHeight="1" x14ac:dyDescent="0.25">
      <c r="B16" s="35" t="s">
        <v>21</v>
      </c>
      <c r="C16" s="27" t="s">
        <v>81</v>
      </c>
      <c r="D16" s="26" t="s">
        <v>12</v>
      </c>
      <c r="E16" s="26">
        <v>375</v>
      </c>
      <c r="F16" s="37">
        <v>0</v>
      </c>
      <c r="G16" s="38">
        <v>0</v>
      </c>
    </row>
    <row r="17" spans="2:7" ht="35.450000000000003" customHeight="1" x14ac:dyDescent="0.25">
      <c r="B17" s="35" t="s">
        <v>23</v>
      </c>
      <c r="C17" s="27" t="s">
        <v>82</v>
      </c>
      <c r="D17" s="26" t="s">
        <v>12</v>
      </c>
      <c r="E17" s="26">
        <v>142.5</v>
      </c>
      <c r="F17" s="37">
        <v>0</v>
      </c>
      <c r="G17" s="38">
        <v>0</v>
      </c>
    </row>
    <row r="18" spans="2:7" ht="35.450000000000003" customHeight="1" x14ac:dyDescent="0.25">
      <c r="B18" s="35" t="s">
        <v>25</v>
      </c>
      <c r="C18" s="27" t="s">
        <v>83</v>
      </c>
      <c r="D18" s="26" t="s">
        <v>30</v>
      </c>
      <c r="E18" s="26">
        <v>2</v>
      </c>
      <c r="F18" s="37">
        <v>0</v>
      </c>
      <c r="G18" s="38">
        <v>0</v>
      </c>
    </row>
    <row r="19" spans="2:7" ht="35.450000000000003" customHeight="1" x14ac:dyDescent="0.25">
      <c r="B19" s="35" t="s">
        <v>28</v>
      </c>
      <c r="C19" s="27" t="s">
        <v>84</v>
      </c>
      <c r="D19" s="26" t="s">
        <v>36</v>
      </c>
      <c r="E19" s="26">
        <v>20</v>
      </c>
      <c r="F19" s="37">
        <v>0</v>
      </c>
      <c r="G19" s="38">
        <v>0</v>
      </c>
    </row>
    <row r="20" spans="2:7" ht="14.45" customHeight="1" x14ac:dyDescent="0.25">
      <c r="B20" s="6" t="s">
        <v>57</v>
      </c>
      <c r="C20" s="6"/>
      <c r="D20" s="5">
        <f>SUM(G10:G19)</f>
        <v>0</v>
      </c>
      <c r="E20" s="5"/>
      <c r="F20" s="5"/>
      <c r="G20" s="5">
        <f>E20*F20</f>
        <v>0</v>
      </c>
    </row>
    <row r="21" spans="2:7" ht="14.45" customHeight="1" x14ac:dyDescent="0.25">
      <c r="B21" s="4" t="s">
        <v>38</v>
      </c>
      <c r="C21" s="4"/>
      <c r="D21" s="3">
        <f>D20*0.23</f>
        <v>0</v>
      </c>
      <c r="E21" s="3"/>
      <c r="F21" s="3"/>
      <c r="G21" s="3">
        <f>E21*F21</f>
        <v>0</v>
      </c>
    </row>
    <row r="22" spans="2:7" ht="14.45" customHeight="1" x14ac:dyDescent="0.25">
      <c r="B22" s="2" t="s">
        <v>58</v>
      </c>
      <c r="C22" s="2"/>
      <c r="D22" s="1">
        <f>D20+D21</f>
        <v>0</v>
      </c>
      <c r="E22" s="1"/>
      <c r="F22" s="1"/>
      <c r="G22" s="1">
        <f>E22*F22</f>
        <v>0</v>
      </c>
    </row>
    <row r="23" spans="2:7" x14ac:dyDescent="0.25">
      <c r="F23" s="39"/>
    </row>
    <row r="24" spans="2:7" x14ac:dyDescent="0.25">
      <c r="C24" t="s">
        <v>40</v>
      </c>
    </row>
  </sheetData>
  <mergeCells count="7">
    <mergeCell ref="B22:C22"/>
    <mergeCell ref="D22:G22"/>
    <mergeCell ref="B7:G8"/>
    <mergeCell ref="B20:C20"/>
    <mergeCell ref="D20:G20"/>
    <mergeCell ref="B21:C21"/>
    <mergeCell ref="D21:G21"/>
  </mergeCells>
  <pageMargins left="0.7" right="0.7" top="0.75" bottom="0.75" header="0.51180555555555496" footer="0.51180555555555496"/>
  <pageSetup paperSize="9" scale="75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23"/>
  <sheetViews>
    <sheetView topLeftCell="A7" zoomScaleNormal="100" workbookViewId="0"/>
  </sheetViews>
  <sheetFormatPr defaultColWidth="9.140625" defaultRowHeight="15" x14ac:dyDescent="0.25"/>
  <cols>
    <col min="1" max="1" width="1.42578125" customWidth="1"/>
    <col min="2" max="2" width="5.85546875" customWidth="1"/>
    <col min="3" max="3" width="56.28515625" customWidth="1"/>
    <col min="4" max="4" width="6.28515625" customWidth="1"/>
  </cols>
  <sheetData>
    <row r="2" spans="2:15" ht="15.75" x14ac:dyDescent="0.25">
      <c r="B2" s="30"/>
      <c r="C2" s="30"/>
      <c r="D2" s="30"/>
      <c r="E2" s="30"/>
      <c r="F2" s="30"/>
      <c r="G2" s="30"/>
    </row>
    <row r="4" spans="2:15" hidden="1" x14ac:dyDescent="0.25"/>
    <row r="5" spans="2:15" hidden="1" x14ac:dyDescent="0.25"/>
    <row r="6" spans="2:15" ht="15.75" hidden="1" x14ac:dyDescent="0.25">
      <c r="B6" s="41"/>
      <c r="C6" s="41"/>
      <c r="D6" s="41"/>
      <c r="E6" s="41"/>
      <c r="F6" s="41"/>
      <c r="G6" s="41"/>
    </row>
    <row r="7" spans="2:15" ht="14.45" customHeight="1" x14ac:dyDescent="0.25">
      <c r="B7" s="7" t="s">
        <v>85</v>
      </c>
      <c r="C7" s="7"/>
      <c r="D7" s="7"/>
      <c r="E7" s="7"/>
      <c r="F7" s="7"/>
      <c r="G7" s="7"/>
    </row>
    <row r="8" spans="2:15" x14ac:dyDescent="0.25">
      <c r="B8" s="7"/>
      <c r="C8" s="7"/>
      <c r="D8" s="7"/>
      <c r="E8" s="7"/>
      <c r="F8" s="7"/>
      <c r="G8" s="7"/>
    </row>
    <row r="9" spans="2:15" ht="45" x14ac:dyDescent="0.25">
      <c r="B9" s="31" t="s">
        <v>1</v>
      </c>
      <c r="C9" s="32" t="s">
        <v>2</v>
      </c>
      <c r="D9" s="32" t="s">
        <v>3</v>
      </c>
      <c r="E9" s="32" t="s">
        <v>4</v>
      </c>
      <c r="F9" s="33" t="s">
        <v>5</v>
      </c>
      <c r="G9" s="34" t="s">
        <v>6</v>
      </c>
    </row>
    <row r="10" spans="2:15" ht="44.85" customHeight="1" x14ac:dyDescent="0.25">
      <c r="B10" s="35" t="s">
        <v>7</v>
      </c>
      <c r="C10" s="27" t="s">
        <v>86</v>
      </c>
      <c r="D10" s="26" t="s">
        <v>36</v>
      </c>
      <c r="E10" s="26">
        <v>242</v>
      </c>
      <c r="F10" s="37">
        <v>0</v>
      </c>
      <c r="G10" s="38">
        <v>0</v>
      </c>
    </row>
    <row r="11" spans="2:15" ht="35.1" customHeight="1" x14ac:dyDescent="0.25">
      <c r="B11" s="35" t="s">
        <v>10</v>
      </c>
      <c r="C11" s="27" t="s">
        <v>87</v>
      </c>
      <c r="D11" s="26" t="s">
        <v>12</v>
      </c>
      <c r="E11" s="26">
        <v>440</v>
      </c>
      <c r="F11" s="37">
        <v>0</v>
      </c>
      <c r="G11" s="38">
        <v>0</v>
      </c>
    </row>
    <row r="12" spans="2:15" ht="39.6" customHeight="1" x14ac:dyDescent="0.25">
      <c r="B12" s="35" t="s">
        <v>13</v>
      </c>
      <c r="C12" s="27" t="s">
        <v>77</v>
      </c>
      <c r="D12" s="26" t="s">
        <v>12</v>
      </c>
      <c r="E12" s="26">
        <v>440</v>
      </c>
      <c r="F12" s="37">
        <v>0</v>
      </c>
      <c r="G12" s="38">
        <v>0</v>
      </c>
      <c r="O12" s="42"/>
    </row>
    <row r="13" spans="2:15" ht="51.4" customHeight="1" x14ac:dyDescent="0.25">
      <c r="B13" s="35" t="s">
        <v>15</v>
      </c>
      <c r="C13" s="27" t="s">
        <v>88</v>
      </c>
      <c r="D13" s="26" t="s">
        <v>12</v>
      </c>
      <c r="E13" s="26">
        <v>440</v>
      </c>
      <c r="F13" s="37">
        <v>0</v>
      </c>
      <c r="G13" s="38">
        <v>0</v>
      </c>
    </row>
    <row r="14" spans="2:15" ht="38.85" customHeight="1" x14ac:dyDescent="0.25">
      <c r="B14" s="35" t="s">
        <v>17</v>
      </c>
      <c r="C14" s="27" t="s">
        <v>89</v>
      </c>
      <c r="D14" s="26" t="s">
        <v>12</v>
      </c>
      <c r="E14" s="26">
        <v>308</v>
      </c>
      <c r="F14" s="37">
        <v>0</v>
      </c>
      <c r="G14" s="38">
        <v>0</v>
      </c>
    </row>
    <row r="15" spans="2:15" ht="33.6" customHeight="1" x14ac:dyDescent="0.25">
      <c r="B15" s="35" t="s">
        <v>19</v>
      </c>
      <c r="C15" s="27" t="s">
        <v>80</v>
      </c>
      <c r="D15" s="26" t="s">
        <v>90</v>
      </c>
      <c r="E15" s="26">
        <v>308</v>
      </c>
      <c r="F15" s="37">
        <v>0</v>
      </c>
      <c r="G15" s="38">
        <v>0</v>
      </c>
    </row>
    <row r="16" spans="2:15" ht="49.9" customHeight="1" x14ac:dyDescent="0.25">
      <c r="B16" s="35" t="s">
        <v>21</v>
      </c>
      <c r="C16" s="27" t="s">
        <v>81</v>
      </c>
      <c r="D16" s="26" t="s">
        <v>12</v>
      </c>
      <c r="E16" s="26">
        <v>308</v>
      </c>
      <c r="F16" s="37">
        <v>0</v>
      </c>
      <c r="G16" s="38">
        <v>0</v>
      </c>
    </row>
    <row r="17" spans="2:7" ht="35.450000000000003" customHeight="1" x14ac:dyDescent="0.25">
      <c r="B17" s="35" t="s">
        <v>23</v>
      </c>
      <c r="C17" s="27" t="s">
        <v>82</v>
      </c>
      <c r="D17" s="26" t="s">
        <v>90</v>
      </c>
      <c r="E17" s="26">
        <v>132</v>
      </c>
      <c r="F17" s="37">
        <v>0</v>
      </c>
      <c r="G17" s="38">
        <v>0</v>
      </c>
    </row>
    <row r="18" spans="2:7" ht="35.450000000000003" customHeight="1" x14ac:dyDescent="0.25">
      <c r="B18" s="35" t="s">
        <v>25</v>
      </c>
      <c r="C18" s="27" t="s">
        <v>91</v>
      </c>
      <c r="D18" s="26" t="s">
        <v>36</v>
      </c>
      <c r="E18" s="26">
        <v>30</v>
      </c>
      <c r="F18" s="37">
        <v>0</v>
      </c>
      <c r="G18" s="38">
        <v>0</v>
      </c>
    </row>
    <row r="19" spans="2:7" ht="14.45" customHeight="1" x14ac:dyDescent="0.25">
      <c r="B19" s="6" t="s">
        <v>57</v>
      </c>
      <c r="C19" s="6"/>
      <c r="D19" s="5">
        <f>SUM(G10:G18)</f>
        <v>0</v>
      </c>
      <c r="E19" s="5"/>
      <c r="F19" s="5"/>
      <c r="G19" s="5">
        <f>E19*F19</f>
        <v>0</v>
      </c>
    </row>
    <row r="20" spans="2:7" ht="14.45" customHeight="1" x14ac:dyDescent="0.25">
      <c r="B20" s="4" t="s">
        <v>38</v>
      </c>
      <c r="C20" s="4"/>
      <c r="D20" s="3">
        <f>D19*0.23</f>
        <v>0</v>
      </c>
      <c r="E20" s="3"/>
      <c r="F20" s="3"/>
      <c r="G20" s="3">
        <f>E20*F20</f>
        <v>0</v>
      </c>
    </row>
    <row r="21" spans="2:7" ht="14.45" customHeight="1" x14ac:dyDescent="0.25">
      <c r="B21" s="2" t="s">
        <v>58</v>
      </c>
      <c r="C21" s="2"/>
      <c r="D21" s="1">
        <f>D19+D20</f>
        <v>0</v>
      </c>
      <c r="E21" s="1"/>
      <c r="F21" s="1"/>
      <c r="G21" s="1">
        <f>E21*F21</f>
        <v>0</v>
      </c>
    </row>
    <row r="22" spans="2:7" x14ac:dyDescent="0.25">
      <c r="F22" s="39"/>
    </row>
    <row r="23" spans="2:7" x14ac:dyDescent="0.25">
      <c r="C23" t="s">
        <v>40</v>
      </c>
    </row>
  </sheetData>
  <mergeCells count="7">
    <mergeCell ref="B21:C21"/>
    <mergeCell ref="D21:G21"/>
    <mergeCell ref="B7:G8"/>
    <mergeCell ref="B19:C19"/>
    <mergeCell ref="D19:G19"/>
    <mergeCell ref="B20:C20"/>
    <mergeCell ref="D20:G20"/>
  </mergeCells>
  <pageMargins left="0.7" right="0.7" top="0.75" bottom="0.75" header="0.51180555555555496" footer="0.51180555555555496"/>
  <pageSetup paperSize="9" scale="90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opLeftCell="A10" zoomScaleNormal="100" workbookViewId="0">
      <selection activeCell="H6" sqref="H6"/>
    </sheetView>
  </sheetViews>
  <sheetFormatPr defaultColWidth="12.140625" defaultRowHeight="15" x14ac:dyDescent="0.25"/>
  <cols>
    <col min="1" max="1" width="3.7109375" customWidth="1"/>
    <col min="2" max="2" width="50.7109375" customWidth="1"/>
    <col min="3" max="3" width="5.28515625" customWidth="1"/>
    <col min="4" max="4" width="10.28515625" customWidth="1"/>
    <col min="5" max="5" width="9.140625" customWidth="1"/>
    <col min="6" max="6" width="13.42578125" customWidth="1"/>
  </cols>
  <sheetData>
    <row r="1" spans="1:6" ht="13.9" customHeight="1" x14ac:dyDescent="0.25">
      <c r="A1" s="7" t="s">
        <v>92</v>
      </c>
      <c r="B1" s="7"/>
      <c r="C1" s="7"/>
      <c r="D1" s="7"/>
      <c r="E1" s="7"/>
      <c r="F1" s="7"/>
    </row>
    <row r="2" spans="1:6" ht="32.25" customHeight="1" x14ac:dyDescent="0.25">
      <c r="A2" s="7"/>
      <c r="B2" s="7"/>
      <c r="C2" s="7"/>
      <c r="D2" s="7"/>
      <c r="E2" s="7"/>
      <c r="F2" s="7"/>
    </row>
    <row r="3" spans="1:6" ht="46.5" customHeight="1" x14ac:dyDescent="0.25">
      <c r="A3" s="31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4" t="s">
        <v>6</v>
      </c>
    </row>
    <row r="4" spans="1:6" ht="62.25" customHeight="1" x14ac:dyDescent="0.25">
      <c r="A4" s="35" t="s">
        <v>7</v>
      </c>
      <c r="B4" s="27" t="s">
        <v>93</v>
      </c>
      <c r="C4" s="26" t="s">
        <v>36</v>
      </c>
      <c r="D4" s="37">
        <v>108.35</v>
      </c>
      <c r="E4" s="37">
        <v>0</v>
      </c>
      <c r="F4" s="38">
        <v>0</v>
      </c>
    </row>
    <row r="5" spans="1:6" ht="47.1" customHeight="1" x14ac:dyDescent="0.25">
      <c r="A5" s="35" t="s">
        <v>10</v>
      </c>
      <c r="B5" s="27" t="s">
        <v>94</v>
      </c>
      <c r="C5" s="26" t="s">
        <v>12</v>
      </c>
      <c r="D5" s="26">
        <v>197</v>
      </c>
      <c r="E5" s="37">
        <v>0</v>
      </c>
      <c r="F5" s="38">
        <v>0</v>
      </c>
    </row>
    <row r="6" spans="1:6" ht="41.1" customHeight="1" x14ac:dyDescent="0.25">
      <c r="A6" s="35" t="s">
        <v>13</v>
      </c>
      <c r="B6" s="27" t="s">
        <v>95</v>
      </c>
      <c r="C6" s="26" t="s">
        <v>12</v>
      </c>
      <c r="D6" s="26">
        <v>197</v>
      </c>
      <c r="E6" s="37">
        <v>0</v>
      </c>
      <c r="F6" s="38">
        <v>0</v>
      </c>
    </row>
    <row r="7" spans="1:6" ht="62.65" customHeight="1" x14ac:dyDescent="0.25">
      <c r="A7" s="35" t="s">
        <v>15</v>
      </c>
      <c r="B7" s="27" t="s">
        <v>96</v>
      </c>
      <c r="C7" s="26" t="s">
        <v>12</v>
      </c>
      <c r="D7" s="26">
        <v>197</v>
      </c>
      <c r="E7" s="37">
        <v>0</v>
      </c>
      <c r="F7" s="38">
        <v>0</v>
      </c>
    </row>
    <row r="8" spans="1:6" ht="44.85" customHeight="1" x14ac:dyDescent="0.25">
      <c r="A8" s="35" t="s">
        <v>17</v>
      </c>
      <c r="B8" s="27" t="s">
        <v>97</v>
      </c>
      <c r="C8" s="26" t="s">
        <v>12</v>
      </c>
      <c r="D8" s="26">
        <v>171</v>
      </c>
      <c r="E8" s="37">
        <v>0</v>
      </c>
      <c r="F8" s="38">
        <v>0</v>
      </c>
    </row>
    <row r="9" spans="1:6" ht="54.4" customHeight="1" x14ac:dyDescent="0.25">
      <c r="A9" s="35" t="s">
        <v>19</v>
      </c>
      <c r="B9" s="27" t="s">
        <v>98</v>
      </c>
      <c r="C9" s="26" t="s">
        <v>12</v>
      </c>
      <c r="D9" s="26">
        <v>171</v>
      </c>
      <c r="E9" s="37">
        <v>0</v>
      </c>
      <c r="F9" s="38">
        <v>0</v>
      </c>
    </row>
    <row r="10" spans="1:6" ht="52.9" customHeight="1" x14ac:dyDescent="0.25">
      <c r="A10" s="35" t="s">
        <v>21</v>
      </c>
      <c r="B10" s="27" t="s">
        <v>99</v>
      </c>
      <c r="C10" s="26" t="s">
        <v>12</v>
      </c>
      <c r="D10" s="26">
        <v>171</v>
      </c>
      <c r="E10" s="37">
        <v>0</v>
      </c>
      <c r="F10" s="38">
        <v>0</v>
      </c>
    </row>
    <row r="11" spans="1:6" ht="49.35" customHeight="1" x14ac:dyDescent="0.25">
      <c r="A11" s="35" t="s">
        <v>23</v>
      </c>
      <c r="B11" s="27" t="s">
        <v>100</v>
      </c>
      <c r="C11" s="26" t="s">
        <v>12</v>
      </c>
      <c r="D11" s="26">
        <v>60</v>
      </c>
      <c r="E11" s="37">
        <v>0</v>
      </c>
      <c r="F11" s="38">
        <v>0</v>
      </c>
    </row>
    <row r="12" spans="1:6" ht="47.1" customHeight="1" x14ac:dyDescent="0.25">
      <c r="A12" s="35" t="s">
        <v>25</v>
      </c>
      <c r="B12" s="27" t="s">
        <v>101</v>
      </c>
      <c r="C12" s="26" t="s">
        <v>30</v>
      </c>
      <c r="D12" s="26">
        <v>2</v>
      </c>
      <c r="E12" s="37">
        <v>0</v>
      </c>
      <c r="F12" s="38">
        <v>0</v>
      </c>
    </row>
    <row r="13" spans="1:6" ht="46.35" customHeight="1" x14ac:dyDescent="0.25">
      <c r="A13" s="35">
        <v>10</v>
      </c>
      <c r="B13" s="27" t="s">
        <v>102</v>
      </c>
      <c r="C13" s="26" t="s">
        <v>36</v>
      </c>
      <c r="D13" s="26">
        <v>10</v>
      </c>
      <c r="E13" s="37">
        <v>0</v>
      </c>
      <c r="F13" s="38">
        <v>0</v>
      </c>
    </row>
    <row r="14" spans="1:6" ht="23.85" customHeight="1" x14ac:dyDescent="0.25">
      <c r="A14" s="6" t="s">
        <v>57</v>
      </c>
      <c r="B14" s="6"/>
      <c r="C14" s="5">
        <f>SUM(F4:F13)</f>
        <v>0</v>
      </c>
      <c r="D14" s="5"/>
      <c r="E14" s="5"/>
      <c r="F14" s="5"/>
    </row>
    <row r="15" spans="1:6" ht="13.9" customHeight="1" x14ac:dyDescent="0.25">
      <c r="A15" s="4" t="s">
        <v>38</v>
      </c>
      <c r="B15" s="4"/>
      <c r="C15" s="3">
        <f>C14*0.23</f>
        <v>0</v>
      </c>
      <c r="D15" s="3"/>
      <c r="E15" s="3"/>
      <c r="F15" s="3"/>
    </row>
    <row r="16" spans="1:6" ht="13.9" customHeight="1" x14ac:dyDescent="0.25">
      <c r="A16" s="2" t="s">
        <v>58</v>
      </c>
      <c r="B16" s="2"/>
      <c r="C16" s="1">
        <f>C14+C15</f>
        <v>0</v>
      </c>
      <c r="D16" s="1"/>
      <c r="E16" s="1"/>
      <c r="F16" s="1"/>
    </row>
    <row r="17" spans="2:5" x14ac:dyDescent="0.25">
      <c r="E17" s="39"/>
    </row>
    <row r="18" spans="2:5" x14ac:dyDescent="0.25">
      <c r="B18" t="s">
        <v>40</v>
      </c>
    </row>
  </sheetData>
  <mergeCells count="7">
    <mergeCell ref="A16:B16"/>
    <mergeCell ref="C16:F16"/>
    <mergeCell ref="A1:F2"/>
    <mergeCell ref="A14:B14"/>
    <mergeCell ref="C14:F14"/>
    <mergeCell ref="A15:B15"/>
    <mergeCell ref="C15:F15"/>
  </mergeCells>
  <pageMargins left="0.78749999999999998" right="0.78749999999999998" top="0.88611111111111096" bottom="0.88611111111111096" header="0.51180555555555496" footer="0.51180555555555496"/>
  <pageSetup paperSize="9" scale="87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3"/>
  <sheetViews>
    <sheetView topLeftCell="A4" zoomScaleNormal="100" workbookViewId="0">
      <selection activeCell="B18" sqref="B18"/>
    </sheetView>
  </sheetViews>
  <sheetFormatPr defaultColWidth="9.28515625" defaultRowHeight="15" x14ac:dyDescent="0.25"/>
  <cols>
    <col min="1" max="1" width="4" customWidth="1"/>
    <col min="2" max="2" width="51.42578125" customWidth="1"/>
    <col min="3" max="3" width="5.5703125" customWidth="1"/>
    <col min="4" max="4" width="6.5703125" customWidth="1"/>
    <col min="5" max="5" width="7" customWidth="1"/>
    <col min="6" max="6" width="9.7109375" customWidth="1"/>
  </cols>
  <sheetData>
    <row r="2" spans="1:9" ht="15.75" x14ac:dyDescent="0.25">
      <c r="A2" s="41"/>
      <c r="B2" s="41"/>
      <c r="C2" s="41"/>
      <c r="D2" s="41"/>
      <c r="E2" s="41"/>
      <c r="F2" s="41"/>
    </row>
    <row r="3" spans="1:9" ht="14.45" customHeight="1" x14ac:dyDescent="0.25">
      <c r="A3" s="7" t="s">
        <v>103</v>
      </c>
      <c r="B3" s="7"/>
      <c r="C3" s="7"/>
      <c r="D3" s="7"/>
      <c r="E3" s="7"/>
      <c r="F3" s="7"/>
      <c r="G3" s="28"/>
    </row>
    <row r="4" spans="1:9" x14ac:dyDescent="0.25">
      <c r="A4" s="7"/>
      <c r="B4" s="7"/>
      <c r="C4" s="7"/>
      <c r="D4" s="7"/>
      <c r="E4" s="7"/>
      <c r="F4" s="7"/>
      <c r="G4" s="28"/>
    </row>
    <row r="5" spans="1:9" ht="45" x14ac:dyDescent="0.25">
      <c r="A5" s="16" t="s">
        <v>1</v>
      </c>
      <c r="B5" s="17" t="s">
        <v>2</v>
      </c>
      <c r="C5" s="17" t="s">
        <v>3</v>
      </c>
      <c r="D5" s="17" t="s">
        <v>4</v>
      </c>
      <c r="E5" s="18" t="s">
        <v>104</v>
      </c>
      <c r="F5" s="43" t="s">
        <v>6</v>
      </c>
      <c r="G5" s="28"/>
    </row>
    <row r="6" spans="1:9" ht="43.35" customHeight="1" x14ac:dyDescent="0.25">
      <c r="A6" s="20">
        <v>1</v>
      </c>
      <c r="B6" s="44" t="s">
        <v>105</v>
      </c>
      <c r="C6" s="26" t="s">
        <v>36</v>
      </c>
      <c r="D6" s="26">
        <v>336.88</v>
      </c>
      <c r="E6" s="45">
        <v>0</v>
      </c>
      <c r="F6" s="46">
        <v>0</v>
      </c>
      <c r="G6" s="28"/>
    </row>
    <row r="7" spans="1:9" s="28" customFormat="1" ht="39.6" customHeight="1" x14ac:dyDescent="0.2">
      <c r="A7" s="20" t="s">
        <v>10</v>
      </c>
      <c r="B7" s="44" t="s">
        <v>106</v>
      </c>
      <c r="C7" s="26" t="s">
        <v>12</v>
      </c>
      <c r="D7" s="26">
        <v>612.5</v>
      </c>
      <c r="E7" s="45">
        <v>0</v>
      </c>
      <c r="F7" s="46">
        <v>0</v>
      </c>
    </row>
    <row r="8" spans="1:9" ht="45.6" customHeight="1" x14ac:dyDescent="0.25">
      <c r="A8" s="20" t="s">
        <v>13</v>
      </c>
      <c r="B8" s="44" t="s">
        <v>107</v>
      </c>
      <c r="C8" s="26" t="s">
        <v>12</v>
      </c>
      <c r="D8" s="26">
        <v>612.5</v>
      </c>
      <c r="E8" s="45">
        <v>0</v>
      </c>
      <c r="F8" s="46">
        <v>0</v>
      </c>
      <c r="G8" s="28"/>
    </row>
    <row r="9" spans="1:9" ht="41.1" customHeight="1" x14ac:dyDescent="0.25">
      <c r="A9" s="20" t="s">
        <v>15</v>
      </c>
      <c r="B9" s="44" t="s">
        <v>108</v>
      </c>
      <c r="C9" s="26" t="s">
        <v>12</v>
      </c>
      <c r="D9" s="26">
        <v>612.5</v>
      </c>
      <c r="E9" s="45">
        <v>0</v>
      </c>
      <c r="F9" s="46">
        <v>0</v>
      </c>
      <c r="G9" s="28"/>
    </row>
    <row r="10" spans="1:9" ht="29.85" customHeight="1" x14ac:dyDescent="0.25">
      <c r="A10" s="20" t="s">
        <v>17</v>
      </c>
      <c r="B10" s="44" t="s">
        <v>109</v>
      </c>
      <c r="C10" s="26" t="s">
        <v>12</v>
      </c>
      <c r="D10" s="26">
        <v>525</v>
      </c>
      <c r="E10" s="45">
        <v>0</v>
      </c>
      <c r="F10" s="46">
        <v>0</v>
      </c>
      <c r="G10" s="28"/>
    </row>
    <row r="11" spans="1:9" s="50" customFormat="1" ht="29.1" customHeight="1" x14ac:dyDescent="0.2">
      <c r="A11" s="47" t="s">
        <v>110</v>
      </c>
      <c r="B11" s="48" t="s">
        <v>111</v>
      </c>
      <c r="C11" s="49" t="s">
        <v>112</v>
      </c>
      <c r="D11" s="49">
        <v>525</v>
      </c>
      <c r="E11" s="45">
        <v>0</v>
      </c>
      <c r="F11" s="46">
        <v>0</v>
      </c>
    </row>
    <row r="12" spans="1:9" ht="35.85" customHeight="1" x14ac:dyDescent="0.25">
      <c r="A12" s="20" t="s">
        <v>21</v>
      </c>
      <c r="B12" s="44" t="s">
        <v>113</v>
      </c>
      <c r="C12" s="23" t="s">
        <v>90</v>
      </c>
      <c r="D12" s="26">
        <v>525</v>
      </c>
      <c r="E12" s="45">
        <v>0</v>
      </c>
      <c r="F12" s="46">
        <v>0</v>
      </c>
      <c r="G12" s="28"/>
      <c r="I12" s="51" t="s">
        <v>114</v>
      </c>
    </row>
    <row r="13" spans="1:9" s="53" customFormat="1" ht="38.1" customHeight="1" x14ac:dyDescent="0.2">
      <c r="A13" s="52" t="s">
        <v>23</v>
      </c>
      <c r="B13" s="27" t="s">
        <v>115</v>
      </c>
      <c r="C13" s="26" t="s">
        <v>12</v>
      </c>
      <c r="D13" s="26">
        <v>87.5</v>
      </c>
      <c r="E13" s="45">
        <v>0</v>
      </c>
      <c r="F13" s="46">
        <v>0</v>
      </c>
    </row>
    <row r="14" spans="1:9" ht="55.9" customHeight="1" x14ac:dyDescent="0.25">
      <c r="A14" s="20" t="s">
        <v>25</v>
      </c>
      <c r="B14" s="44" t="s">
        <v>116</v>
      </c>
      <c r="C14" s="23" t="s">
        <v>117</v>
      </c>
      <c r="D14" s="26">
        <v>1</v>
      </c>
      <c r="E14" s="45">
        <v>0</v>
      </c>
      <c r="F14" s="46">
        <v>0</v>
      </c>
      <c r="G14" s="28"/>
    </row>
    <row r="15" spans="1:9" ht="31.35" customHeight="1" x14ac:dyDescent="0.25">
      <c r="A15" s="20" t="s">
        <v>28</v>
      </c>
      <c r="B15" s="44" t="s">
        <v>118</v>
      </c>
      <c r="C15" s="23" t="s">
        <v>30</v>
      </c>
      <c r="D15" s="26">
        <v>2</v>
      </c>
      <c r="E15" s="45">
        <v>0</v>
      </c>
      <c r="F15" s="46">
        <v>0</v>
      </c>
      <c r="G15" s="28"/>
    </row>
    <row r="16" spans="1:9" ht="35.85" customHeight="1" x14ac:dyDescent="0.25">
      <c r="A16" s="20" t="s">
        <v>31</v>
      </c>
      <c r="B16" s="44" t="s">
        <v>119</v>
      </c>
      <c r="C16" s="23" t="s">
        <v>30</v>
      </c>
      <c r="D16" s="26">
        <v>5</v>
      </c>
      <c r="E16" s="45">
        <v>0</v>
      </c>
      <c r="F16" s="46">
        <v>0</v>
      </c>
      <c r="G16" s="28"/>
    </row>
    <row r="17" spans="1:7" ht="41.25" customHeight="1" x14ac:dyDescent="0.25">
      <c r="A17" s="20" t="s">
        <v>34</v>
      </c>
      <c r="B17" s="44" t="s">
        <v>120</v>
      </c>
      <c r="C17" s="26" t="s">
        <v>36</v>
      </c>
      <c r="D17" s="26">
        <v>10</v>
      </c>
      <c r="E17" s="45">
        <v>0</v>
      </c>
      <c r="F17" s="46">
        <v>0</v>
      </c>
      <c r="G17" s="28"/>
    </row>
    <row r="18" spans="1:7" ht="31.35" customHeight="1" x14ac:dyDescent="0.25">
      <c r="A18" s="20" t="s">
        <v>73</v>
      </c>
      <c r="B18" s="44" t="s">
        <v>121</v>
      </c>
      <c r="C18" s="23" t="s">
        <v>30</v>
      </c>
      <c r="D18" s="26">
        <v>2</v>
      </c>
      <c r="E18" s="45">
        <v>0</v>
      </c>
      <c r="F18" s="46">
        <v>0</v>
      </c>
      <c r="G18" s="28"/>
    </row>
    <row r="19" spans="1:7" ht="14.45" customHeight="1" x14ac:dyDescent="0.25">
      <c r="A19" s="13" t="s">
        <v>57</v>
      </c>
      <c r="B19" s="13"/>
      <c r="C19" s="12">
        <f>SUM(F6:F18)</f>
        <v>0</v>
      </c>
      <c r="D19" s="12"/>
      <c r="E19" s="12"/>
      <c r="F19" s="12"/>
      <c r="G19" s="28"/>
    </row>
    <row r="20" spans="1:7" ht="14.45" customHeight="1" x14ac:dyDescent="0.25">
      <c r="A20" s="11" t="s">
        <v>38</v>
      </c>
      <c r="B20" s="11"/>
      <c r="C20" s="10">
        <f>C19*0.23</f>
        <v>0</v>
      </c>
      <c r="D20" s="10"/>
      <c r="E20" s="10"/>
      <c r="F20" s="10"/>
      <c r="G20" s="28"/>
    </row>
    <row r="21" spans="1:7" ht="14.45" customHeight="1" x14ac:dyDescent="0.25">
      <c r="A21" s="9" t="s">
        <v>58</v>
      </c>
      <c r="B21" s="9"/>
      <c r="C21" s="8">
        <f>C19+C20</f>
        <v>0</v>
      </c>
      <c r="D21" s="8"/>
      <c r="E21" s="8"/>
      <c r="F21" s="8"/>
      <c r="G21" s="28"/>
    </row>
    <row r="22" spans="1:7" x14ac:dyDescent="0.25">
      <c r="A22" s="28"/>
      <c r="B22" s="28"/>
      <c r="C22" s="28"/>
      <c r="D22" s="28"/>
      <c r="E22" s="54"/>
      <c r="F22" s="28"/>
      <c r="G22" s="28"/>
    </row>
    <row r="23" spans="1:7" x14ac:dyDescent="0.25">
      <c r="A23" s="28"/>
      <c r="B23" s="28" t="s">
        <v>40</v>
      </c>
      <c r="C23" s="28"/>
      <c r="D23" s="28"/>
      <c r="E23" s="28"/>
      <c r="F23" s="28"/>
      <c r="G23" s="28"/>
    </row>
  </sheetData>
  <mergeCells count="7">
    <mergeCell ref="A21:B21"/>
    <mergeCell ref="C21:F21"/>
    <mergeCell ref="A3:F4"/>
    <mergeCell ref="A19:B19"/>
    <mergeCell ref="C19:F19"/>
    <mergeCell ref="A20:B20"/>
    <mergeCell ref="C20:F20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topLeftCell="A11" zoomScaleNormal="100" workbookViewId="0">
      <selection activeCell="J19" sqref="J19"/>
    </sheetView>
  </sheetViews>
  <sheetFormatPr defaultColWidth="9.28515625" defaultRowHeight="15" x14ac:dyDescent="0.25"/>
  <cols>
    <col min="1" max="1" width="3.85546875" customWidth="1"/>
    <col min="2" max="2" width="52.5703125" customWidth="1"/>
    <col min="3" max="3" width="4.42578125" customWidth="1"/>
    <col min="4" max="4" width="7.42578125" customWidth="1"/>
    <col min="5" max="5" width="6.5703125" customWidth="1"/>
    <col min="6" max="6" width="10" customWidth="1"/>
  </cols>
  <sheetData>
    <row r="1" spans="1:7" ht="14.45" customHeight="1" x14ac:dyDescent="0.25">
      <c r="B1" s="30"/>
      <c r="C1" s="30"/>
      <c r="D1" s="30"/>
      <c r="E1" s="30"/>
      <c r="F1" s="30"/>
    </row>
    <row r="2" spans="1:7" ht="13.35" customHeight="1" x14ac:dyDescent="0.25">
      <c r="A2" s="30"/>
      <c r="B2" s="30"/>
      <c r="C2" s="30"/>
      <c r="D2" s="30"/>
      <c r="E2" s="30"/>
      <c r="F2" s="30"/>
    </row>
    <row r="3" spans="1:7" ht="34.700000000000003" customHeight="1" x14ac:dyDescent="0.25">
      <c r="A3" s="7" t="s">
        <v>122</v>
      </c>
      <c r="B3" s="7"/>
      <c r="C3" s="7"/>
      <c r="D3" s="7"/>
      <c r="E3" s="7"/>
      <c r="F3" s="7"/>
    </row>
    <row r="4" spans="1:7" ht="36" hidden="1" customHeight="1" x14ac:dyDescent="0.25">
      <c r="A4" s="7"/>
      <c r="B4" s="7"/>
      <c r="C4" s="7"/>
      <c r="D4" s="7"/>
      <c r="E4" s="7"/>
      <c r="F4" s="7"/>
    </row>
    <row r="5" spans="1:7" ht="47.85" customHeight="1" x14ac:dyDescent="0.25">
      <c r="A5" s="55" t="s">
        <v>1</v>
      </c>
      <c r="B5" s="56" t="s">
        <v>2</v>
      </c>
      <c r="C5" s="56" t="s">
        <v>3</v>
      </c>
      <c r="D5" s="56" t="s">
        <v>4</v>
      </c>
      <c r="E5" s="57" t="s">
        <v>5</v>
      </c>
      <c r="F5" s="43" t="s">
        <v>6</v>
      </c>
      <c r="G5" s="53"/>
    </row>
    <row r="6" spans="1:7" ht="34.35" customHeight="1" x14ac:dyDescent="0.25">
      <c r="A6" s="52">
        <v>1</v>
      </c>
      <c r="B6" s="44" t="s">
        <v>123</v>
      </c>
      <c r="C6" s="26" t="s">
        <v>124</v>
      </c>
      <c r="D6" s="26">
        <v>1050</v>
      </c>
      <c r="E6" s="45">
        <v>0</v>
      </c>
      <c r="F6" s="46">
        <v>0</v>
      </c>
      <c r="G6" s="53"/>
    </row>
    <row r="7" spans="1:7" ht="61.9" customHeight="1" x14ac:dyDescent="0.25">
      <c r="A7" s="52" t="s">
        <v>10</v>
      </c>
      <c r="B7" s="44" t="s">
        <v>125</v>
      </c>
      <c r="C7" s="26" t="s">
        <v>36</v>
      </c>
      <c r="D7" s="26">
        <v>737</v>
      </c>
      <c r="E7" s="45">
        <v>0</v>
      </c>
      <c r="F7" s="46">
        <v>0</v>
      </c>
      <c r="G7" s="53"/>
    </row>
    <row r="8" spans="1:7" ht="29.45" customHeight="1" x14ac:dyDescent="0.25">
      <c r="A8" s="52" t="s">
        <v>13</v>
      </c>
      <c r="B8" s="44" t="s">
        <v>126</v>
      </c>
      <c r="C8" s="26" t="s">
        <v>12</v>
      </c>
      <c r="D8" s="26">
        <v>1340</v>
      </c>
      <c r="E8" s="45">
        <v>0</v>
      </c>
      <c r="F8" s="46">
        <v>0</v>
      </c>
      <c r="G8" s="53"/>
    </row>
    <row r="9" spans="1:7" ht="39.6" customHeight="1" x14ac:dyDescent="0.25">
      <c r="A9" s="52" t="s">
        <v>15</v>
      </c>
      <c r="B9" s="44" t="s">
        <v>127</v>
      </c>
      <c r="C9" s="26" t="s">
        <v>12</v>
      </c>
      <c r="D9" s="26">
        <v>1340</v>
      </c>
      <c r="E9" s="45">
        <v>0</v>
      </c>
      <c r="F9" s="46">
        <v>0</v>
      </c>
      <c r="G9" s="53"/>
    </row>
    <row r="10" spans="1:7" ht="39.6" customHeight="1" x14ac:dyDescent="0.25">
      <c r="A10" s="52" t="s">
        <v>17</v>
      </c>
      <c r="B10" s="44" t="s">
        <v>128</v>
      </c>
      <c r="C10" s="26" t="s">
        <v>12</v>
      </c>
      <c r="D10" s="26">
        <v>1340</v>
      </c>
      <c r="E10" s="45">
        <v>0</v>
      </c>
      <c r="F10" s="46">
        <v>0</v>
      </c>
      <c r="G10" s="53"/>
    </row>
    <row r="11" spans="1:7" ht="39.6" customHeight="1" x14ac:dyDescent="0.25">
      <c r="A11" s="52" t="s">
        <v>19</v>
      </c>
      <c r="B11" s="44" t="s">
        <v>129</v>
      </c>
      <c r="C11" s="26" t="s">
        <v>12</v>
      </c>
      <c r="D11" s="26">
        <v>1215</v>
      </c>
      <c r="E11" s="45">
        <v>0</v>
      </c>
      <c r="F11" s="46">
        <v>0</v>
      </c>
      <c r="G11" s="53"/>
    </row>
    <row r="12" spans="1:7" ht="39.6" customHeight="1" x14ac:dyDescent="0.25">
      <c r="A12" s="52" t="s">
        <v>21</v>
      </c>
      <c r="B12" s="44" t="s">
        <v>20</v>
      </c>
      <c r="C12" s="26" t="s">
        <v>12</v>
      </c>
      <c r="D12" s="26">
        <v>1215</v>
      </c>
      <c r="E12" s="45">
        <v>0</v>
      </c>
      <c r="F12" s="46">
        <v>0</v>
      </c>
      <c r="G12" s="53"/>
    </row>
    <row r="13" spans="1:7" ht="39.6" customHeight="1" x14ac:dyDescent="0.25">
      <c r="A13" s="52" t="s">
        <v>23</v>
      </c>
      <c r="B13" s="44" t="s">
        <v>22</v>
      </c>
      <c r="C13" s="26" t="s">
        <v>12</v>
      </c>
      <c r="D13" s="26">
        <v>1215</v>
      </c>
      <c r="E13" s="45">
        <v>0</v>
      </c>
      <c r="F13" s="46">
        <v>0</v>
      </c>
      <c r="G13" s="53"/>
    </row>
    <row r="14" spans="1:7" ht="39.6" customHeight="1" x14ac:dyDescent="0.25">
      <c r="A14" s="52" t="s">
        <v>25</v>
      </c>
      <c r="B14" s="27" t="s">
        <v>130</v>
      </c>
      <c r="C14" s="26" t="s">
        <v>12</v>
      </c>
      <c r="D14" s="26">
        <v>175</v>
      </c>
      <c r="E14" s="45">
        <v>0</v>
      </c>
      <c r="F14" s="46">
        <v>0</v>
      </c>
      <c r="G14" s="53"/>
    </row>
    <row r="15" spans="1:7" ht="39.6" customHeight="1" x14ac:dyDescent="0.25">
      <c r="A15" s="52" t="s">
        <v>28</v>
      </c>
      <c r="B15" s="27" t="s">
        <v>131</v>
      </c>
      <c r="C15" s="26" t="s">
        <v>36</v>
      </c>
      <c r="D15" s="26">
        <v>20</v>
      </c>
      <c r="E15" s="45">
        <v>0</v>
      </c>
      <c r="F15" s="46">
        <v>0</v>
      </c>
      <c r="G15" s="53"/>
    </row>
    <row r="16" spans="1:7" ht="39.6" customHeight="1" x14ac:dyDescent="0.25">
      <c r="A16" s="52" t="s">
        <v>31</v>
      </c>
      <c r="B16" s="44" t="s">
        <v>132</v>
      </c>
      <c r="C16" s="22" t="s">
        <v>30</v>
      </c>
      <c r="D16" s="26">
        <v>5</v>
      </c>
      <c r="E16" s="45">
        <v>0</v>
      </c>
      <c r="F16" s="46">
        <v>0</v>
      </c>
      <c r="G16" s="53"/>
    </row>
    <row r="17" spans="1:7" ht="39.6" customHeight="1" x14ac:dyDescent="0.25">
      <c r="A17" s="52" t="s">
        <v>34</v>
      </c>
      <c r="B17" s="44" t="s">
        <v>133</v>
      </c>
      <c r="C17" s="22" t="s">
        <v>30</v>
      </c>
      <c r="D17" s="26">
        <v>3</v>
      </c>
      <c r="E17" s="45">
        <v>0</v>
      </c>
      <c r="F17" s="46">
        <v>0</v>
      </c>
      <c r="G17" s="53"/>
    </row>
    <row r="18" spans="1:7" ht="17.25" customHeight="1" x14ac:dyDescent="0.25">
      <c r="A18" s="63" t="s">
        <v>57</v>
      </c>
      <c r="B18" s="63"/>
      <c r="C18" s="64">
        <f>SUM(F6:F16)</f>
        <v>0</v>
      </c>
      <c r="D18" s="64"/>
      <c r="E18" s="64"/>
      <c r="F18" s="64"/>
      <c r="G18" s="53"/>
    </row>
    <row r="19" spans="1:7" ht="19.350000000000001" customHeight="1" x14ac:dyDescent="0.25">
      <c r="A19" s="65" t="s">
        <v>38</v>
      </c>
      <c r="B19" s="65"/>
      <c r="C19" s="66">
        <f>C18*0.23</f>
        <v>0</v>
      </c>
      <c r="D19" s="66"/>
      <c r="E19" s="66"/>
      <c r="F19" s="66"/>
      <c r="G19" s="53"/>
    </row>
    <row r="20" spans="1:7" ht="12.6" customHeight="1" x14ac:dyDescent="0.25">
      <c r="A20" s="67" t="s">
        <v>58</v>
      </c>
      <c r="B20" s="67"/>
      <c r="C20" s="68">
        <f>C18+C19</f>
        <v>0</v>
      </c>
      <c r="D20" s="68"/>
      <c r="E20" s="68"/>
      <c r="F20" s="68"/>
      <c r="G20" s="53"/>
    </row>
    <row r="21" spans="1:7" ht="15.4" customHeight="1" x14ac:dyDescent="0.25">
      <c r="A21" s="53"/>
      <c r="B21" s="53"/>
      <c r="C21" s="53"/>
      <c r="D21" s="53"/>
      <c r="E21" s="58"/>
      <c r="F21" s="53"/>
      <c r="G21" s="53"/>
    </row>
    <row r="22" spans="1:7" ht="12.6" customHeight="1" x14ac:dyDescent="0.25">
      <c r="B22" t="s">
        <v>40</v>
      </c>
    </row>
    <row r="23" spans="1:7" ht="46.15" customHeight="1" x14ac:dyDescent="0.25"/>
    <row r="24" spans="1:7" ht="42" customHeight="1" x14ac:dyDescent="0.25"/>
    <row r="25" spans="1:7" ht="42" customHeight="1" x14ac:dyDescent="0.25"/>
    <row r="26" spans="1:7" ht="42" customHeight="1" x14ac:dyDescent="0.25"/>
    <row r="27" spans="1:7" ht="42" customHeight="1" x14ac:dyDescent="0.25"/>
    <row r="28" spans="1:7" ht="14.45" customHeight="1" x14ac:dyDescent="0.25"/>
    <row r="29" spans="1:7" ht="14.45" customHeight="1" x14ac:dyDescent="0.25"/>
    <row r="30" spans="1:7" ht="14.45" customHeight="1" x14ac:dyDescent="0.25"/>
    <row r="32" spans="1:7" x14ac:dyDescent="0.25">
      <c r="B32" t="s">
        <v>40</v>
      </c>
    </row>
    <row r="43" spans="7:7" x14ac:dyDescent="0.25">
      <c r="G43" t="s">
        <v>134</v>
      </c>
    </row>
  </sheetData>
  <mergeCells count="7">
    <mergeCell ref="A20:B20"/>
    <mergeCell ref="C20:F20"/>
    <mergeCell ref="A3:F4"/>
    <mergeCell ref="A18:B18"/>
    <mergeCell ref="C18:F18"/>
    <mergeCell ref="A19:B19"/>
    <mergeCell ref="C19:F1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26"/>
  <sheetViews>
    <sheetView topLeftCell="A10" zoomScaleNormal="100" workbookViewId="0">
      <selection activeCell="I16" sqref="I16"/>
    </sheetView>
  </sheetViews>
  <sheetFormatPr defaultColWidth="9.140625" defaultRowHeight="15" x14ac:dyDescent="0.25"/>
  <cols>
    <col min="1" max="1" width="3.5703125" customWidth="1"/>
    <col min="2" max="2" width="61.28515625" customWidth="1"/>
    <col min="3" max="3" width="4.5703125" customWidth="1"/>
    <col min="5" max="5" width="11.28515625" customWidth="1"/>
    <col min="6" max="6" width="10.28515625" customWidth="1"/>
  </cols>
  <sheetData>
    <row r="2" spans="1:6" ht="15.75" x14ac:dyDescent="0.25">
      <c r="A2" s="41"/>
      <c r="B2" s="41"/>
      <c r="C2" s="41"/>
      <c r="D2" s="41"/>
      <c r="E2" s="41"/>
      <c r="F2" s="41"/>
    </row>
    <row r="3" spans="1:6" ht="14.45" customHeight="1" x14ac:dyDescent="0.25">
      <c r="A3" s="7" t="s">
        <v>135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6.6" customHeight="1" x14ac:dyDescent="0.25">
      <c r="A5" s="31" t="s">
        <v>1</v>
      </c>
      <c r="B5" s="32" t="s">
        <v>2</v>
      </c>
      <c r="C5" s="32" t="s">
        <v>3</v>
      </c>
      <c r="D5" s="32" t="s">
        <v>4</v>
      </c>
      <c r="E5" s="33" t="s">
        <v>5</v>
      </c>
      <c r="F5" s="34" t="s">
        <v>6</v>
      </c>
    </row>
    <row r="6" spans="1:6" ht="39.6" customHeight="1" x14ac:dyDescent="0.25">
      <c r="A6" s="35" t="s">
        <v>7</v>
      </c>
      <c r="B6" s="36" t="s">
        <v>136</v>
      </c>
      <c r="C6" s="59" t="s">
        <v>137</v>
      </c>
      <c r="D6" s="26">
        <v>13.5</v>
      </c>
      <c r="E6" s="37">
        <v>0</v>
      </c>
      <c r="F6" s="38">
        <v>0</v>
      </c>
    </row>
    <row r="7" spans="1:6" ht="38.1" customHeight="1" x14ac:dyDescent="0.25">
      <c r="A7" s="35" t="s">
        <v>10</v>
      </c>
      <c r="B7" s="36" t="s">
        <v>138</v>
      </c>
      <c r="C7" s="60" t="s">
        <v>137</v>
      </c>
      <c r="D7" s="26">
        <v>235.4</v>
      </c>
      <c r="E7" s="37">
        <v>0</v>
      </c>
      <c r="F7" s="38">
        <v>0</v>
      </c>
    </row>
    <row r="8" spans="1:6" ht="38.85" customHeight="1" x14ac:dyDescent="0.25">
      <c r="A8" s="35" t="s">
        <v>13</v>
      </c>
      <c r="B8" s="27" t="s">
        <v>139</v>
      </c>
      <c r="C8" s="26" t="s">
        <v>12</v>
      </c>
      <c r="D8" s="26">
        <v>428</v>
      </c>
      <c r="E8" s="37">
        <v>0</v>
      </c>
      <c r="F8" s="38">
        <v>0</v>
      </c>
    </row>
    <row r="9" spans="1:6" ht="40.9" customHeight="1" x14ac:dyDescent="0.25">
      <c r="A9" s="35" t="s">
        <v>15</v>
      </c>
      <c r="B9" s="27" t="s">
        <v>140</v>
      </c>
      <c r="C9" s="26" t="s">
        <v>12</v>
      </c>
      <c r="D9" s="26">
        <v>428</v>
      </c>
      <c r="E9" s="37">
        <v>0</v>
      </c>
      <c r="F9" s="38">
        <v>0</v>
      </c>
    </row>
    <row r="10" spans="1:6" ht="48.75" customHeight="1" x14ac:dyDescent="0.25">
      <c r="A10" s="35" t="s">
        <v>17</v>
      </c>
      <c r="B10" s="27" t="s">
        <v>141</v>
      </c>
      <c r="C10" s="26" t="s">
        <v>12</v>
      </c>
      <c r="D10" s="26">
        <v>428</v>
      </c>
      <c r="E10" s="37">
        <v>0</v>
      </c>
      <c r="F10" s="38">
        <v>0</v>
      </c>
    </row>
    <row r="11" spans="1:6" ht="34.15" customHeight="1" x14ac:dyDescent="0.25">
      <c r="A11" s="35" t="s">
        <v>19</v>
      </c>
      <c r="B11" s="27" t="s">
        <v>142</v>
      </c>
      <c r="C11" s="26" t="s">
        <v>12</v>
      </c>
      <c r="D11" s="26">
        <v>1290</v>
      </c>
      <c r="E11" s="37">
        <v>0</v>
      </c>
      <c r="F11" s="38">
        <v>0</v>
      </c>
    </row>
    <row r="12" spans="1:6" ht="33.6" customHeight="1" x14ac:dyDescent="0.25">
      <c r="A12" s="35" t="s">
        <v>21</v>
      </c>
      <c r="B12" s="36" t="s">
        <v>143</v>
      </c>
      <c r="C12" s="26" t="s">
        <v>12</v>
      </c>
      <c r="D12" s="26">
        <v>1290</v>
      </c>
      <c r="E12" s="37">
        <v>0</v>
      </c>
      <c r="F12" s="38">
        <v>0</v>
      </c>
    </row>
    <row r="13" spans="1:6" ht="34.35" customHeight="1" x14ac:dyDescent="0.25">
      <c r="A13" s="35" t="s">
        <v>23</v>
      </c>
      <c r="B13" s="27" t="s">
        <v>144</v>
      </c>
      <c r="C13" s="26" t="s">
        <v>12</v>
      </c>
      <c r="D13" s="26">
        <v>1380</v>
      </c>
      <c r="E13" s="37">
        <v>0</v>
      </c>
      <c r="F13" s="38">
        <v>0</v>
      </c>
    </row>
    <row r="14" spans="1:6" ht="28.15" customHeight="1" x14ac:dyDescent="0.25">
      <c r="A14" s="35" t="s">
        <v>25</v>
      </c>
      <c r="B14" s="27" t="s">
        <v>145</v>
      </c>
      <c r="C14" s="26" t="s">
        <v>12</v>
      </c>
      <c r="D14" s="26">
        <v>1290</v>
      </c>
      <c r="E14" s="37">
        <v>0</v>
      </c>
      <c r="F14" s="38">
        <v>0</v>
      </c>
    </row>
    <row r="15" spans="1:6" ht="32.85" customHeight="1" x14ac:dyDescent="0.25">
      <c r="A15" s="35" t="s">
        <v>28</v>
      </c>
      <c r="B15" s="27" t="s">
        <v>67</v>
      </c>
      <c r="C15" s="26" t="s">
        <v>12</v>
      </c>
      <c r="D15" s="26">
        <v>1290</v>
      </c>
      <c r="E15" s="37">
        <v>0</v>
      </c>
      <c r="F15" s="38">
        <v>0</v>
      </c>
    </row>
    <row r="16" spans="1:6" ht="37.15" customHeight="1" x14ac:dyDescent="0.25">
      <c r="A16" s="35" t="s">
        <v>31</v>
      </c>
      <c r="B16" s="27" t="s">
        <v>146</v>
      </c>
      <c r="C16" s="26" t="s">
        <v>12</v>
      </c>
      <c r="D16" s="26">
        <v>344</v>
      </c>
      <c r="E16" s="37">
        <v>0</v>
      </c>
      <c r="F16" s="38">
        <v>0</v>
      </c>
    </row>
    <row r="17" spans="1:6" ht="31.35" customHeight="1" x14ac:dyDescent="0.25">
      <c r="A17" s="35" t="s">
        <v>34</v>
      </c>
      <c r="B17" s="27" t="s">
        <v>147</v>
      </c>
      <c r="C17" s="26" t="s">
        <v>36</v>
      </c>
      <c r="D17" s="61">
        <v>20</v>
      </c>
      <c r="E17" s="37">
        <v>0</v>
      </c>
      <c r="F17" s="38">
        <v>0</v>
      </c>
    </row>
    <row r="18" spans="1:6" ht="40.35" customHeight="1" x14ac:dyDescent="0.25">
      <c r="A18" s="35" t="s">
        <v>73</v>
      </c>
      <c r="B18" s="36" t="s">
        <v>148</v>
      </c>
      <c r="C18" s="26" t="s">
        <v>117</v>
      </c>
      <c r="D18" s="62">
        <v>1</v>
      </c>
      <c r="E18" s="37">
        <v>0</v>
      </c>
      <c r="F18" s="38">
        <v>0</v>
      </c>
    </row>
    <row r="19" spans="1:6" ht="31.35" customHeight="1" x14ac:dyDescent="0.25">
      <c r="A19" s="35" t="s">
        <v>149</v>
      </c>
      <c r="B19" s="36" t="s">
        <v>150</v>
      </c>
      <c r="C19" s="26" t="s">
        <v>30</v>
      </c>
      <c r="D19" s="62">
        <v>2</v>
      </c>
      <c r="E19" s="37">
        <v>0</v>
      </c>
      <c r="F19" s="38">
        <v>0</v>
      </c>
    </row>
    <row r="20" spans="1:6" ht="45.6" customHeight="1" x14ac:dyDescent="0.25">
      <c r="A20" s="35" t="s">
        <v>151</v>
      </c>
      <c r="B20" s="36" t="s">
        <v>152</v>
      </c>
      <c r="C20" s="26" t="s">
        <v>30</v>
      </c>
      <c r="D20" s="26">
        <v>1</v>
      </c>
      <c r="E20" s="37">
        <v>0</v>
      </c>
      <c r="F20" s="38">
        <v>0</v>
      </c>
    </row>
    <row r="21" spans="1:6" ht="45.6" customHeight="1" x14ac:dyDescent="0.25">
      <c r="A21" s="35" t="s">
        <v>153</v>
      </c>
      <c r="B21" s="36" t="s">
        <v>154</v>
      </c>
      <c r="C21" s="26" t="s">
        <v>12</v>
      </c>
      <c r="D21" s="26">
        <v>14</v>
      </c>
      <c r="E21" s="37">
        <v>0</v>
      </c>
      <c r="F21" s="38">
        <v>0</v>
      </c>
    </row>
    <row r="22" spans="1:6" ht="14.45" customHeight="1" x14ac:dyDescent="0.25">
      <c r="A22" s="6" t="s">
        <v>57</v>
      </c>
      <c r="B22" s="6"/>
      <c r="C22" s="5">
        <f>SUM(F6:F21)</f>
        <v>0</v>
      </c>
      <c r="D22" s="5"/>
      <c r="E22" s="5"/>
      <c r="F22" s="5"/>
    </row>
    <row r="23" spans="1:6" ht="14.45" customHeight="1" x14ac:dyDescent="0.25">
      <c r="A23" s="4" t="s">
        <v>38</v>
      </c>
      <c r="B23" s="4"/>
      <c r="C23" s="3">
        <f>C22*0.23</f>
        <v>0</v>
      </c>
      <c r="D23" s="3"/>
      <c r="E23" s="3"/>
      <c r="F23" s="3"/>
    </row>
    <row r="24" spans="1:6" ht="14.45" customHeight="1" x14ac:dyDescent="0.25">
      <c r="A24" s="2" t="s">
        <v>58</v>
      </c>
      <c r="B24" s="2"/>
      <c r="C24" s="1">
        <f>C22+C23</f>
        <v>0</v>
      </c>
      <c r="D24" s="1"/>
      <c r="E24" s="1"/>
      <c r="F24" s="1"/>
    </row>
    <row r="25" spans="1:6" x14ac:dyDescent="0.25">
      <c r="E25" s="39"/>
    </row>
    <row r="26" spans="1:6" x14ac:dyDescent="0.25">
      <c r="B26" t="s">
        <v>40</v>
      </c>
    </row>
  </sheetData>
  <mergeCells count="7">
    <mergeCell ref="A24:B24"/>
    <mergeCell ref="C24:F24"/>
    <mergeCell ref="A3:F4"/>
    <mergeCell ref="A22:B22"/>
    <mergeCell ref="C22:F22"/>
    <mergeCell ref="A23:B23"/>
    <mergeCell ref="C23:F23"/>
  </mergeCells>
  <pageMargins left="0.78749999999999998" right="0.78749999999999998" top="0.88611111111111096" bottom="0.88611111111111096" header="0.51180555555555496" footer="0.51180555555555496"/>
  <pageSetup paperSize="9" scale="8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Cerekiew dz.76_3</vt:lpstr>
      <vt:lpstr>Zatoka dz. 165</vt:lpstr>
      <vt:lpstr>Zatoka dz. 236</vt:lpstr>
      <vt:lpstr>Ostrów Szlachecki dz.373</vt:lpstr>
      <vt:lpstr>Bogucice dz. 563</vt:lpstr>
      <vt:lpstr>Bogucice dz.474-2</vt:lpstr>
      <vt:lpstr>Majkowice dz.162</vt:lpstr>
      <vt:lpstr>Krzyżanowice dz.4</vt:lpstr>
      <vt:lpstr>Gorzków dz.245</vt:lpstr>
      <vt:lpstr>Łapczyca dz. 1056</vt:lpstr>
      <vt:lpstr>Baczków dz. 300</vt:lpstr>
      <vt:lpstr>Proszówki dz. 662-1</vt:lpstr>
      <vt:lpstr>Cikowice dz 641</vt:lpstr>
      <vt:lpstr>Cikowice dz. 635-1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Alicja Polkowska</cp:lastModifiedBy>
  <cp:revision>184</cp:revision>
  <dcterms:created xsi:type="dcterms:W3CDTF">2020-07-03T09:21:52Z</dcterms:created>
  <dcterms:modified xsi:type="dcterms:W3CDTF">2024-02-29T08:30:26Z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