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firstSheet="4" activeTab="11"/>
  </bookViews>
  <sheets>
    <sheet name="Pakiet 12" sheetId="1" r:id="rId1"/>
    <sheet name="Pakiet 13" sheetId="2" r:id="rId2"/>
    <sheet name="Pakiet 14" sheetId="3" r:id="rId3"/>
    <sheet name="Pakiet 15" sheetId="4" r:id="rId4"/>
    <sheet name="Pakiet 16 " sheetId="5" r:id="rId5"/>
    <sheet name="Pakiet 17" sheetId="6" r:id="rId6"/>
    <sheet name="Pakiet 18" sheetId="7" r:id="rId7"/>
    <sheet name="Pakiet 19" sheetId="8" r:id="rId8"/>
    <sheet name="Pakiet 20" sheetId="9" r:id="rId9"/>
    <sheet name="Pakiet 21" sheetId="10" r:id="rId10"/>
    <sheet name="Pakiet 22" sheetId="11" r:id="rId11"/>
    <sheet name="Arkusz1" sheetId="12" r:id="rId1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<sst xmlns="http://schemas.openxmlformats.org/spreadsheetml/2006/main" count="526" uniqueCount="152">
  <si>
    <t>Lp</t>
  </si>
  <si>
    <t>Kod</t>
  </si>
  <si>
    <t>Grubość nici</t>
  </si>
  <si>
    <t>Krzywizna</t>
  </si>
  <si>
    <t>Przekrój</t>
  </si>
  <si>
    <t>Jedn. wymag.</t>
  </si>
  <si>
    <t>Ilość</t>
  </si>
  <si>
    <t xml:space="preserve">Cena netto jednostki </t>
  </si>
  <si>
    <t>3/0</t>
  </si>
  <si>
    <t>½ koła</t>
  </si>
  <si>
    <t>saszetka</t>
  </si>
  <si>
    <t>okrągła</t>
  </si>
  <si>
    <t>2/0</t>
  </si>
  <si>
    <t>5/8 koła</t>
  </si>
  <si>
    <t>okrągła pogrubiona</t>
  </si>
  <si>
    <t>3/8 koła</t>
  </si>
  <si>
    <t>Długość igły
+/-10%</t>
  </si>
  <si>
    <t>Długość nici 
+/-10%</t>
  </si>
  <si>
    <t>okrągła
pogrubiona</t>
  </si>
  <si>
    <t>xx</t>
  </si>
  <si>
    <t xml:space="preserve">Szew wchłanialny, syntetyczny, pleciony, 100% kwasu poliglikolowego
Powlekany polikaprolaktonem i stearynianem-wapnia.    
Czas podtrzymywania tkankowego 21-28 dni      
Zdolność podtrzymywania po 14 dniach min. 70% wartości początkowej, a po 21 dniach 50% wartości początkowej.
Czas wchłaniania miedzy 60 a 90 dniem od implantacji.
</t>
  </si>
  <si>
    <t>podwiązki</t>
  </si>
  <si>
    <t>4/0</t>
  </si>
  <si>
    <t>6 x 45</t>
  </si>
  <si>
    <t>2 x 75</t>
  </si>
  <si>
    <t>3 x 45</t>
  </si>
  <si>
    <t>6/0</t>
  </si>
  <si>
    <t>5/0</t>
  </si>
  <si>
    <t>okragła</t>
  </si>
  <si>
    <t>Odwrotnie tnąca</t>
  </si>
  <si>
    <t>75-90</t>
  </si>
  <si>
    <t>39-40</t>
  </si>
  <si>
    <t>3/8</t>
  </si>
  <si>
    <t>Podwiązki</t>
  </si>
  <si>
    <t>saszetki</t>
  </si>
  <si>
    <t>5-6 x45</t>
  </si>
  <si>
    <t>5-6  x45</t>
  </si>
  <si>
    <t>5-6 x75</t>
  </si>
  <si>
    <t>25-26</t>
  </si>
  <si>
    <t>okrągła wzmocniona</t>
  </si>
  <si>
    <t>odwrotnie tnąca</t>
  </si>
  <si>
    <t>150 pętla</t>
  </si>
  <si>
    <t>Rozmiar 
siatki</t>
  </si>
  <si>
    <t>sztuki</t>
  </si>
  <si>
    <t xml:space="preserve">Wartość netto </t>
  </si>
  <si>
    <t>L.P.</t>
  </si>
  <si>
    <t>Nazwa</t>
  </si>
  <si>
    <t>J.M.</t>
  </si>
  <si>
    <t>Cena jednostkowa 
netto</t>
  </si>
  <si>
    <t>Cena jednostkowa 
brutto</t>
  </si>
  <si>
    <t>Wartość netto</t>
  </si>
  <si>
    <t>Wartość brutto</t>
  </si>
  <si>
    <t>RAZEM</t>
  </si>
  <si>
    <t>Wykonany z polimeru poliamidu, niepowlekany materiał syntetyczny.Kolor niebieski lub bezbarwny.</t>
  </si>
  <si>
    <t>Poz.  1-9 od jednego producenta.</t>
  </si>
  <si>
    <t>Razem</t>
  </si>
  <si>
    <t>Wartość Pakietu netto</t>
  </si>
  <si>
    <t>Wartość Pakietu brutto</t>
  </si>
  <si>
    <t xml:space="preserve">Razem </t>
  </si>
  <si>
    <t>Wartośc Pakietu netto</t>
  </si>
  <si>
    <t>Wartośc Pakietu brutto</t>
  </si>
  <si>
    <t>Wartosc Pakietu brutto</t>
  </si>
  <si>
    <r>
      <t xml:space="preserve">Wartość brutto </t>
    </r>
    <r>
      <rPr>
        <sz val="11"/>
        <color indexed="8"/>
        <rFont val="Arial"/>
        <family val="2"/>
      </rPr>
      <t xml:space="preserve"> </t>
    </r>
  </si>
  <si>
    <t xml:space="preserve">Cena brutto jednostki </t>
  </si>
  <si>
    <t>Nazwa handlowa, Producent, Nr. Katalogowy</t>
  </si>
  <si>
    <r>
      <t xml:space="preserve">Wartość netto </t>
    </r>
    <r>
      <rPr>
        <sz val="11"/>
        <color indexed="8"/>
        <rFont val="Arial"/>
        <family val="2"/>
      </rPr>
      <t xml:space="preserve"> </t>
    </r>
  </si>
  <si>
    <t>Nazwa handlowa, Producent, Nr katalogowy</t>
  </si>
  <si>
    <t xml:space="preserve">Nazwa handlowa, Producent,
Nr katalogowy, </t>
  </si>
  <si>
    <t>Klej tkankowy na bazie cyjanoakrylatu do zamykania nacięć do 25 cm, przechowywany bez lodówki, 7 dniowa bariera ochronna antybakteryjna</t>
  </si>
  <si>
    <t xml:space="preserve">Nazwa handlowa,
Producent,
  Nr katalogowy </t>
  </si>
  <si>
    <t xml:space="preserve">Cena brutto
jednostki </t>
  </si>
  <si>
    <t>Nr katalogowy, Producent,
nazwa własna</t>
  </si>
  <si>
    <t>VAT</t>
  </si>
  <si>
    <t>op</t>
  </si>
  <si>
    <t xml:space="preserve">odwrotnie    tnąca </t>
  </si>
  <si>
    <t>2 x 26</t>
  </si>
  <si>
    <t>2 x 17</t>
  </si>
  <si>
    <t>2 x 13</t>
  </si>
  <si>
    <t>1/2 koła</t>
  </si>
  <si>
    <t xml:space="preserve">Szew wchłanialny, syntetyczny, pleciony, 100% kwasu poliglikolowego 
Powlekany polikaprolaktonem i stearynianem-wapnia.
Zdolność podtrzymywania - około 80 % wartości początkowej po 14 dniach od wszczepienia,
- około 50% wartości początkowej 21 dniach od wszczepienia,
- około 20 % wartości początkowej po 28 dniach od wszczepienia. 
Proces wchłaniania zostaje zakończony po 60 – 90 dniach od wszczepienia.
</t>
  </si>
  <si>
    <t>90-120</t>
  </si>
  <si>
    <t>45-75</t>
  </si>
  <si>
    <t>Wartość 
netto</t>
  </si>
  <si>
    <t>Lp.</t>
  </si>
  <si>
    <t>Nazwa pakietu</t>
  </si>
  <si>
    <t>Szew wchłanialny, syntetyczny,
 pleciony – podwiązki</t>
  </si>
  <si>
    <t>Szew niewchłanialny, syntetyczny,
monofilamentowy,polipropylenowy, niepowlekany.</t>
  </si>
  <si>
    <t>Szew niewchłanialny, syntetyczny, 
monofilamentowy .</t>
  </si>
  <si>
    <t>Szew wchłanialny, syntetyczny, pleciony.</t>
  </si>
  <si>
    <t xml:space="preserve">Szew niewchłanialny, syntetyczny,
 poliestrowy, powlekany. </t>
  </si>
  <si>
    <t xml:space="preserve">Szew wchłanialny, syntetyczny, 
monofilamentny z kopolimeru kwasu glikolowego  i kaprolaktonu. </t>
  </si>
  <si>
    <t xml:space="preserve">Szew wchłanialny, syntetyczny, 
monofilamentowy. </t>
  </si>
  <si>
    <t>Syntetyczne protezy  powięzi.</t>
  </si>
  <si>
    <t>5 cm x 10 cm +/-2cm</t>
  </si>
  <si>
    <t>7,5 cm x 15 cm +/-2cm</t>
  </si>
  <si>
    <t>10 cm x15 cm +/-2cm</t>
  </si>
  <si>
    <t>30 cm x 30 cm +/-3cm</t>
  </si>
  <si>
    <t>Cena brutto jednostki</t>
  </si>
  <si>
    <t>Zdolność podtrzymywania tkankowego wynosi:po 7 dniach około 70%
po 14 dniach około 40%,
po 21 dniach około 15%
po 28 dniach około 5% wartości początkowej od wszczepienia. 
Proces wchłaniania zostaje ukończony po 90-120 dniach.</t>
  </si>
  <si>
    <t xml:space="preserve"> Poz. 1 Siatka polipropylenowa biała z niebieskimi pasami kierunkowymi (wzmocniona - dodatkowo opleciona w miejscu niebieskich pasów) waga 60 g/m2, grubość 0,53 mm, wielkość porów 1,5 mm. 
Poz. 2, 3, 4 Siatka polipropylenowa biała, waga 82 g/m2, grubość 0,48 mm, wielkość porów 0,8 mm. </t>
  </si>
  <si>
    <t>75 cm</t>
  </si>
  <si>
    <t xml:space="preserve">  Razem</t>
  </si>
  <si>
    <t xml:space="preserve"> Razem</t>
  </si>
  <si>
    <t>3 x 50</t>
  </si>
  <si>
    <t xml:space="preserve">Wartość netto  </t>
  </si>
  <si>
    <t>szt</t>
  </si>
  <si>
    <t xml:space="preserve">System zamykania ran zawierający aplikator z jałowym, płynnym klejem do stosowania miejscowego na skórę, zawierający monomer (cyjanoakrylan 2-oktylu) oraz samoprzylepną siatkę poliestrową. Polimeryzacja kleju następuje w czasie około 60 sekund. Zapewnia elastyczną barierę przeciwdrobnoustrojową, która w warunkach in vitro przez 72 godziny zapewnia 99% ochronę przed drobnoustrojami zwykle odpowiadajacymi za zakażenia miejsca operowanego. </t>
  </si>
  <si>
    <t>System zamykania skóry: klej skórny 2-oktyl cyjanoakrylat, elastyczna, samoprzylepna siatka elastyczna- długość 22 cm, szerokość 4 cm, pojemność aplikatora - 3,8 ml.</t>
  </si>
  <si>
    <t>Klej skórny 2-oktyl cyjanoakrylat o zwiększonej lepkości.</t>
  </si>
  <si>
    <t>Klej skórny 2-oktyl cyjanoakrylat. Pojemność 0,7 ml.</t>
  </si>
  <si>
    <t>Bezwęzłowe urządzenie do kontrolowanego zamykania ran wykonane z polidioksanonu z igłą na jednym końcu i prostokątnym elementem mocującym szew w tkance, na drugim. Szew syntetyczny z symetrycznie ułożonymi kotwicami - 5 na 1 cm szwu, barwiony na fioletowo, wchłanialny. Posiadający antyseptyczny czynnik antybatkteryjny - triklosan, o potwierdzonym testami in-vitro działaniu hamującym wzrost drobnoustrojów chorobotwórczych najczęściej wywołujących infekcje pooperacyjne: Staphylococcus aureus, Staphylococcus epidermidis, MRSA, MRSE, Escherichia coli, Klebsiella pneumoniae. Okres podtrzymywania tkankowego do 90 dni. Okres wchłaniania 210 dni.</t>
  </si>
  <si>
    <t>Bezwęzłowe urządzenie do kontrolowanego zamykania ran z igłą na jednym końcu i z regulowaną pętlą mocującą na drugim. Syntetyczny wchłanialny szew ze spiralnie ułożonymi kotwicami, wykonany z kopolimeru glikolidu i e-kaprolaktonu. Okres wchłaniania 91 dni. Posiadający antyseptyczny czynnik antybatkteryjny - triklosan, o potwierdzonym testami in-vitro działaniu hamującym wzrost drobnoustrojów chorobotwórczych najczęściej wywołujących infekcje pooperacyjne: Staphylococcus aureus, Staphylococcus epidermidis, MRSA, MRSE, Escherichia coli, Klebsiella pneumoniae</t>
  </si>
  <si>
    <t>RAZEM:</t>
  </si>
  <si>
    <t>36 mm</t>
  </si>
  <si>
    <t>45 cm</t>
  </si>
  <si>
    <t>26 mm</t>
  </si>
  <si>
    <t>Bezwęzłowe urządzenia do zamykania ran oraz kleje skórne.</t>
  </si>
  <si>
    <t>Przyrząd jednorazowy z tworzywa w kształcie nożyczek z metalową płaską podstawą z otworem i dziubkiem na drugim końcu (1op.=6 szt.)</t>
  </si>
  <si>
    <t>Stapler jednorazowego użytku do szywania skóry z zszywkiami powleczonymi teflonem x 35 szt., grubość zszywki 0,58 mm, wymiar zszywki 6,9 x 4,2 (1op.=6 szt.)</t>
  </si>
  <si>
    <t xml:space="preserve"> Szew monofilamentowy, 65-90% początkowej wytrzymałości węzła na rozciąganie po 28 dniach.
Czas całkowitego wchłaniania po 180-220 dniach.</t>
  </si>
  <si>
    <t xml:space="preserve">Wosk kostny, sterylna mieszanina wosku pszczelego 
(70%) i wazeliny (30%) 2,5g x 24 szt. </t>
  </si>
  <si>
    <t>Siatki do zabiegów laparoskopowych.</t>
  </si>
  <si>
    <t xml:space="preserve">30.5 cm x 35.6 cm </t>
  </si>
  <si>
    <t xml:space="preserve">25.4 cm x 33 cm </t>
  </si>
  <si>
    <t xml:space="preserve">15.2 cm x 20.3 cm </t>
  </si>
  <si>
    <t>Siatka dedykowana do zaopatrywania przepuklin pępkowych. Siatka polipropylenowa, monofilamentna , antyadhezyjna z kieszeniami ułatwiającymi pozycjonowanie i wchłanialnymi włóknami PGA . Siatka z wchłanialnym pierścieniem SorbaFlex ( PDO – polydioxanon )wchłanialny w 24-32 tyg. pozwalającym na płaskie ułożenie siatki oraz z unikalną , wchłanialną powłoką hydrożelową ( wchłanialna w 30 dni ). Rozmiar porów siatki 3.97 mm2 - warstawa przednia oraz 0.33mm2 warstwa tylna. Grubość siatki 0.99mm.</t>
  </si>
  <si>
    <t>4.3 cm - koło</t>
  </si>
  <si>
    <t>6.4 cm - koło</t>
  </si>
  <si>
    <t>8.0 cm - koło</t>
  </si>
  <si>
    <t xml:space="preserve">3 gramy </t>
  </si>
  <si>
    <t>Środek hemostatyczny w postaci  proszku, pochodzenia roślinnego do użycia jako wchłanialny środek hemostatyczny, pomagający w tamowaniu krwawień podczas zabiegów chirurgicznych. nie zawierający składników pochodzenia zwierzęcego ani ludzkiego. możliwość zastosowania w laparoskopii wraz z aplikatorem 14cm lub 38 cm. całkowita wchłanialność w ciągu max. 48 godzin. gotowy do użycia po wyjęciu z opakowania bez konieczności wcześniejszego przygotowywania. nie wymagający przechowywania w specjalnych warunkach. Możliwość zastosowania przy autotransfuzjach krwi potwierdzona w instrukcji użytkowania.</t>
  </si>
  <si>
    <t>Siatki do zabiegów Laparoskopowych: siatki do położenia na jelitach. Ultralekka siatka monofilamentna dedykowana do procedur laparoskopowych. Siatka antyadhezyjna utworzona ze splotu włókien polipropylenowych (PP), włókien kwasu poliglikolowego (PGA). Siatka dwustronna z jedną powierzchnią PP i drugą PGA. Powierzchnia PGA, tzw. "puchnąca" - powleczona biowchłanialnym hydrożelem wchłanialny w 30 dni , na bazie zmodyfikowanego chemicznie hialuronianu sodu (HA), kokarboksymetylocelulozy (CMC) i glikolu polietylenowego (PEG). Grubość siatki 0.57mm, rozmiar porów 0,25 mm2, waga po absorbcji 51g/m2.</t>
  </si>
  <si>
    <t xml:space="preserve">Igła 3/0 1/2 koła okrągła 26 mm, nitka 70 cm </t>
  </si>
  <si>
    <t xml:space="preserve">Igła 2/0 1/2 koła okrągła 26 mm, nitka 70 cm </t>
  </si>
  <si>
    <t xml:space="preserve">Igła 3/0  1/2 koła okrągła 30 mm, nitka 70 cm </t>
  </si>
  <si>
    <t xml:space="preserve">Igła 2/0 1/2 koła okrągła 30 mm, nitka 70 cm </t>
  </si>
  <si>
    <t>Ilość B</t>
  </si>
  <si>
    <t>Ilość K</t>
  </si>
  <si>
    <t>Suma</t>
  </si>
  <si>
    <t>poz. 4-7 szwy długowchłanialne monofilamentowe o okresie wchłaniania po 180-210 dniach</t>
  </si>
  <si>
    <t>Narzędzia do wykonywania zabiegów na skórze, wosk kostny i szwy.</t>
  </si>
  <si>
    <t>Pakiet 12. Szew wchłanialny, syntetyczny, pleciony.</t>
  </si>
  <si>
    <t>Pakiet 13. Szew wchłanialny, syntetyczny, pleciony – podwiązki</t>
  </si>
  <si>
    <t>Pakiet  14. Szew niewchłanialny, syntetyczny,monofilamentowy,polipropylenowy, niepowlekany.</t>
  </si>
  <si>
    <t>Pakiet 15. Szew niewchłanialny, syntetyczny, monofilamentowy .</t>
  </si>
  <si>
    <t xml:space="preserve">Pakiet 16. Szew niewchłanialny, syntetyczny, poliestrowy, powlekany. </t>
  </si>
  <si>
    <t xml:space="preserve">Pakiet 17. Szew wchłanialny, syntetyczny, monofilamentny z kopolimeru kwasu glikolowego i kaprolaktonu.  </t>
  </si>
  <si>
    <t xml:space="preserve">Pakiet  18.  Szew wchłanialny, syntetyczny, monofilamentowy. </t>
  </si>
  <si>
    <t>Pakiet  19. Syntetyczne protezy  powięzi.</t>
  </si>
  <si>
    <t>Pakiet 20. Narzędzia do wykonywania zabiegów na skórze, wosk kostny i szwy.</t>
  </si>
  <si>
    <t xml:space="preserve">Pakiet 21. Bezwęzłowe urządzenia do zamykania ran oraz kleje skórne. </t>
  </si>
  <si>
    <t>Pakiet 22    Siatki do zabiegów laparoskopowych.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</si>
</sst>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0.0000"/>
    <numFmt numFmtId="168" formatCode="0.000"/>
    <numFmt numFmtId="169" formatCode="_-* #,##0.000\ _z_ł_-;\-* #,##0.00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0\ _z_ł_-;\-* #,##0.000\ _z_ł_-;_-* &quot;-&quot;???\ _z_ł_-;_-@_-"/>
    <numFmt numFmtId="175" formatCode="_-* #,##0.00&quot; zł&quot;_-;\-* #,##0.00&quot; zł&quot;_-;_-* \-??&quot; zł&quot;_-;_-@_-"/>
    <numFmt numFmtId="176" formatCode="#,##0.00\ _z_ł"/>
    <numFmt numFmtId="177" formatCode="#,##0.00\ &quot;zł&quot;"/>
    <numFmt numFmtId="178" formatCode="#,##0.00_ ;\-#,##0.00\ "/>
    <numFmt numFmtId="179" formatCode="#,##0.00&quot; zł&quot;"/>
    <numFmt numFmtId="180" formatCode="#,##0.00&quot; zł&quot;;\-#,##0.00&quot; zł&quot;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 Narrow"/>
      <family val="2"/>
    </font>
    <font>
      <b/>
      <sz val="12"/>
      <color indexed="8"/>
      <name val="Arial"/>
      <family val="2"/>
    </font>
    <font>
      <sz val="8"/>
      <color indexed="8"/>
      <name val="Czcionka tekstu podstawowego"/>
      <family val="2"/>
    </font>
    <font>
      <sz val="12"/>
      <color indexed="8"/>
      <name val="Arial"/>
      <family val="2"/>
    </font>
    <font>
      <b/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2"/>
      <color indexed="8"/>
      <name val="Czcionka tekstu podstawowego"/>
      <family val="0"/>
    </font>
    <font>
      <sz val="11"/>
      <name val="Czcionka tekstu podstawowego"/>
      <family val="0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8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"/>
      <family val="2"/>
    </font>
    <font>
      <sz val="18"/>
      <color rgb="FFFF0000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3" fontId="3" fillId="32" borderId="10" xfId="42" applyFont="1" applyFill="1" applyBorder="1" applyAlignment="1">
      <alignment horizontal="center" vertical="center" wrapText="1"/>
    </xf>
    <xf numFmtId="43" fontId="8" fillId="0" borderId="0" xfId="42" applyFont="1" applyAlignment="1">
      <alignment/>
    </xf>
    <xf numFmtId="43" fontId="1" fillId="0" borderId="0" xfId="42" applyFont="1" applyAlignment="1">
      <alignment/>
    </xf>
    <xf numFmtId="43" fontId="1" fillId="0" borderId="0" xfId="42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43" fontId="3" fillId="32" borderId="10" xfId="42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44" fontId="3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4" fontId="3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44" fontId="3" fillId="0" borderId="10" xfId="0" applyNumberFormat="1" applyFont="1" applyBorder="1" applyAlignment="1">
      <alignment horizontal="right" vertical="center"/>
    </xf>
    <xf numFmtId="44" fontId="3" fillId="0" borderId="10" xfId="42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44" fontId="3" fillId="0" borderId="11" xfId="42" applyNumberFormat="1" applyFont="1" applyBorder="1" applyAlignment="1">
      <alignment horizontal="center" vertical="center"/>
    </xf>
    <xf numFmtId="44" fontId="3" fillId="0" borderId="10" xfId="0" applyNumberFormat="1" applyFont="1" applyBorder="1" applyAlignment="1">
      <alignment horizontal="left" vertical="center"/>
    </xf>
    <xf numFmtId="44" fontId="3" fillId="0" borderId="10" xfId="42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3" fillId="0" borderId="10" xfId="42" applyNumberFormat="1" applyFont="1" applyBorder="1" applyAlignment="1">
      <alignment horizontal="center" vertical="center"/>
    </xf>
    <xf numFmtId="44" fontId="3" fillId="0" borderId="11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42" applyFont="1" applyFill="1" applyBorder="1" applyAlignment="1">
      <alignment horizontal="center" vertical="center" wrapText="1"/>
    </xf>
    <xf numFmtId="7" fontId="3" fillId="0" borderId="10" xfId="42" applyNumberFormat="1" applyFont="1" applyBorder="1" applyAlignment="1">
      <alignment horizontal="center" vertical="center"/>
    </xf>
    <xf numFmtId="44" fontId="5" fillId="0" borderId="10" xfId="0" applyNumberFormat="1" applyFont="1" applyBorder="1" applyAlignment="1">
      <alignment vertical="center"/>
    </xf>
    <xf numFmtId="7" fontId="5" fillId="0" borderId="10" xfId="0" applyNumberFormat="1" applyFont="1" applyBorder="1" applyAlignment="1">
      <alignment vertical="center"/>
    </xf>
    <xf numFmtId="44" fontId="4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42" applyNumberFormat="1" applyFont="1" applyBorder="1" applyAlignment="1">
      <alignment horizontal="center" vertical="center"/>
    </xf>
    <xf numFmtId="4" fontId="2" fillId="0" borderId="10" xfId="42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42" applyNumberFormat="1" applyFont="1" applyBorder="1" applyAlignment="1">
      <alignment horizontal="center" vertical="center"/>
    </xf>
    <xf numFmtId="2" fontId="2" fillId="0" borderId="10" xfId="42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42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8" fontId="2" fillId="0" borderId="10" xfId="42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4" fontId="2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2" borderId="12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10" xfId="0" applyFont="1" applyBorder="1" applyAlignment="1">
      <alignment/>
    </xf>
    <xf numFmtId="4" fontId="14" fillId="0" borderId="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2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32" borderId="12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6" fillId="0" borderId="12" xfId="0" applyNumberFormat="1" applyFont="1" applyBorder="1" applyAlignment="1">
      <alignment vertical="center" wrapText="1"/>
    </xf>
    <xf numFmtId="0" fontId="6" fillId="0" borderId="16" xfId="0" applyNumberFormat="1" applyFont="1" applyBorder="1" applyAlignment="1">
      <alignment vertical="center" wrapText="1"/>
    </xf>
    <xf numFmtId="0" fontId="6" fillId="0" borderId="14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0" fillId="0" borderId="12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2" fillId="32" borderId="12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justify" vertical="center" wrapText="1"/>
    </xf>
    <xf numFmtId="0" fontId="2" fillId="32" borderId="16" xfId="0" applyFont="1" applyFill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justify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32" borderId="18" xfId="0" applyFont="1" applyFill="1" applyBorder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2" fillId="32" borderId="19" xfId="0" applyFont="1" applyFill="1" applyBorder="1" applyAlignment="1">
      <alignment vertical="center" wrapText="1"/>
    </xf>
    <xf numFmtId="0" fontId="2" fillId="32" borderId="20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left" vertical="center" wrapText="1"/>
    </xf>
    <xf numFmtId="0" fontId="2" fillId="32" borderId="2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A1">
      <selection activeCell="A1" sqref="A1:N1"/>
    </sheetView>
  </sheetViews>
  <sheetFormatPr defaultColWidth="8.796875" defaultRowHeight="14.25"/>
  <cols>
    <col min="1" max="1" width="5.19921875" style="0" customWidth="1"/>
    <col min="2" max="2" width="14" style="0" customWidth="1"/>
    <col min="3" max="3" width="12.09765625" style="0" customWidth="1"/>
    <col min="6" max="6" width="9.69921875" style="0" customWidth="1"/>
    <col min="7" max="7" width="12.3984375" style="0" customWidth="1"/>
    <col min="8" max="8" width="7.5" style="0" customWidth="1"/>
    <col min="10" max="10" width="6.59765625" style="0" customWidth="1"/>
    <col min="11" max="11" width="7" style="0" customWidth="1"/>
    <col min="12" max="12" width="11" style="0" customWidth="1"/>
    <col min="13" max="13" width="12.69921875" style="17" customWidth="1"/>
    <col min="14" max="14" width="13.09765625" style="0" customWidth="1"/>
  </cols>
  <sheetData>
    <row r="1" spans="1:15" s="65" customFormat="1" ht="28.5" customHeight="1">
      <c r="A1" s="100" t="s">
        <v>141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64"/>
    </row>
    <row r="2" spans="1:15" s="49" customFormat="1" ht="84.75" customHeight="1">
      <c r="A2" s="101" t="s">
        <v>20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48"/>
    </row>
    <row r="3" spans="1:14" s="12" customFormat="1" ht="96" customHeight="1">
      <c r="A3" s="10" t="s">
        <v>0</v>
      </c>
      <c r="B3" s="10" t="s">
        <v>64</v>
      </c>
      <c r="C3" s="10" t="s">
        <v>2</v>
      </c>
      <c r="D3" s="10" t="s">
        <v>16</v>
      </c>
      <c r="E3" s="10" t="s">
        <v>3</v>
      </c>
      <c r="F3" s="10" t="s">
        <v>4</v>
      </c>
      <c r="G3" s="10" t="s">
        <v>17</v>
      </c>
      <c r="H3" s="10" t="s">
        <v>5</v>
      </c>
      <c r="I3" s="10" t="s">
        <v>6</v>
      </c>
      <c r="J3" s="10" t="s">
        <v>7</v>
      </c>
      <c r="K3" s="10" t="s">
        <v>72</v>
      </c>
      <c r="L3" s="15" t="s">
        <v>63</v>
      </c>
      <c r="M3" s="10" t="s">
        <v>44</v>
      </c>
      <c r="N3" s="10" t="s">
        <v>51</v>
      </c>
    </row>
    <row r="4" spans="1:14" ht="48.75" customHeight="1">
      <c r="A4" s="6">
        <v>1</v>
      </c>
      <c r="B4" s="6"/>
      <c r="C4" s="6" t="s">
        <v>8</v>
      </c>
      <c r="D4" s="6">
        <v>26</v>
      </c>
      <c r="E4" s="6" t="s">
        <v>9</v>
      </c>
      <c r="F4" s="6" t="s">
        <v>18</v>
      </c>
      <c r="G4" s="47">
        <v>70</v>
      </c>
      <c r="H4" s="6" t="s">
        <v>10</v>
      </c>
      <c r="I4" s="51">
        <v>240</v>
      </c>
      <c r="J4" s="73"/>
      <c r="K4" s="73"/>
      <c r="L4" s="72"/>
      <c r="M4" s="73"/>
      <c r="N4" s="73"/>
    </row>
    <row r="5" spans="1:14" ht="31.5" customHeight="1">
      <c r="A5" s="6">
        <v>2</v>
      </c>
      <c r="B5" s="6"/>
      <c r="C5" s="6" t="s">
        <v>8</v>
      </c>
      <c r="D5" s="6">
        <v>30</v>
      </c>
      <c r="E5" s="6" t="s">
        <v>9</v>
      </c>
      <c r="F5" s="6" t="s">
        <v>11</v>
      </c>
      <c r="G5" s="47">
        <v>70</v>
      </c>
      <c r="H5" s="6" t="s">
        <v>10</v>
      </c>
      <c r="I5" s="10">
        <v>240</v>
      </c>
      <c r="J5" s="73"/>
      <c r="K5" s="73"/>
      <c r="L5" s="72"/>
      <c r="M5" s="73"/>
      <c r="N5" s="73"/>
    </row>
    <row r="6" spans="1:14" ht="28.5" customHeight="1">
      <c r="A6" s="6">
        <v>3</v>
      </c>
      <c r="B6" s="6"/>
      <c r="C6" s="6" t="s">
        <v>8</v>
      </c>
      <c r="D6" s="6">
        <v>37</v>
      </c>
      <c r="E6" s="6" t="s">
        <v>9</v>
      </c>
      <c r="F6" s="6" t="s">
        <v>11</v>
      </c>
      <c r="G6" s="47">
        <v>70</v>
      </c>
      <c r="H6" s="6" t="s">
        <v>10</v>
      </c>
      <c r="I6" s="10">
        <v>240</v>
      </c>
      <c r="J6" s="73"/>
      <c r="K6" s="73"/>
      <c r="L6" s="72"/>
      <c r="M6" s="73"/>
      <c r="N6" s="73"/>
    </row>
    <row r="7" spans="1:14" ht="33.75" customHeight="1">
      <c r="A7" s="6">
        <v>4</v>
      </c>
      <c r="B7" s="6"/>
      <c r="C7" s="6" t="s">
        <v>12</v>
      </c>
      <c r="D7" s="6">
        <v>30</v>
      </c>
      <c r="E7" s="6" t="s">
        <v>9</v>
      </c>
      <c r="F7" s="6" t="s">
        <v>11</v>
      </c>
      <c r="G7" s="47">
        <v>70</v>
      </c>
      <c r="H7" s="6" t="s">
        <v>10</v>
      </c>
      <c r="I7" s="10">
        <v>240</v>
      </c>
      <c r="J7" s="73"/>
      <c r="K7" s="73"/>
      <c r="L7" s="72"/>
      <c r="M7" s="73"/>
      <c r="N7" s="73"/>
    </row>
    <row r="8" spans="1:14" ht="35.25" customHeight="1">
      <c r="A8" s="6">
        <v>5</v>
      </c>
      <c r="B8" s="6"/>
      <c r="C8" s="6" t="s">
        <v>12</v>
      </c>
      <c r="D8" s="6">
        <v>37</v>
      </c>
      <c r="E8" s="6" t="s">
        <v>9</v>
      </c>
      <c r="F8" s="6" t="s">
        <v>11</v>
      </c>
      <c r="G8" s="47">
        <v>70</v>
      </c>
      <c r="H8" s="6" t="s">
        <v>10</v>
      </c>
      <c r="I8" s="10">
        <v>360</v>
      </c>
      <c r="J8" s="73"/>
      <c r="K8" s="73"/>
      <c r="L8" s="72"/>
      <c r="M8" s="73"/>
      <c r="N8" s="73"/>
    </row>
    <row r="9" spans="1:14" ht="46.5" customHeight="1">
      <c r="A9" s="6">
        <v>6</v>
      </c>
      <c r="B9" s="6"/>
      <c r="C9" s="6" t="s">
        <v>12</v>
      </c>
      <c r="D9" s="6">
        <v>76</v>
      </c>
      <c r="E9" s="6" t="s">
        <v>9</v>
      </c>
      <c r="F9" s="6" t="s">
        <v>18</v>
      </c>
      <c r="G9" s="47">
        <v>70</v>
      </c>
      <c r="H9" s="6" t="s">
        <v>10</v>
      </c>
      <c r="I9" s="10">
        <v>60</v>
      </c>
      <c r="J9" s="73"/>
      <c r="K9" s="73"/>
      <c r="L9" s="72"/>
      <c r="M9" s="73"/>
      <c r="N9" s="73"/>
    </row>
    <row r="10" spans="1:14" ht="46.5" customHeight="1">
      <c r="A10" s="6">
        <v>7</v>
      </c>
      <c r="B10" s="6"/>
      <c r="C10" s="6">
        <v>0</v>
      </c>
      <c r="D10" s="6">
        <v>27</v>
      </c>
      <c r="E10" s="6" t="s">
        <v>13</v>
      </c>
      <c r="F10" s="6" t="s">
        <v>18</v>
      </c>
      <c r="G10" s="47">
        <v>75</v>
      </c>
      <c r="H10" s="6" t="s">
        <v>10</v>
      </c>
      <c r="I10" s="10">
        <v>240</v>
      </c>
      <c r="J10" s="73"/>
      <c r="K10" s="73"/>
      <c r="L10" s="72"/>
      <c r="M10" s="73"/>
      <c r="N10" s="73"/>
    </row>
    <row r="11" spans="1:14" ht="31.5" customHeight="1">
      <c r="A11" s="6">
        <v>8</v>
      </c>
      <c r="B11" s="6"/>
      <c r="C11" s="6">
        <v>0</v>
      </c>
      <c r="D11" s="6">
        <v>37</v>
      </c>
      <c r="E11" s="6" t="s">
        <v>9</v>
      </c>
      <c r="F11" s="6" t="s">
        <v>14</v>
      </c>
      <c r="G11" s="47">
        <v>70</v>
      </c>
      <c r="H11" s="6" t="s">
        <v>10</v>
      </c>
      <c r="I11" s="10">
        <v>480</v>
      </c>
      <c r="J11" s="73"/>
      <c r="K11" s="73"/>
      <c r="L11" s="72"/>
      <c r="M11" s="73"/>
      <c r="N11" s="73"/>
    </row>
    <row r="12" spans="1:14" ht="45" customHeight="1">
      <c r="A12" s="6">
        <v>9</v>
      </c>
      <c r="B12" s="6"/>
      <c r="C12" s="6">
        <v>1</v>
      </c>
      <c r="D12" s="6">
        <v>40</v>
      </c>
      <c r="E12" s="6" t="s">
        <v>9</v>
      </c>
      <c r="F12" s="6" t="s">
        <v>14</v>
      </c>
      <c r="G12" s="47">
        <v>90</v>
      </c>
      <c r="H12" s="6" t="s">
        <v>10</v>
      </c>
      <c r="I12" s="10">
        <v>720</v>
      </c>
      <c r="J12" s="73"/>
      <c r="K12" s="73"/>
      <c r="L12" s="72"/>
      <c r="M12" s="73"/>
      <c r="N12" s="73"/>
    </row>
    <row r="13" spans="1:14" ht="45" customHeight="1">
      <c r="A13" s="6">
        <v>10</v>
      </c>
      <c r="B13" s="6"/>
      <c r="C13" s="6">
        <v>2</v>
      </c>
      <c r="D13" s="6">
        <v>48</v>
      </c>
      <c r="E13" s="6" t="s">
        <v>9</v>
      </c>
      <c r="F13" s="6" t="s">
        <v>14</v>
      </c>
      <c r="G13" s="47">
        <v>90</v>
      </c>
      <c r="H13" s="6" t="s">
        <v>10</v>
      </c>
      <c r="I13" s="10">
        <v>720</v>
      </c>
      <c r="J13" s="73"/>
      <c r="K13" s="73"/>
      <c r="L13" s="72"/>
      <c r="M13" s="73"/>
      <c r="N13" s="73"/>
    </row>
    <row r="14" spans="1:14" ht="45" customHeight="1">
      <c r="A14" s="6">
        <v>11</v>
      </c>
      <c r="B14" s="6"/>
      <c r="C14" s="6" t="s">
        <v>12</v>
      </c>
      <c r="D14" s="6">
        <v>26</v>
      </c>
      <c r="E14" s="6" t="s">
        <v>9</v>
      </c>
      <c r="F14" s="6" t="s">
        <v>11</v>
      </c>
      <c r="G14" s="47">
        <v>75</v>
      </c>
      <c r="H14" s="6" t="s">
        <v>10</v>
      </c>
      <c r="I14" s="10">
        <v>360</v>
      </c>
      <c r="J14" s="73"/>
      <c r="K14" s="73"/>
      <c r="L14" s="72"/>
      <c r="M14" s="73"/>
      <c r="N14" s="73"/>
    </row>
    <row r="15" spans="1:14" ht="72" customHeight="1">
      <c r="A15" s="6">
        <v>12</v>
      </c>
      <c r="B15" s="6"/>
      <c r="C15" s="6" t="s">
        <v>8</v>
      </c>
      <c r="D15" s="6">
        <v>19</v>
      </c>
      <c r="E15" s="6" t="s">
        <v>15</v>
      </c>
      <c r="F15" s="6" t="s">
        <v>74</v>
      </c>
      <c r="G15" s="47" t="s">
        <v>81</v>
      </c>
      <c r="H15" s="6" t="s">
        <v>10</v>
      </c>
      <c r="I15" s="10">
        <v>36</v>
      </c>
      <c r="J15" s="73"/>
      <c r="K15" s="73"/>
      <c r="L15" s="72"/>
      <c r="M15" s="73"/>
      <c r="N15" s="73"/>
    </row>
    <row r="16" spans="1:15" s="34" customFormat="1" ht="29.25" customHeight="1">
      <c r="A16" s="103" t="s">
        <v>55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5"/>
      <c r="M16" s="33">
        <f>SUM(M4:M15)</f>
        <v>0</v>
      </c>
      <c r="N16" s="33">
        <f>SUM(N4:N15)</f>
        <v>0</v>
      </c>
      <c r="O16" s="4"/>
    </row>
    <row r="17" spans="1:14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16"/>
      <c r="N17" s="3"/>
    </row>
    <row r="18" spans="1:14" ht="14.25">
      <c r="A18" s="3"/>
      <c r="B18" s="3" t="s">
        <v>56</v>
      </c>
      <c r="C18" s="3"/>
      <c r="D18" s="3"/>
      <c r="E18" s="3"/>
      <c r="F18" s="3"/>
      <c r="G18" s="3"/>
      <c r="H18" s="3" t="s">
        <v>57</v>
      </c>
      <c r="I18" s="3"/>
      <c r="J18" s="3"/>
      <c r="K18" s="3"/>
      <c r="L18" s="3"/>
      <c r="M18" s="16"/>
      <c r="N18" s="3"/>
    </row>
    <row r="19" spans="1:14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6"/>
      <c r="N19" s="3"/>
    </row>
    <row r="20" spans="1:14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6"/>
      <c r="N20" s="3"/>
    </row>
    <row r="21" spans="1:14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16"/>
      <c r="N21" s="3"/>
    </row>
    <row r="22" spans="1:14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6"/>
      <c r="N22" s="3"/>
    </row>
  </sheetData>
  <sheetProtection/>
  <mergeCells count="3">
    <mergeCell ref="A1:N1"/>
    <mergeCell ref="A2:N2"/>
    <mergeCell ref="A16:L16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N1"/>
    </sheetView>
  </sheetViews>
  <sheetFormatPr defaultColWidth="8.796875" defaultRowHeight="14.25"/>
  <cols>
    <col min="1" max="1" width="8.09765625" style="0" customWidth="1"/>
    <col min="2" max="2" width="12.8984375" style="0" customWidth="1"/>
    <col min="4" max="4" width="8.59765625" style="0" customWidth="1"/>
    <col min="5" max="5" width="10.69921875" style="0" customWidth="1"/>
    <col min="12" max="12" width="9" style="0" customWidth="1"/>
    <col min="13" max="13" width="11.09765625" style="0" customWidth="1"/>
    <col min="14" max="14" width="14.59765625" style="0" customWidth="1"/>
  </cols>
  <sheetData>
    <row r="1" spans="1:14" s="81" customFormat="1" ht="46.5" customHeight="1">
      <c r="A1" s="141" t="s">
        <v>150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70.5" customHeight="1">
      <c r="A2" s="142" t="s">
        <v>106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4"/>
    </row>
    <row r="3" spans="1:14" ht="93" customHeight="1">
      <c r="A3" s="58" t="s">
        <v>83</v>
      </c>
      <c r="B3" s="58" t="s">
        <v>69</v>
      </c>
      <c r="C3" s="58" t="s">
        <v>2</v>
      </c>
      <c r="D3" s="58" t="s">
        <v>16</v>
      </c>
      <c r="E3" s="58" t="s">
        <v>3</v>
      </c>
      <c r="F3" s="58" t="s">
        <v>4</v>
      </c>
      <c r="G3" s="58" t="s">
        <v>17</v>
      </c>
      <c r="H3" s="58" t="s">
        <v>5</v>
      </c>
      <c r="I3" s="58" t="s">
        <v>6</v>
      </c>
      <c r="J3" s="58" t="s">
        <v>7</v>
      </c>
      <c r="K3" s="58" t="s">
        <v>72</v>
      </c>
      <c r="L3" s="58" t="s">
        <v>63</v>
      </c>
      <c r="M3" s="59" t="s">
        <v>104</v>
      </c>
      <c r="N3" s="59" t="s">
        <v>51</v>
      </c>
    </row>
    <row r="4" spans="1:14" ht="36.75" customHeight="1">
      <c r="A4" s="47">
        <v>1</v>
      </c>
      <c r="B4" s="57"/>
      <c r="C4" s="151" t="s">
        <v>107</v>
      </c>
      <c r="D4" s="151"/>
      <c r="E4" s="151"/>
      <c r="F4" s="151"/>
      <c r="G4" s="151"/>
      <c r="H4" s="47" t="s">
        <v>105</v>
      </c>
      <c r="I4" s="10">
        <v>50</v>
      </c>
      <c r="J4" s="76"/>
      <c r="K4" s="56"/>
      <c r="L4" s="77"/>
      <c r="M4" s="77"/>
      <c r="N4" s="77"/>
    </row>
    <row r="5" spans="1:14" ht="70.5" customHeight="1">
      <c r="A5" s="145" t="s">
        <v>108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7"/>
    </row>
    <row r="6" spans="1:14" ht="36.75" customHeight="1">
      <c r="A6" s="47">
        <v>2</v>
      </c>
      <c r="B6" s="6"/>
      <c r="C6" s="152" t="s">
        <v>109</v>
      </c>
      <c r="D6" s="153"/>
      <c r="E6" s="153"/>
      <c r="F6" s="153"/>
      <c r="G6" s="154"/>
      <c r="H6" s="47" t="s">
        <v>105</v>
      </c>
      <c r="I6" s="10">
        <v>48</v>
      </c>
      <c r="J6" s="76"/>
      <c r="K6" s="56"/>
      <c r="L6" s="77"/>
      <c r="M6" s="77"/>
      <c r="N6" s="77"/>
    </row>
    <row r="7" spans="1:14" ht="70.5" customHeight="1">
      <c r="A7" s="148" t="s">
        <v>110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/>
    </row>
    <row r="8" spans="1:14" ht="36.75" customHeight="1">
      <c r="A8" s="47">
        <v>3</v>
      </c>
      <c r="B8" s="47"/>
      <c r="C8" s="47">
        <v>0</v>
      </c>
      <c r="D8" s="47" t="s">
        <v>113</v>
      </c>
      <c r="E8" s="47" t="s">
        <v>78</v>
      </c>
      <c r="F8" s="47" t="s">
        <v>11</v>
      </c>
      <c r="G8" s="47" t="s">
        <v>114</v>
      </c>
      <c r="H8" s="47" t="s">
        <v>105</v>
      </c>
      <c r="I8" s="10">
        <v>24</v>
      </c>
      <c r="J8" s="76"/>
      <c r="K8" s="56"/>
      <c r="L8" s="77"/>
      <c r="M8" s="77"/>
      <c r="N8" s="77"/>
    </row>
    <row r="9" spans="1:14" ht="36.75" customHeight="1">
      <c r="A9" s="47">
        <v>4</v>
      </c>
      <c r="B9" s="47"/>
      <c r="C9" s="47">
        <v>1</v>
      </c>
      <c r="D9" s="47" t="s">
        <v>113</v>
      </c>
      <c r="E9" s="47" t="s">
        <v>78</v>
      </c>
      <c r="F9" s="47" t="s">
        <v>11</v>
      </c>
      <c r="G9" s="47" t="s">
        <v>114</v>
      </c>
      <c r="H9" s="47" t="s">
        <v>105</v>
      </c>
      <c r="I9" s="10">
        <v>24</v>
      </c>
      <c r="J9" s="76"/>
      <c r="K9" s="56"/>
      <c r="L9" s="77"/>
      <c r="M9" s="77"/>
      <c r="N9" s="77"/>
    </row>
    <row r="10" spans="1:14" ht="70.5" customHeight="1">
      <c r="A10" s="148" t="s">
        <v>111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50"/>
    </row>
    <row r="11" spans="1:14" ht="36.75" customHeight="1">
      <c r="A11" s="47">
        <v>5</v>
      </c>
      <c r="B11" s="47"/>
      <c r="C11" s="47" t="s">
        <v>12</v>
      </c>
      <c r="D11" s="47" t="s">
        <v>115</v>
      </c>
      <c r="E11" s="47" t="s">
        <v>78</v>
      </c>
      <c r="F11" s="47" t="s">
        <v>11</v>
      </c>
      <c r="G11" s="47" t="s">
        <v>114</v>
      </c>
      <c r="H11" s="47" t="s">
        <v>105</v>
      </c>
      <c r="I11" s="10">
        <v>24</v>
      </c>
      <c r="J11" s="76"/>
      <c r="K11" s="56"/>
      <c r="L11" s="77"/>
      <c r="M11" s="77"/>
      <c r="N11" s="77"/>
    </row>
    <row r="12" spans="1:14" ht="36.75" customHeight="1">
      <c r="A12" s="47">
        <v>6</v>
      </c>
      <c r="B12" s="47"/>
      <c r="C12" s="47" t="s">
        <v>12</v>
      </c>
      <c r="D12" s="47" t="s">
        <v>113</v>
      </c>
      <c r="E12" s="47" t="s">
        <v>78</v>
      </c>
      <c r="F12" s="47" t="s">
        <v>11</v>
      </c>
      <c r="G12" s="47" t="s">
        <v>100</v>
      </c>
      <c r="H12" s="47" t="s">
        <v>105</v>
      </c>
      <c r="I12" s="10">
        <v>24</v>
      </c>
      <c r="J12" s="76"/>
      <c r="K12" s="56"/>
      <c r="L12" s="77"/>
      <c r="M12" s="77"/>
      <c r="N12" s="77"/>
    </row>
    <row r="13" spans="1:14" ht="33" customHeight="1">
      <c r="A13" s="103" t="s">
        <v>112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5"/>
      <c r="M13" s="60">
        <f>M12+M11+M9+M8+M6+M4</f>
        <v>0</v>
      </c>
      <c r="N13" s="45">
        <f>M13*1.08</f>
        <v>0</v>
      </c>
    </row>
  </sheetData>
  <sheetProtection/>
  <mergeCells count="8">
    <mergeCell ref="A1:N1"/>
    <mergeCell ref="A2:N2"/>
    <mergeCell ref="A13:L13"/>
    <mergeCell ref="A5:N5"/>
    <mergeCell ref="A7:N7"/>
    <mergeCell ref="A10:N10"/>
    <mergeCell ref="C4:G4"/>
    <mergeCell ref="C6:G6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K1"/>
    </sheetView>
  </sheetViews>
  <sheetFormatPr defaultColWidth="8.796875" defaultRowHeight="14.25"/>
  <cols>
    <col min="10" max="10" width="13.09765625" style="0" customWidth="1"/>
    <col min="11" max="11" width="19.3984375" style="0" customWidth="1"/>
  </cols>
  <sheetData>
    <row r="1" spans="1:11" ht="33.75" customHeight="1">
      <c r="A1" s="100" t="s">
        <v>151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21.5" customHeight="1">
      <c r="A2" s="155" t="s">
        <v>131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</row>
    <row r="3" spans="1:11" ht="120">
      <c r="A3" s="10" t="s">
        <v>0</v>
      </c>
      <c r="B3" s="10" t="s">
        <v>1</v>
      </c>
      <c r="C3" s="10" t="s">
        <v>69</v>
      </c>
      <c r="D3" s="10" t="s">
        <v>42</v>
      </c>
      <c r="E3" s="10" t="s">
        <v>5</v>
      </c>
      <c r="F3" s="10" t="s">
        <v>6</v>
      </c>
      <c r="G3" s="10" t="s">
        <v>7</v>
      </c>
      <c r="H3" s="10" t="s">
        <v>72</v>
      </c>
      <c r="I3" s="10" t="s">
        <v>97</v>
      </c>
      <c r="J3" s="10" t="s">
        <v>65</v>
      </c>
      <c r="K3" s="10" t="s">
        <v>51</v>
      </c>
    </row>
    <row r="4" spans="1:11" ht="28.5">
      <c r="A4" s="6">
        <v>1</v>
      </c>
      <c r="B4" s="6"/>
      <c r="C4" s="6"/>
      <c r="D4" s="6" t="s">
        <v>122</v>
      </c>
      <c r="E4" s="6" t="s">
        <v>43</v>
      </c>
      <c r="F4" s="10">
        <v>1</v>
      </c>
      <c r="G4" s="79"/>
      <c r="H4" s="73"/>
      <c r="I4" s="73"/>
      <c r="J4" s="73"/>
      <c r="K4" s="73"/>
    </row>
    <row r="5" spans="1:11" ht="28.5">
      <c r="A5" s="6">
        <v>2</v>
      </c>
      <c r="B5" s="6"/>
      <c r="C5" s="6"/>
      <c r="D5" s="6" t="s">
        <v>123</v>
      </c>
      <c r="E5" s="6" t="s">
        <v>43</v>
      </c>
      <c r="F5" s="10">
        <v>10</v>
      </c>
      <c r="G5" s="79"/>
      <c r="H5" s="73"/>
      <c r="I5" s="73"/>
      <c r="J5" s="73"/>
      <c r="K5" s="73"/>
    </row>
    <row r="6" spans="1:11" ht="28.5">
      <c r="A6" s="6">
        <v>3</v>
      </c>
      <c r="B6" s="6"/>
      <c r="C6" s="6"/>
      <c r="D6" s="6" t="s">
        <v>124</v>
      </c>
      <c r="E6" s="6" t="s">
        <v>43</v>
      </c>
      <c r="F6" s="10">
        <v>20</v>
      </c>
      <c r="G6" s="79"/>
      <c r="H6" s="73"/>
      <c r="I6" s="73"/>
      <c r="J6" s="73"/>
      <c r="K6" s="73"/>
    </row>
    <row r="7" spans="1:11" ht="70.5" customHeight="1">
      <c r="A7" s="158" t="s">
        <v>125</v>
      </c>
      <c r="B7" s="159"/>
      <c r="C7" s="159"/>
      <c r="D7" s="159"/>
      <c r="E7" s="159"/>
      <c r="F7" s="159"/>
      <c r="G7" s="159"/>
      <c r="H7" s="159"/>
      <c r="I7" s="159"/>
      <c r="J7" s="159"/>
      <c r="K7" s="160"/>
    </row>
    <row r="8" spans="1:11" ht="28.5">
      <c r="A8" s="6">
        <v>4</v>
      </c>
      <c r="B8" s="6"/>
      <c r="C8" s="6"/>
      <c r="D8" s="6" t="s">
        <v>126</v>
      </c>
      <c r="E8" s="6" t="s">
        <v>43</v>
      </c>
      <c r="F8" s="10">
        <v>20</v>
      </c>
      <c r="G8" s="79"/>
      <c r="H8" s="73"/>
      <c r="I8" s="73"/>
      <c r="J8" s="73"/>
      <c r="K8" s="73"/>
    </row>
    <row r="9" spans="1:11" ht="28.5">
      <c r="A9" s="6">
        <v>5</v>
      </c>
      <c r="B9" s="6"/>
      <c r="C9" s="6"/>
      <c r="D9" s="6" t="s">
        <v>127</v>
      </c>
      <c r="E9" s="6" t="s">
        <v>43</v>
      </c>
      <c r="F9" s="10">
        <v>10</v>
      </c>
      <c r="G9" s="79"/>
      <c r="H9" s="73"/>
      <c r="I9" s="73"/>
      <c r="J9" s="73"/>
      <c r="K9" s="73"/>
    </row>
    <row r="10" spans="1:11" ht="28.5">
      <c r="A10" s="6">
        <v>6</v>
      </c>
      <c r="B10" s="6"/>
      <c r="C10" s="6"/>
      <c r="D10" s="6" t="s">
        <v>128</v>
      </c>
      <c r="E10" s="6" t="s">
        <v>43</v>
      </c>
      <c r="F10" s="10">
        <v>1</v>
      </c>
      <c r="G10" s="79"/>
      <c r="H10" s="73"/>
      <c r="I10" s="73"/>
      <c r="J10" s="73"/>
      <c r="K10" s="73"/>
    </row>
    <row r="11" spans="1:11" ht="107.25" customHeight="1">
      <c r="A11" s="161" t="s">
        <v>130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3"/>
    </row>
    <row r="12" spans="1:11" ht="24.75" customHeight="1">
      <c r="A12" s="88">
        <v>7</v>
      </c>
      <c r="B12" s="6"/>
      <c r="C12" s="6"/>
      <c r="D12" s="6" t="s">
        <v>129</v>
      </c>
      <c r="E12" s="6" t="s">
        <v>43</v>
      </c>
      <c r="F12" s="10">
        <v>5</v>
      </c>
      <c r="G12" s="89"/>
      <c r="H12" s="73"/>
      <c r="I12" s="73"/>
      <c r="J12" s="73"/>
      <c r="K12" s="73"/>
    </row>
    <row r="13" spans="1:11" ht="27.75" customHeight="1">
      <c r="A13" s="103" t="s">
        <v>55</v>
      </c>
      <c r="B13" s="104"/>
      <c r="C13" s="104"/>
      <c r="D13" s="104"/>
      <c r="E13" s="104"/>
      <c r="F13" s="104"/>
      <c r="G13" s="104"/>
      <c r="H13" s="104"/>
      <c r="I13" s="105"/>
      <c r="J13" s="46">
        <f>SUM(J4:J12)</f>
        <v>0</v>
      </c>
      <c r="K13" s="46">
        <f>SUM(K4:K12)</f>
        <v>0</v>
      </c>
    </row>
  </sheetData>
  <sheetProtection/>
  <mergeCells count="5">
    <mergeCell ref="A1:K1"/>
    <mergeCell ref="A2:K2"/>
    <mergeCell ref="A7:K7"/>
    <mergeCell ref="A11:K11"/>
    <mergeCell ref="A13:I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G7" sqref="G7"/>
    </sheetView>
  </sheetViews>
  <sheetFormatPr defaultColWidth="8.796875" defaultRowHeight="14.25"/>
  <cols>
    <col min="1" max="1" width="5.19921875" style="80" customWidth="1"/>
    <col min="2" max="2" width="42.3984375" style="0" customWidth="1"/>
    <col min="3" max="3" width="19.19921875" style="0" customWidth="1"/>
    <col min="4" max="4" width="25" style="0" customWidth="1"/>
  </cols>
  <sheetData>
    <row r="1" spans="1:4" ht="15.75">
      <c r="A1" s="19" t="s">
        <v>83</v>
      </c>
      <c r="B1" s="20" t="s">
        <v>84</v>
      </c>
      <c r="C1" s="19" t="s">
        <v>50</v>
      </c>
      <c r="D1" s="19" t="s">
        <v>51</v>
      </c>
    </row>
    <row r="2" spans="1:4" ht="31.5" customHeight="1">
      <c r="A2" s="23">
        <v>12</v>
      </c>
      <c r="B2" s="21" t="s">
        <v>88</v>
      </c>
      <c r="C2" s="61">
        <f>'Pakiet 12'!M16</f>
        <v>0</v>
      </c>
      <c r="D2" s="61">
        <f>'Pakiet 12'!N16</f>
        <v>0</v>
      </c>
    </row>
    <row r="3" spans="1:4" ht="37.5" customHeight="1">
      <c r="A3" s="23">
        <v>13</v>
      </c>
      <c r="B3" s="22" t="s">
        <v>85</v>
      </c>
      <c r="C3" s="61">
        <f>'Pakiet 13'!K13</f>
        <v>0</v>
      </c>
      <c r="D3" s="61">
        <f>'Pakiet 13'!L13</f>
        <v>0</v>
      </c>
    </row>
    <row r="4" spans="1:4" ht="45">
      <c r="A4" s="23">
        <v>14</v>
      </c>
      <c r="B4" s="22" t="s">
        <v>86</v>
      </c>
      <c r="C4" s="61">
        <f>'Pakiet 14'!M10</f>
        <v>0</v>
      </c>
      <c r="D4" s="61">
        <f>'Pakiet 14'!N10</f>
        <v>0</v>
      </c>
    </row>
    <row r="5" spans="1:4" ht="30">
      <c r="A5" s="23">
        <v>15</v>
      </c>
      <c r="B5" s="22" t="s">
        <v>87</v>
      </c>
      <c r="C5" s="61">
        <f>'Pakiet 15'!M13</f>
        <v>0</v>
      </c>
      <c r="D5" s="61">
        <f>'Pakiet 15'!N13</f>
        <v>0</v>
      </c>
    </row>
    <row r="6" spans="1:4" ht="30">
      <c r="A6" s="23">
        <v>16</v>
      </c>
      <c r="B6" s="22" t="s">
        <v>89</v>
      </c>
      <c r="C6" s="61">
        <f>'Pakiet 16 '!M15</f>
        <v>0</v>
      </c>
      <c r="D6" s="61">
        <f>'Pakiet 16 '!N15</f>
        <v>0</v>
      </c>
    </row>
    <row r="7" spans="1:4" ht="45">
      <c r="A7" s="23">
        <v>17</v>
      </c>
      <c r="B7" s="22" t="s">
        <v>90</v>
      </c>
      <c r="C7" s="61">
        <f>'Pakiet 17'!M17</f>
        <v>0</v>
      </c>
      <c r="D7" s="61">
        <f>'Pakiet 17'!N17</f>
        <v>0</v>
      </c>
    </row>
    <row r="8" spans="1:4" ht="30">
      <c r="A8" s="23">
        <v>18</v>
      </c>
      <c r="B8" s="22" t="s">
        <v>91</v>
      </c>
      <c r="C8" s="61">
        <f>'Pakiet 18'!M8</f>
        <v>0</v>
      </c>
      <c r="D8" s="61">
        <f>'Pakiet 18'!N8</f>
        <v>0</v>
      </c>
    </row>
    <row r="9" spans="1:4" ht="26.25" customHeight="1">
      <c r="A9" s="23">
        <v>19</v>
      </c>
      <c r="B9" s="21" t="s">
        <v>92</v>
      </c>
      <c r="C9" s="61">
        <f>'Pakiet 19'!J8</f>
        <v>0</v>
      </c>
      <c r="D9" s="61">
        <f>'Pakiet 19'!K8</f>
        <v>0</v>
      </c>
    </row>
    <row r="10" spans="1:4" ht="32.25" customHeight="1">
      <c r="A10" s="23">
        <v>20</v>
      </c>
      <c r="B10" s="22" t="s">
        <v>140</v>
      </c>
      <c r="C10" s="61">
        <f>'Pakiet 20'!K11</f>
        <v>0</v>
      </c>
      <c r="D10" s="61">
        <f>'Pakiet 20'!L11</f>
        <v>0</v>
      </c>
    </row>
    <row r="11" spans="1:4" ht="38.25" customHeight="1">
      <c r="A11" s="23">
        <v>21</v>
      </c>
      <c r="B11" s="22" t="s">
        <v>116</v>
      </c>
      <c r="C11" s="62">
        <f>'Pakiet 21'!M13</f>
        <v>0</v>
      </c>
      <c r="D11" s="61">
        <f>'Pakiet 21'!N13</f>
        <v>0</v>
      </c>
    </row>
    <row r="12" spans="1:4" ht="38.25" customHeight="1">
      <c r="A12" s="90">
        <v>22</v>
      </c>
      <c r="B12" s="91" t="s">
        <v>121</v>
      </c>
      <c r="C12" s="61">
        <f>'Pakiet 22'!J13</f>
        <v>0</v>
      </c>
      <c r="D12" s="61">
        <f>'Pakiet 22'!K13</f>
        <v>0</v>
      </c>
    </row>
    <row r="13" spans="1:4" s="32" customFormat="1" ht="22.5" customHeight="1">
      <c r="A13" s="164" t="s">
        <v>52</v>
      </c>
      <c r="B13" s="165"/>
      <c r="C13" s="63">
        <f>SUM(C2:C12)</f>
        <v>0</v>
      </c>
      <c r="D13" s="63">
        <f>SUM(D2:D12)</f>
        <v>0</v>
      </c>
    </row>
  </sheetData>
  <sheetProtection/>
  <mergeCells count="1">
    <mergeCell ref="A13:B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zoomScalePageLayoutView="0" workbookViewId="0" topLeftCell="A1">
      <selection activeCell="A1" sqref="A1:O1"/>
    </sheetView>
  </sheetViews>
  <sheetFormatPr defaultColWidth="8.796875" defaultRowHeight="14.25"/>
  <cols>
    <col min="1" max="1" width="3.19921875" style="0" customWidth="1"/>
    <col min="2" max="2" width="12.3984375" style="0" customWidth="1"/>
    <col min="3" max="3" width="12.5" style="0" customWidth="1"/>
    <col min="4" max="4" width="10.09765625" style="0" customWidth="1"/>
    <col min="5" max="5" width="12.5" style="0" customWidth="1"/>
    <col min="6" max="6" width="12" style="0" customWidth="1"/>
    <col min="11" max="11" width="11.09765625" style="0" bestFit="1" customWidth="1"/>
    <col min="12" max="12" width="13.09765625" style="0" customWidth="1"/>
    <col min="13" max="13" width="0.1015625" style="0" customWidth="1"/>
    <col min="14" max="15" width="9" style="0" hidden="1" customWidth="1"/>
  </cols>
  <sheetData>
    <row r="1" spans="1:15" s="65" customFormat="1" ht="27" customHeight="1">
      <c r="A1" s="109" t="s">
        <v>142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1"/>
    </row>
    <row r="2" spans="1:15" s="8" customFormat="1" ht="102" customHeight="1">
      <c r="A2" s="106" t="s">
        <v>79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8"/>
    </row>
    <row r="3" spans="1:13" s="9" customFormat="1" ht="105" customHeight="1">
      <c r="A3" s="10" t="s">
        <v>0</v>
      </c>
      <c r="B3" s="10" t="s">
        <v>66</v>
      </c>
      <c r="C3" s="10" t="s">
        <v>2</v>
      </c>
      <c r="D3" s="10" t="s">
        <v>16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72</v>
      </c>
      <c r="J3" s="10" t="s">
        <v>63</v>
      </c>
      <c r="K3" s="10" t="s">
        <v>50</v>
      </c>
      <c r="L3" s="10" t="s">
        <v>51</v>
      </c>
      <c r="M3" s="10" t="s">
        <v>62</v>
      </c>
    </row>
    <row r="4" spans="1:13" ht="24" customHeight="1">
      <c r="A4" s="6">
        <v>1</v>
      </c>
      <c r="B4" s="6"/>
      <c r="C4" s="6" t="s">
        <v>12</v>
      </c>
      <c r="D4" s="6" t="s">
        <v>21</v>
      </c>
      <c r="E4" s="6">
        <v>140</v>
      </c>
      <c r="F4" s="6" t="s">
        <v>10</v>
      </c>
      <c r="G4" s="10">
        <v>48</v>
      </c>
      <c r="H4" s="70"/>
      <c r="I4" s="70"/>
      <c r="J4" s="71"/>
      <c r="K4" s="70"/>
      <c r="L4" s="72"/>
      <c r="M4" s="1"/>
    </row>
    <row r="5" spans="1:13" ht="21" customHeight="1">
      <c r="A5" s="6">
        <v>2</v>
      </c>
      <c r="B5" s="6"/>
      <c r="C5" s="6">
        <v>0</v>
      </c>
      <c r="D5" s="6" t="s">
        <v>21</v>
      </c>
      <c r="E5" s="6">
        <v>140</v>
      </c>
      <c r="F5" s="6" t="s">
        <v>10</v>
      </c>
      <c r="G5" s="10">
        <v>120</v>
      </c>
      <c r="H5" s="70"/>
      <c r="I5" s="70"/>
      <c r="J5" s="71"/>
      <c r="K5" s="70"/>
      <c r="L5" s="72"/>
      <c r="M5" s="1"/>
    </row>
    <row r="6" spans="1:13" ht="24.75" customHeight="1">
      <c r="A6" s="6">
        <v>3</v>
      </c>
      <c r="B6" s="6"/>
      <c r="C6" s="6">
        <v>2</v>
      </c>
      <c r="D6" s="6" t="s">
        <v>21</v>
      </c>
      <c r="E6" s="6">
        <v>140</v>
      </c>
      <c r="F6" s="6" t="s">
        <v>10</v>
      </c>
      <c r="G6" s="10">
        <v>24</v>
      </c>
      <c r="H6" s="70"/>
      <c r="I6" s="70"/>
      <c r="J6" s="71"/>
      <c r="K6" s="70"/>
      <c r="L6" s="72"/>
      <c r="M6" s="1"/>
    </row>
    <row r="7" spans="1:13" ht="23.25" customHeight="1">
      <c r="A7" s="6">
        <v>4</v>
      </c>
      <c r="B7" s="6"/>
      <c r="C7" s="6">
        <v>1</v>
      </c>
      <c r="D7" s="6" t="s">
        <v>21</v>
      </c>
      <c r="E7" s="6" t="s">
        <v>25</v>
      </c>
      <c r="F7" s="6" t="s">
        <v>10</v>
      </c>
      <c r="G7" s="10">
        <v>48</v>
      </c>
      <c r="H7" s="70"/>
      <c r="I7" s="70"/>
      <c r="J7" s="71"/>
      <c r="K7" s="70"/>
      <c r="L7" s="72"/>
      <c r="M7" s="1"/>
    </row>
    <row r="8" spans="1:13" ht="20.25" customHeight="1">
      <c r="A8" s="6">
        <v>5</v>
      </c>
      <c r="B8" s="6"/>
      <c r="C8" s="6" t="s">
        <v>8</v>
      </c>
      <c r="D8" s="6" t="s">
        <v>21</v>
      </c>
      <c r="E8" s="6" t="s">
        <v>23</v>
      </c>
      <c r="F8" s="6" t="s">
        <v>10</v>
      </c>
      <c r="G8" s="10">
        <v>120</v>
      </c>
      <c r="H8" s="70"/>
      <c r="I8" s="70"/>
      <c r="J8" s="71"/>
      <c r="K8" s="70"/>
      <c r="L8" s="72"/>
      <c r="M8" s="1"/>
    </row>
    <row r="9" spans="1:13" ht="22.5" customHeight="1">
      <c r="A9" s="6">
        <v>6</v>
      </c>
      <c r="B9" s="6"/>
      <c r="C9" s="6" t="s">
        <v>12</v>
      </c>
      <c r="D9" s="6" t="s">
        <v>21</v>
      </c>
      <c r="E9" s="6" t="s">
        <v>23</v>
      </c>
      <c r="F9" s="6" t="s">
        <v>10</v>
      </c>
      <c r="G9" s="10">
        <v>240</v>
      </c>
      <c r="H9" s="70"/>
      <c r="I9" s="70"/>
      <c r="J9" s="71"/>
      <c r="K9" s="70"/>
      <c r="L9" s="72"/>
      <c r="M9" s="1"/>
    </row>
    <row r="10" spans="1:13" ht="23.25" customHeight="1">
      <c r="A10" s="6">
        <v>7</v>
      </c>
      <c r="B10" s="6"/>
      <c r="C10" s="6" t="s">
        <v>12</v>
      </c>
      <c r="D10" s="6" t="s">
        <v>21</v>
      </c>
      <c r="E10" s="6" t="s">
        <v>24</v>
      </c>
      <c r="F10" s="6" t="s">
        <v>10</v>
      </c>
      <c r="G10" s="10">
        <v>48</v>
      </c>
      <c r="H10" s="70"/>
      <c r="I10" s="70"/>
      <c r="J10" s="71"/>
      <c r="K10" s="70"/>
      <c r="L10" s="72"/>
      <c r="M10" s="1"/>
    </row>
    <row r="11" spans="1:13" ht="21" customHeight="1">
      <c r="A11" s="6">
        <v>8</v>
      </c>
      <c r="B11" s="6"/>
      <c r="C11" s="6">
        <v>0</v>
      </c>
      <c r="D11" s="6" t="s">
        <v>21</v>
      </c>
      <c r="E11" s="6" t="s">
        <v>25</v>
      </c>
      <c r="F11" s="6" t="s">
        <v>10</v>
      </c>
      <c r="G11" s="10">
        <v>120</v>
      </c>
      <c r="H11" s="70"/>
      <c r="I11" s="70"/>
      <c r="J11" s="71"/>
      <c r="K11" s="70"/>
      <c r="L11" s="72"/>
      <c r="M11" s="1"/>
    </row>
    <row r="12" spans="1:13" ht="24" customHeight="1">
      <c r="A12" s="6">
        <v>9</v>
      </c>
      <c r="B12" s="6"/>
      <c r="C12" s="6" t="s">
        <v>22</v>
      </c>
      <c r="D12" s="6" t="s">
        <v>21</v>
      </c>
      <c r="E12" s="6" t="s">
        <v>103</v>
      </c>
      <c r="F12" s="6" t="s">
        <v>10</v>
      </c>
      <c r="G12" s="53">
        <v>24</v>
      </c>
      <c r="H12" s="70"/>
      <c r="I12" s="70"/>
      <c r="J12" s="71"/>
      <c r="K12" s="70"/>
      <c r="L12" s="72"/>
      <c r="M12" s="1"/>
    </row>
    <row r="13" spans="1:21" s="34" customFormat="1" ht="33.75" customHeight="1">
      <c r="A13" s="112" t="s">
        <v>58</v>
      </c>
      <c r="B13" s="113"/>
      <c r="C13" s="113"/>
      <c r="D13" s="113"/>
      <c r="E13" s="113"/>
      <c r="F13" s="113"/>
      <c r="G13" s="113"/>
      <c r="H13" s="113"/>
      <c r="I13" s="113"/>
      <c r="J13" s="114"/>
      <c r="K13" s="54">
        <f>SUM(K4:K12)</f>
        <v>0</v>
      </c>
      <c r="L13" s="35">
        <f>SUM(L4:L12)</f>
        <v>0</v>
      </c>
      <c r="M13" s="36">
        <f>SUM(J4:J12)</f>
        <v>0</v>
      </c>
      <c r="N13" s="37" t="s">
        <v>19</v>
      </c>
      <c r="U13" s="34">
        <f>U12:W13</f>
        <v>0</v>
      </c>
    </row>
    <row r="16" spans="3:7" ht="14.25">
      <c r="C16" t="s">
        <v>59</v>
      </c>
      <c r="G16" t="s">
        <v>60</v>
      </c>
    </row>
    <row r="17" ht="16.5" customHeight="1"/>
    <row r="18" ht="33" customHeight="1"/>
    <row r="19" ht="99" customHeight="1"/>
    <row r="20" ht="33" customHeight="1"/>
    <row r="21" ht="18.75" customHeight="1"/>
    <row r="22" ht="16.5" customHeight="1"/>
  </sheetData>
  <sheetProtection/>
  <mergeCells count="3">
    <mergeCell ref="A2:O2"/>
    <mergeCell ref="A1:O1"/>
    <mergeCell ref="A13:J13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A1" sqref="A1:N1"/>
    </sheetView>
  </sheetViews>
  <sheetFormatPr defaultColWidth="8.796875" defaultRowHeight="14.25"/>
  <cols>
    <col min="1" max="1" width="3.3984375" style="0" customWidth="1"/>
    <col min="2" max="2" width="12" style="0" customWidth="1"/>
    <col min="3" max="3" width="8.3984375" style="0" customWidth="1"/>
    <col min="5" max="5" width="9.8984375" style="0" customWidth="1"/>
    <col min="9" max="9" width="7.3984375" style="0" customWidth="1"/>
    <col min="13" max="13" width="12.09765625" style="0" customWidth="1"/>
    <col min="14" max="14" width="13.69921875" style="18" customWidth="1"/>
  </cols>
  <sheetData>
    <row r="1" spans="1:14" s="66" customFormat="1" ht="27.75" customHeight="1">
      <c r="A1" s="115" t="s">
        <v>143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s="11" customFormat="1" ht="75">
      <c r="A2" s="10" t="s">
        <v>0</v>
      </c>
      <c r="B2" s="10" t="s">
        <v>66</v>
      </c>
      <c r="C2" s="10" t="s">
        <v>2</v>
      </c>
      <c r="D2" s="10" t="s">
        <v>16</v>
      </c>
      <c r="E2" s="10" t="s">
        <v>3</v>
      </c>
      <c r="F2" s="10" t="s">
        <v>4</v>
      </c>
      <c r="G2" s="10" t="s">
        <v>17</v>
      </c>
      <c r="H2" s="10" t="s">
        <v>5</v>
      </c>
      <c r="I2" s="10" t="s">
        <v>6</v>
      </c>
      <c r="J2" s="10" t="s">
        <v>7</v>
      </c>
      <c r="K2" s="10" t="s">
        <v>72</v>
      </c>
      <c r="L2" s="10" t="s">
        <v>63</v>
      </c>
      <c r="M2" s="10" t="s">
        <v>65</v>
      </c>
      <c r="N2" s="15" t="s">
        <v>51</v>
      </c>
    </row>
    <row r="3" spans="1:14" ht="63" customHeight="1">
      <c r="A3" s="6">
        <v>1</v>
      </c>
      <c r="B3" s="6"/>
      <c r="C3" s="47" t="s">
        <v>26</v>
      </c>
      <c r="D3" s="47" t="s">
        <v>77</v>
      </c>
      <c r="E3" s="47" t="s">
        <v>9</v>
      </c>
      <c r="F3" s="47" t="s">
        <v>11</v>
      </c>
      <c r="G3" s="47">
        <v>75</v>
      </c>
      <c r="H3" s="47" t="s">
        <v>10</v>
      </c>
      <c r="I3" s="10">
        <v>48</v>
      </c>
      <c r="J3" s="67"/>
      <c r="K3" s="52"/>
      <c r="L3" s="68"/>
      <c r="M3" s="67"/>
      <c r="N3" s="69"/>
    </row>
    <row r="4" spans="1:14" ht="39" customHeight="1">
      <c r="A4" s="6">
        <v>2</v>
      </c>
      <c r="B4" s="6"/>
      <c r="C4" s="47" t="s">
        <v>27</v>
      </c>
      <c r="D4" s="47" t="s">
        <v>76</v>
      </c>
      <c r="E4" s="47" t="s">
        <v>9</v>
      </c>
      <c r="F4" s="47" t="s">
        <v>11</v>
      </c>
      <c r="G4" s="47">
        <v>90</v>
      </c>
      <c r="H4" s="47" t="s">
        <v>10</v>
      </c>
      <c r="I4" s="10">
        <v>48</v>
      </c>
      <c r="J4" s="67"/>
      <c r="K4" s="52"/>
      <c r="L4" s="68"/>
      <c r="M4" s="67"/>
      <c r="N4" s="69"/>
    </row>
    <row r="5" spans="1:14" ht="30" customHeight="1">
      <c r="A5" s="6">
        <v>3</v>
      </c>
      <c r="B5" s="6"/>
      <c r="C5" s="47" t="s">
        <v>22</v>
      </c>
      <c r="D5" s="47" t="s">
        <v>76</v>
      </c>
      <c r="E5" s="47" t="s">
        <v>9</v>
      </c>
      <c r="F5" s="47" t="s">
        <v>11</v>
      </c>
      <c r="G5" s="47">
        <v>90</v>
      </c>
      <c r="H5" s="47" t="s">
        <v>10</v>
      </c>
      <c r="I5" s="10">
        <v>60</v>
      </c>
      <c r="J5" s="67"/>
      <c r="K5" s="52"/>
      <c r="L5" s="68"/>
      <c r="M5" s="67"/>
      <c r="N5" s="69"/>
    </row>
    <row r="6" spans="1:14" ht="37.5" customHeight="1">
      <c r="A6" s="6">
        <v>4</v>
      </c>
      <c r="B6" s="6"/>
      <c r="C6" s="47" t="s">
        <v>8</v>
      </c>
      <c r="D6" s="47" t="s">
        <v>75</v>
      </c>
      <c r="E6" s="47" t="s">
        <v>9</v>
      </c>
      <c r="F6" s="47" t="s">
        <v>28</v>
      </c>
      <c r="G6" s="47" t="s">
        <v>80</v>
      </c>
      <c r="H6" s="47" t="s">
        <v>10</v>
      </c>
      <c r="I6" s="10">
        <v>48</v>
      </c>
      <c r="J6" s="67"/>
      <c r="K6" s="52"/>
      <c r="L6" s="68"/>
      <c r="M6" s="67"/>
      <c r="N6" s="69"/>
    </row>
    <row r="7" spans="1:14" ht="31.5" customHeight="1">
      <c r="A7" s="6">
        <v>5</v>
      </c>
      <c r="B7" s="6"/>
      <c r="C7" s="47" t="s">
        <v>12</v>
      </c>
      <c r="D7" s="47" t="s">
        <v>75</v>
      </c>
      <c r="E7" s="47" t="s">
        <v>9</v>
      </c>
      <c r="F7" s="47" t="s">
        <v>11</v>
      </c>
      <c r="G7" s="47">
        <v>120</v>
      </c>
      <c r="H7" s="47" t="s">
        <v>10</v>
      </c>
      <c r="I7" s="10">
        <v>360</v>
      </c>
      <c r="J7" s="67"/>
      <c r="K7" s="52"/>
      <c r="L7" s="68"/>
      <c r="M7" s="67"/>
      <c r="N7" s="69"/>
    </row>
    <row r="8" spans="1:14" ht="30" customHeight="1">
      <c r="A8" s="6">
        <v>6</v>
      </c>
      <c r="B8" s="6"/>
      <c r="C8" s="47">
        <v>0</v>
      </c>
      <c r="D8" s="47">
        <v>27</v>
      </c>
      <c r="E8" s="47" t="s">
        <v>9</v>
      </c>
      <c r="F8" s="47" t="s">
        <v>11</v>
      </c>
      <c r="G8" s="47">
        <v>75</v>
      </c>
      <c r="H8" s="47" t="s">
        <v>10</v>
      </c>
      <c r="I8" s="10">
        <v>60</v>
      </c>
      <c r="J8" s="67"/>
      <c r="K8" s="52"/>
      <c r="L8" s="68"/>
      <c r="M8" s="67"/>
      <c r="N8" s="69"/>
    </row>
    <row r="9" spans="1:14" ht="31.5" customHeight="1">
      <c r="A9" s="6">
        <v>7</v>
      </c>
      <c r="B9" s="6"/>
      <c r="C9" s="47">
        <v>1</v>
      </c>
      <c r="D9" s="47">
        <v>40</v>
      </c>
      <c r="E9" s="47" t="s">
        <v>9</v>
      </c>
      <c r="F9" s="47" t="s">
        <v>11</v>
      </c>
      <c r="G9" s="47">
        <v>150</v>
      </c>
      <c r="H9" s="47" t="s">
        <v>10</v>
      </c>
      <c r="I9" s="10">
        <v>48</v>
      </c>
      <c r="J9" s="67"/>
      <c r="K9" s="52"/>
      <c r="L9" s="68"/>
      <c r="M9" s="67"/>
      <c r="N9" s="69"/>
    </row>
    <row r="10" spans="1:14" s="40" customFormat="1" ht="30.75" customHeight="1">
      <c r="A10" s="116" t="s">
        <v>101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8"/>
      <c r="M10" s="38">
        <f>SUM(M3:M9)</f>
        <v>0</v>
      </c>
      <c r="N10" s="39">
        <f>SUM(N3:N9)</f>
        <v>0</v>
      </c>
    </row>
    <row r="13" spans="2:7" ht="14.25">
      <c r="B13" t="s">
        <v>56</v>
      </c>
      <c r="G13" t="s">
        <v>61</v>
      </c>
    </row>
  </sheetData>
  <sheetProtection/>
  <mergeCells count="2">
    <mergeCell ref="A1:N1"/>
    <mergeCell ref="A10:L10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="90" zoomScaleNormal="90" zoomScalePageLayoutView="0" workbookViewId="0" topLeftCell="A1">
      <selection activeCell="A1" sqref="A1:N1"/>
    </sheetView>
  </sheetViews>
  <sheetFormatPr defaultColWidth="8.796875" defaultRowHeight="14.25"/>
  <cols>
    <col min="1" max="1" width="3.69921875" style="0" customWidth="1"/>
    <col min="2" max="2" width="13.59765625" style="0" customWidth="1"/>
    <col min="5" max="5" width="10.59765625" style="2" customWidth="1"/>
    <col min="6" max="6" width="13.3984375" style="0" customWidth="1"/>
    <col min="10" max="10" width="9.8984375" style="0" customWidth="1"/>
    <col min="12" max="12" width="11" style="0" bestFit="1" customWidth="1"/>
    <col min="13" max="13" width="14.09765625" style="0" customWidth="1"/>
    <col min="14" max="14" width="15.09765625" style="17" customWidth="1"/>
  </cols>
  <sheetData>
    <row r="1" spans="1:14" s="65" customFormat="1" ht="21.75" customHeight="1">
      <c r="A1" s="119" t="s">
        <v>144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24" customFormat="1" ht="42" customHeight="1">
      <c r="A2" s="120" t="s">
        <v>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s="8" customFormat="1" ht="84.75" customHeight="1">
      <c r="A3" s="10" t="s">
        <v>0</v>
      </c>
      <c r="B3" s="10" t="s">
        <v>67</v>
      </c>
      <c r="C3" s="10" t="s">
        <v>2</v>
      </c>
      <c r="D3" s="10" t="s">
        <v>16</v>
      </c>
      <c r="E3" s="14" t="s">
        <v>3</v>
      </c>
      <c r="F3" s="10" t="s">
        <v>4</v>
      </c>
      <c r="G3" s="10" t="s">
        <v>17</v>
      </c>
      <c r="H3" s="10" t="s">
        <v>5</v>
      </c>
      <c r="I3" s="10" t="s">
        <v>6</v>
      </c>
      <c r="J3" s="10" t="s">
        <v>7</v>
      </c>
      <c r="K3" s="10" t="s">
        <v>72</v>
      </c>
      <c r="L3" s="10" t="s">
        <v>63</v>
      </c>
      <c r="M3" s="10" t="s">
        <v>65</v>
      </c>
      <c r="N3" s="29" t="s">
        <v>51</v>
      </c>
    </row>
    <row r="4" spans="1:17" ht="28.5">
      <c r="A4" s="47">
        <v>1</v>
      </c>
      <c r="B4" s="6"/>
      <c r="C4" s="6" t="s">
        <v>22</v>
      </c>
      <c r="D4" s="6">
        <v>19</v>
      </c>
      <c r="E4" s="13" t="s">
        <v>32</v>
      </c>
      <c r="F4" s="6" t="s">
        <v>29</v>
      </c>
      <c r="G4" s="6">
        <v>75</v>
      </c>
      <c r="H4" s="6" t="s">
        <v>10</v>
      </c>
      <c r="I4" s="10">
        <v>480</v>
      </c>
      <c r="J4" s="79"/>
      <c r="K4" s="74"/>
      <c r="L4" s="75"/>
      <c r="M4" s="74"/>
      <c r="N4" s="75"/>
      <c r="Q4" s="84"/>
    </row>
    <row r="5" spans="1:17" ht="28.5">
      <c r="A5" s="47">
        <v>2</v>
      </c>
      <c r="B5" s="6"/>
      <c r="C5" s="6" t="s">
        <v>8</v>
      </c>
      <c r="D5" s="6">
        <v>24</v>
      </c>
      <c r="E5" s="13" t="s">
        <v>32</v>
      </c>
      <c r="F5" s="6" t="s">
        <v>29</v>
      </c>
      <c r="G5" s="6" t="s">
        <v>30</v>
      </c>
      <c r="H5" s="6" t="s">
        <v>10</v>
      </c>
      <c r="I5" s="10">
        <v>3600</v>
      </c>
      <c r="J5" s="79"/>
      <c r="K5" s="74"/>
      <c r="L5" s="75"/>
      <c r="M5" s="74"/>
      <c r="N5" s="75"/>
      <c r="Q5" s="84"/>
    </row>
    <row r="6" spans="1:17" ht="28.5">
      <c r="A6" s="47">
        <v>3</v>
      </c>
      <c r="B6" s="6"/>
      <c r="C6" s="6" t="s">
        <v>8</v>
      </c>
      <c r="D6" s="6">
        <v>39</v>
      </c>
      <c r="E6" s="13" t="s">
        <v>32</v>
      </c>
      <c r="F6" s="6" t="s">
        <v>29</v>
      </c>
      <c r="G6" s="6">
        <v>75</v>
      </c>
      <c r="H6" s="6" t="s">
        <v>10</v>
      </c>
      <c r="I6" s="10">
        <v>3600</v>
      </c>
      <c r="J6" s="79"/>
      <c r="K6" s="74"/>
      <c r="L6" s="75"/>
      <c r="M6" s="74"/>
      <c r="N6" s="75"/>
      <c r="Q6" s="84"/>
    </row>
    <row r="7" spans="1:17" ht="28.5">
      <c r="A7" s="47">
        <v>4</v>
      </c>
      <c r="B7" s="6"/>
      <c r="C7" s="6" t="s">
        <v>12</v>
      </c>
      <c r="D7" s="6">
        <v>30</v>
      </c>
      <c r="E7" s="13" t="s">
        <v>32</v>
      </c>
      <c r="F7" s="6" t="s">
        <v>29</v>
      </c>
      <c r="G7" s="6">
        <v>75</v>
      </c>
      <c r="H7" s="6" t="s">
        <v>10</v>
      </c>
      <c r="I7" s="10">
        <v>3600</v>
      </c>
      <c r="J7" s="79"/>
      <c r="K7" s="74"/>
      <c r="L7" s="75"/>
      <c r="M7" s="74"/>
      <c r="N7" s="75"/>
      <c r="Q7" s="84"/>
    </row>
    <row r="8" spans="1:17" ht="28.5">
      <c r="A8" s="47">
        <v>5</v>
      </c>
      <c r="B8" s="6"/>
      <c r="C8" s="6" t="s">
        <v>12</v>
      </c>
      <c r="D8" s="6" t="s">
        <v>31</v>
      </c>
      <c r="E8" s="13" t="s">
        <v>32</v>
      </c>
      <c r="F8" s="6" t="s">
        <v>29</v>
      </c>
      <c r="G8" s="6">
        <v>75</v>
      </c>
      <c r="H8" s="6" t="s">
        <v>10</v>
      </c>
      <c r="I8" s="10">
        <v>3600</v>
      </c>
      <c r="J8" s="79"/>
      <c r="K8" s="74"/>
      <c r="L8" s="75"/>
      <c r="M8" s="74"/>
      <c r="N8" s="75"/>
      <c r="Q8" s="84"/>
    </row>
    <row r="9" spans="1:17" ht="28.5">
      <c r="A9" s="47">
        <v>6</v>
      </c>
      <c r="B9" s="6"/>
      <c r="C9" s="6">
        <v>0</v>
      </c>
      <c r="D9" s="6">
        <v>39</v>
      </c>
      <c r="E9" s="13" t="s">
        <v>32</v>
      </c>
      <c r="F9" s="6" t="s">
        <v>29</v>
      </c>
      <c r="G9" s="6">
        <v>75</v>
      </c>
      <c r="H9" s="6" t="s">
        <v>10</v>
      </c>
      <c r="I9" s="10">
        <v>480</v>
      </c>
      <c r="J9" s="79"/>
      <c r="K9" s="74"/>
      <c r="L9" s="75"/>
      <c r="M9" s="74"/>
      <c r="N9" s="75"/>
      <c r="Q9" s="84"/>
    </row>
    <row r="10" spans="1:17" ht="28.5">
      <c r="A10" s="47">
        <v>7</v>
      </c>
      <c r="B10" s="6"/>
      <c r="C10" s="6">
        <v>1</v>
      </c>
      <c r="D10" s="6">
        <v>39</v>
      </c>
      <c r="E10" s="13" t="s">
        <v>32</v>
      </c>
      <c r="F10" s="6" t="s">
        <v>29</v>
      </c>
      <c r="G10" s="6">
        <v>75</v>
      </c>
      <c r="H10" s="6" t="s">
        <v>10</v>
      </c>
      <c r="I10" s="10">
        <v>240</v>
      </c>
      <c r="J10" s="79"/>
      <c r="K10" s="74"/>
      <c r="L10" s="75"/>
      <c r="M10" s="74"/>
      <c r="N10" s="75"/>
      <c r="Q10" s="84"/>
    </row>
    <row r="11" spans="1:17" ht="28.5">
      <c r="A11" s="47">
        <v>8</v>
      </c>
      <c r="B11" s="6"/>
      <c r="C11" s="6">
        <v>2</v>
      </c>
      <c r="D11" s="6">
        <v>77</v>
      </c>
      <c r="E11" s="13" t="s">
        <v>32</v>
      </c>
      <c r="F11" s="6" t="s">
        <v>29</v>
      </c>
      <c r="G11" s="6">
        <v>75</v>
      </c>
      <c r="H11" s="6" t="s">
        <v>10</v>
      </c>
      <c r="I11" s="10">
        <v>240</v>
      </c>
      <c r="J11" s="79"/>
      <c r="K11" s="74"/>
      <c r="L11" s="75"/>
      <c r="M11" s="74"/>
      <c r="N11" s="75"/>
      <c r="Q11" s="84"/>
    </row>
    <row r="12" spans="1:14" ht="57.75" customHeight="1">
      <c r="A12" s="47">
        <v>9</v>
      </c>
      <c r="B12" s="6"/>
      <c r="C12" s="121" t="s">
        <v>68</v>
      </c>
      <c r="D12" s="122"/>
      <c r="E12" s="122"/>
      <c r="F12" s="122"/>
      <c r="G12" s="123"/>
      <c r="H12" s="6" t="s">
        <v>10</v>
      </c>
      <c r="I12" s="10">
        <v>10</v>
      </c>
      <c r="J12" s="79"/>
      <c r="K12" s="74"/>
      <c r="L12" s="75"/>
      <c r="M12" s="74"/>
      <c r="N12" s="75"/>
    </row>
    <row r="13" spans="1:14" s="34" customFormat="1" ht="28.5" customHeight="1">
      <c r="A13" s="103" t="s">
        <v>55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5"/>
      <c r="M13" s="55">
        <f>SUM(M4:M12)</f>
        <v>0</v>
      </c>
      <c r="N13" s="41">
        <f>SUM(N4:N12)</f>
        <v>0</v>
      </c>
    </row>
    <row r="15" ht="14.25">
      <c r="A15" t="s">
        <v>54</v>
      </c>
    </row>
    <row r="16" ht="15" customHeight="1"/>
    <row r="17" spans="2:7" ht="14.25">
      <c r="B17" t="s">
        <v>59</v>
      </c>
      <c r="G17" t="s">
        <v>60</v>
      </c>
    </row>
  </sheetData>
  <sheetProtection/>
  <mergeCells count="4">
    <mergeCell ref="A1:N1"/>
    <mergeCell ref="A2:N2"/>
    <mergeCell ref="C12:G12"/>
    <mergeCell ref="A13:L13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1" sqref="A1:N1"/>
    </sheetView>
  </sheetViews>
  <sheetFormatPr defaultColWidth="8.796875" defaultRowHeight="14.25"/>
  <cols>
    <col min="1" max="1" width="5.3984375" style="0" customWidth="1"/>
    <col min="2" max="2" width="15.09765625" style="0" customWidth="1"/>
    <col min="4" max="4" width="12.09765625" style="0" customWidth="1"/>
    <col min="5" max="5" width="10" style="0" customWidth="1"/>
    <col min="6" max="6" width="13.19921875" style="0" customWidth="1"/>
    <col min="13" max="13" width="11.09765625" style="0" bestFit="1" customWidth="1"/>
    <col min="14" max="14" width="14.59765625" style="0" customWidth="1"/>
  </cols>
  <sheetData>
    <row r="1" spans="1:14" s="65" customFormat="1" ht="30.75" customHeight="1">
      <c r="A1" s="119" t="s">
        <v>145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8" customFormat="1" ht="60">
      <c r="A2" s="10" t="s">
        <v>0</v>
      </c>
      <c r="B2" s="10" t="s">
        <v>69</v>
      </c>
      <c r="C2" s="10" t="s">
        <v>2</v>
      </c>
      <c r="D2" s="10" t="s">
        <v>16</v>
      </c>
      <c r="E2" s="10" t="s">
        <v>3</v>
      </c>
      <c r="F2" s="10" t="s">
        <v>4</v>
      </c>
      <c r="G2" s="10" t="s">
        <v>17</v>
      </c>
      <c r="H2" s="10" t="s">
        <v>5</v>
      </c>
      <c r="I2" s="10" t="s">
        <v>6</v>
      </c>
      <c r="J2" s="10" t="s">
        <v>7</v>
      </c>
      <c r="K2" s="10" t="s">
        <v>72</v>
      </c>
      <c r="L2" s="10" t="s">
        <v>63</v>
      </c>
      <c r="M2" s="10" t="s">
        <v>65</v>
      </c>
      <c r="N2" s="10" t="s">
        <v>51</v>
      </c>
    </row>
    <row r="3" spans="1:15" ht="24.75" customHeight="1">
      <c r="A3" s="6">
        <v>1</v>
      </c>
      <c r="B3" s="6"/>
      <c r="C3" s="6" t="s">
        <v>8</v>
      </c>
      <c r="D3" s="6" t="s">
        <v>33</v>
      </c>
      <c r="E3" s="6"/>
      <c r="F3" s="6"/>
      <c r="G3" s="6" t="s">
        <v>35</v>
      </c>
      <c r="H3" s="6" t="s">
        <v>34</v>
      </c>
      <c r="I3" s="10">
        <v>60</v>
      </c>
      <c r="J3" s="73"/>
      <c r="K3" s="73"/>
      <c r="L3" s="72"/>
      <c r="M3" s="73"/>
      <c r="N3" s="72"/>
      <c r="O3" s="30"/>
    </row>
    <row r="4" spans="1:15" ht="26.25" customHeight="1">
      <c r="A4" s="6">
        <v>2</v>
      </c>
      <c r="B4" s="6"/>
      <c r="C4" s="6" t="s">
        <v>12</v>
      </c>
      <c r="D4" s="6" t="s">
        <v>33</v>
      </c>
      <c r="E4" s="6"/>
      <c r="F4" s="6"/>
      <c r="G4" s="6">
        <v>150</v>
      </c>
      <c r="H4" s="6" t="s">
        <v>34</v>
      </c>
      <c r="I4" s="10">
        <v>60</v>
      </c>
      <c r="J4" s="73"/>
      <c r="K4" s="73"/>
      <c r="L4" s="72"/>
      <c r="M4" s="73"/>
      <c r="N4" s="72"/>
      <c r="O4" s="30"/>
    </row>
    <row r="5" spans="1:15" ht="22.5" customHeight="1">
      <c r="A5" s="6">
        <v>3</v>
      </c>
      <c r="B5" s="6"/>
      <c r="C5" s="6" t="s">
        <v>12</v>
      </c>
      <c r="D5" s="6" t="s">
        <v>33</v>
      </c>
      <c r="E5" s="6"/>
      <c r="F5" s="6"/>
      <c r="G5" s="6" t="s">
        <v>36</v>
      </c>
      <c r="H5" s="6" t="s">
        <v>34</v>
      </c>
      <c r="I5" s="10">
        <v>120</v>
      </c>
      <c r="J5" s="73"/>
      <c r="K5" s="73"/>
      <c r="L5" s="72"/>
      <c r="M5" s="73"/>
      <c r="N5" s="72"/>
      <c r="O5" s="30"/>
    </row>
    <row r="6" spans="1:15" ht="27" customHeight="1">
      <c r="A6" s="6">
        <v>4</v>
      </c>
      <c r="B6" s="6"/>
      <c r="C6" s="6">
        <v>0</v>
      </c>
      <c r="D6" s="6" t="s">
        <v>33</v>
      </c>
      <c r="E6" s="6"/>
      <c r="F6" s="6"/>
      <c r="G6" s="6" t="s">
        <v>37</v>
      </c>
      <c r="H6" s="6" t="s">
        <v>34</v>
      </c>
      <c r="I6" s="10">
        <v>120</v>
      </c>
      <c r="J6" s="73"/>
      <c r="K6" s="73"/>
      <c r="L6" s="72"/>
      <c r="M6" s="73"/>
      <c r="N6" s="72"/>
      <c r="O6" s="30"/>
    </row>
    <row r="7" spans="1:15" ht="25.5" customHeight="1">
      <c r="A7" s="6">
        <v>5</v>
      </c>
      <c r="B7" s="6"/>
      <c r="C7" s="6">
        <v>1</v>
      </c>
      <c r="D7" s="6" t="s">
        <v>33</v>
      </c>
      <c r="E7" s="6"/>
      <c r="F7" s="6"/>
      <c r="G7" s="6" t="s">
        <v>35</v>
      </c>
      <c r="H7" s="6" t="s">
        <v>34</v>
      </c>
      <c r="I7" s="10">
        <v>60</v>
      </c>
      <c r="J7" s="73"/>
      <c r="K7" s="73"/>
      <c r="L7" s="72"/>
      <c r="M7" s="73"/>
      <c r="N7" s="72"/>
      <c r="O7" s="30"/>
    </row>
    <row r="8" spans="1:15" ht="32.25" customHeight="1">
      <c r="A8" s="6">
        <v>6</v>
      </c>
      <c r="B8" s="6"/>
      <c r="C8" s="6" t="s">
        <v>8</v>
      </c>
      <c r="D8" s="6" t="s">
        <v>38</v>
      </c>
      <c r="E8" s="6" t="s">
        <v>9</v>
      </c>
      <c r="F8" s="6" t="s">
        <v>11</v>
      </c>
      <c r="G8" s="6">
        <v>75</v>
      </c>
      <c r="H8" s="6" t="s">
        <v>34</v>
      </c>
      <c r="I8" s="10">
        <v>120</v>
      </c>
      <c r="J8" s="73"/>
      <c r="K8" s="73"/>
      <c r="L8" s="72"/>
      <c r="M8" s="73"/>
      <c r="N8" s="72"/>
      <c r="O8" s="30"/>
    </row>
    <row r="9" spans="1:15" ht="32.25" customHeight="1">
      <c r="A9" s="6">
        <v>7</v>
      </c>
      <c r="B9" s="6"/>
      <c r="C9" s="6" t="s">
        <v>12</v>
      </c>
      <c r="D9" s="6">
        <v>26</v>
      </c>
      <c r="E9" s="6" t="s">
        <v>9</v>
      </c>
      <c r="F9" s="6" t="s">
        <v>11</v>
      </c>
      <c r="G9" s="6">
        <v>75</v>
      </c>
      <c r="H9" s="6" t="s">
        <v>34</v>
      </c>
      <c r="I9" s="10">
        <v>240</v>
      </c>
      <c r="J9" s="73"/>
      <c r="K9" s="73"/>
      <c r="L9" s="72"/>
      <c r="M9" s="73"/>
      <c r="N9" s="72"/>
      <c r="O9" s="30"/>
    </row>
    <row r="10" spans="1:15" ht="36.75" customHeight="1">
      <c r="A10" s="6">
        <v>8</v>
      </c>
      <c r="B10" s="6"/>
      <c r="C10" s="6">
        <v>0</v>
      </c>
      <c r="D10" s="6">
        <v>30</v>
      </c>
      <c r="E10" s="6" t="s">
        <v>9</v>
      </c>
      <c r="F10" s="6" t="s">
        <v>11</v>
      </c>
      <c r="G10" s="6">
        <v>75</v>
      </c>
      <c r="H10" s="6" t="s">
        <v>34</v>
      </c>
      <c r="I10" s="10">
        <v>240</v>
      </c>
      <c r="J10" s="73"/>
      <c r="K10" s="73"/>
      <c r="L10" s="72"/>
      <c r="M10" s="73"/>
      <c r="N10" s="72"/>
      <c r="O10" s="30"/>
    </row>
    <row r="11" spans="1:15" ht="28.5">
      <c r="A11" s="6">
        <v>9</v>
      </c>
      <c r="B11" s="6"/>
      <c r="C11" s="6">
        <v>1</v>
      </c>
      <c r="D11" s="6">
        <v>40</v>
      </c>
      <c r="E11" s="6" t="s">
        <v>9</v>
      </c>
      <c r="F11" s="6" t="s">
        <v>39</v>
      </c>
      <c r="G11" s="6">
        <v>75</v>
      </c>
      <c r="H11" s="6" t="s">
        <v>34</v>
      </c>
      <c r="I11" s="10">
        <v>120</v>
      </c>
      <c r="J11" s="73"/>
      <c r="K11" s="73"/>
      <c r="L11" s="72"/>
      <c r="M11" s="73"/>
      <c r="N11" s="72"/>
      <c r="O11" s="30"/>
    </row>
    <row r="12" spans="1:15" ht="28.5">
      <c r="A12" s="6">
        <v>10</v>
      </c>
      <c r="B12" s="6"/>
      <c r="C12" s="6">
        <v>2</v>
      </c>
      <c r="D12" s="6">
        <v>40</v>
      </c>
      <c r="E12" s="6" t="s">
        <v>9</v>
      </c>
      <c r="F12" s="6" t="s">
        <v>39</v>
      </c>
      <c r="G12" s="6">
        <v>75</v>
      </c>
      <c r="H12" s="6" t="s">
        <v>34</v>
      </c>
      <c r="I12" s="10">
        <v>120</v>
      </c>
      <c r="J12" s="73"/>
      <c r="K12" s="73"/>
      <c r="L12" s="72"/>
      <c r="M12" s="73"/>
      <c r="N12" s="72"/>
      <c r="O12" s="30"/>
    </row>
    <row r="13" spans="1:15" ht="28.5">
      <c r="A13" s="6">
        <v>11</v>
      </c>
      <c r="B13" s="6"/>
      <c r="C13" s="6">
        <v>3</v>
      </c>
      <c r="D13" s="6">
        <v>48</v>
      </c>
      <c r="E13" s="6" t="s">
        <v>9</v>
      </c>
      <c r="F13" s="6" t="s">
        <v>39</v>
      </c>
      <c r="G13" s="6">
        <v>75</v>
      </c>
      <c r="H13" s="6" t="s">
        <v>34</v>
      </c>
      <c r="I13" s="10">
        <v>120</v>
      </c>
      <c r="J13" s="73"/>
      <c r="K13" s="73"/>
      <c r="L13" s="72"/>
      <c r="M13" s="73"/>
      <c r="N13" s="72"/>
      <c r="O13" s="30"/>
    </row>
    <row r="14" spans="1:15" ht="28.5">
      <c r="A14" s="6">
        <v>12</v>
      </c>
      <c r="B14" s="6"/>
      <c r="C14" s="6">
        <v>5</v>
      </c>
      <c r="D14" s="6">
        <v>77</v>
      </c>
      <c r="E14" s="13" t="s">
        <v>32</v>
      </c>
      <c r="F14" s="6" t="s">
        <v>40</v>
      </c>
      <c r="G14" s="6">
        <v>45</v>
      </c>
      <c r="H14" s="6" t="s">
        <v>34</v>
      </c>
      <c r="I14" s="10">
        <v>120</v>
      </c>
      <c r="J14" s="73"/>
      <c r="K14" s="73"/>
      <c r="L14" s="72"/>
      <c r="M14" s="73"/>
      <c r="N14" s="72"/>
      <c r="O14" s="30"/>
    </row>
    <row r="15" spans="1:15" s="40" customFormat="1" ht="29.25" customHeight="1">
      <c r="A15" s="124" t="s">
        <v>55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6"/>
      <c r="M15" s="42">
        <f>SUM(M3:M14)</f>
        <v>0</v>
      </c>
      <c r="N15" s="43">
        <f>SUM(N3:N14)</f>
        <v>0</v>
      </c>
      <c r="O15" s="44"/>
    </row>
    <row r="18" spans="2:7" ht="14.25">
      <c r="B18" t="s">
        <v>59</v>
      </c>
      <c r="G18" t="s">
        <v>60</v>
      </c>
    </row>
  </sheetData>
  <sheetProtection/>
  <mergeCells count="2">
    <mergeCell ref="A1:N1"/>
    <mergeCell ref="A15:L15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1" sqref="A1:N1"/>
    </sheetView>
  </sheetViews>
  <sheetFormatPr defaultColWidth="8.796875" defaultRowHeight="14.25"/>
  <cols>
    <col min="1" max="1" width="4.09765625" style="0" customWidth="1"/>
    <col min="2" max="2" width="12.19921875" style="0" customWidth="1"/>
    <col min="5" max="5" width="12.19921875" style="0" customWidth="1"/>
    <col min="12" max="12" width="9.5" style="0" bestFit="1" customWidth="1"/>
    <col min="13" max="13" width="13.8984375" style="0" customWidth="1"/>
    <col min="14" max="14" width="17.5" style="17" customWidth="1"/>
  </cols>
  <sheetData>
    <row r="1" spans="1:14" s="65" customFormat="1" ht="34.5" customHeight="1">
      <c r="A1" s="119" t="s">
        <v>146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24" customFormat="1" ht="102" customHeight="1">
      <c r="A2" s="127" t="s">
        <v>98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4" s="8" customFormat="1" ht="105.75" customHeight="1">
      <c r="A3" s="10" t="s">
        <v>0</v>
      </c>
      <c r="B3" s="10" t="s">
        <v>69</v>
      </c>
      <c r="C3" s="10" t="s">
        <v>2</v>
      </c>
      <c r="D3" s="10" t="s">
        <v>16</v>
      </c>
      <c r="E3" s="10" t="s">
        <v>3</v>
      </c>
      <c r="F3" s="10" t="s">
        <v>4</v>
      </c>
      <c r="G3" s="10" t="s">
        <v>17</v>
      </c>
      <c r="H3" s="10" t="s">
        <v>5</v>
      </c>
      <c r="I3" s="10" t="s">
        <v>6</v>
      </c>
      <c r="J3" s="10" t="s">
        <v>7</v>
      </c>
      <c r="K3" s="10" t="s">
        <v>72</v>
      </c>
      <c r="L3" s="10" t="s">
        <v>63</v>
      </c>
      <c r="M3" s="10" t="s">
        <v>65</v>
      </c>
      <c r="N3" s="15" t="s">
        <v>51</v>
      </c>
    </row>
    <row r="4" spans="1:14" s="9" customFormat="1" ht="27.75" customHeight="1">
      <c r="A4" s="6">
        <v>1</v>
      </c>
      <c r="B4" s="6"/>
      <c r="C4" s="6" t="s">
        <v>22</v>
      </c>
      <c r="D4" s="6">
        <v>17</v>
      </c>
      <c r="E4" s="6" t="s">
        <v>9</v>
      </c>
      <c r="F4" s="6" t="s">
        <v>11</v>
      </c>
      <c r="G4" s="6">
        <v>75</v>
      </c>
      <c r="H4" s="6" t="s">
        <v>10</v>
      </c>
      <c r="I4" s="10">
        <v>60</v>
      </c>
      <c r="J4" s="74"/>
      <c r="K4" s="74"/>
      <c r="L4" s="75"/>
      <c r="M4" s="74"/>
      <c r="N4" s="75"/>
    </row>
    <row r="5" spans="1:14" s="5" customFormat="1" ht="19.5" customHeight="1">
      <c r="A5" s="6">
        <v>2</v>
      </c>
      <c r="B5" s="6"/>
      <c r="C5" s="6" t="s">
        <v>22</v>
      </c>
      <c r="D5" s="6">
        <v>22</v>
      </c>
      <c r="E5" s="6" t="s">
        <v>9</v>
      </c>
      <c r="F5" s="6" t="s">
        <v>11</v>
      </c>
      <c r="G5" s="6">
        <v>75</v>
      </c>
      <c r="H5" s="6" t="s">
        <v>10</v>
      </c>
      <c r="I5" s="10">
        <v>60</v>
      </c>
      <c r="J5" s="74"/>
      <c r="K5" s="74"/>
      <c r="L5" s="75"/>
      <c r="M5" s="74"/>
      <c r="N5" s="75"/>
    </row>
    <row r="6" spans="1:14" s="5" customFormat="1" ht="21.75" customHeight="1">
      <c r="A6" s="6">
        <v>3</v>
      </c>
      <c r="B6" s="6"/>
      <c r="C6" s="6" t="s">
        <v>22</v>
      </c>
      <c r="D6" s="6">
        <v>26</v>
      </c>
      <c r="E6" s="6" t="s">
        <v>9</v>
      </c>
      <c r="F6" s="6" t="s">
        <v>11</v>
      </c>
      <c r="G6" s="6">
        <v>75</v>
      </c>
      <c r="H6" s="6" t="s">
        <v>10</v>
      </c>
      <c r="I6" s="10">
        <v>60</v>
      </c>
      <c r="J6" s="74"/>
      <c r="K6" s="74"/>
      <c r="L6" s="75"/>
      <c r="M6" s="74"/>
      <c r="N6" s="75"/>
    </row>
    <row r="7" spans="1:14" s="5" customFormat="1" ht="21" customHeight="1">
      <c r="A7" s="6">
        <v>4</v>
      </c>
      <c r="B7" s="6"/>
      <c r="C7" s="6" t="s">
        <v>8</v>
      </c>
      <c r="D7" s="6">
        <v>22</v>
      </c>
      <c r="E7" s="6" t="s">
        <v>9</v>
      </c>
      <c r="F7" s="6" t="s">
        <v>11</v>
      </c>
      <c r="G7" s="6">
        <v>75</v>
      </c>
      <c r="H7" s="6" t="s">
        <v>10</v>
      </c>
      <c r="I7" s="10">
        <v>60</v>
      </c>
      <c r="J7" s="74"/>
      <c r="K7" s="74"/>
      <c r="L7" s="75"/>
      <c r="M7" s="74"/>
      <c r="N7" s="75"/>
    </row>
    <row r="8" spans="1:14" s="5" customFormat="1" ht="21" customHeight="1">
      <c r="A8" s="6">
        <v>5</v>
      </c>
      <c r="B8" s="6"/>
      <c r="C8" s="6" t="s">
        <v>8</v>
      </c>
      <c r="D8" s="6">
        <v>26</v>
      </c>
      <c r="E8" s="6" t="s">
        <v>9</v>
      </c>
      <c r="F8" s="6" t="s">
        <v>11</v>
      </c>
      <c r="G8" s="6">
        <v>75</v>
      </c>
      <c r="H8" s="6" t="s">
        <v>10</v>
      </c>
      <c r="I8" s="10">
        <v>360</v>
      </c>
      <c r="J8" s="74"/>
      <c r="K8" s="74"/>
      <c r="L8" s="75"/>
      <c r="M8" s="74"/>
      <c r="N8" s="75"/>
    </row>
    <row r="9" spans="1:14" s="5" customFormat="1" ht="21.75" customHeight="1">
      <c r="A9" s="6">
        <v>6</v>
      </c>
      <c r="B9" s="6"/>
      <c r="C9" s="6" t="s">
        <v>8</v>
      </c>
      <c r="D9" s="6">
        <v>30</v>
      </c>
      <c r="E9" s="6" t="s">
        <v>9</v>
      </c>
      <c r="F9" s="6" t="s">
        <v>11</v>
      </c>
      <c r="G9" s="6">
        <v>75</v>
      </c>
      <c r="H9" s="6" t="s">
        <v>10</v>
      </c>
      <c r="I9" s="10">
        <v>240</v>
      </c>
      <c r="J9" s="74"/>
      <c r="K9" s="74"/>
      <c r="L9" s="75"/>
      <c r="M9" s="74"/>
      <c r="N9" s="75"/>
    </row>
    <row r="10" spans="1:14" s="5" customFormat="1" ht="21.75" customHeight="1">
      <c r="A10" s="6">
        <v>7</v>
      </c>
      <c r="B10" s="6"/>
      <c r="C10" s="6" t="s">
        <v>8</v>
      </c>
      <c r="D10" s="6">
        <v>37</v>
      </c>
      <c r="E10" s="6" t="s">
        <v>9</v>
      </c>
      <c r="F10" s="6" t="s">
        <v>11</v>
      </c>
      <c r="G10" s="6">
        <v>90</v>
      </c>
      <c r="H10" s="6" t="s">
        <v>10</v>
      </c>
      <c r="I10" s="10">
        <v>240</v>
      </c>
      <c r="J10" s="74"/>
      <c r="K10" s="74"/>
      <c r="L10" s="75"/>
      <c r="M10" s="74"/>
      <c r="N10" s="75"/>
    </row>
    <row r="11" spans="1:14" s="5" customFormat="1" ht="21.75" customHeight="1">
      <c r="A11" s="6">
        <v>8</v>
      </c>
      <c r="B11" s="6"/>
      <c r="C11" s="6" t="s">
        <v>12</v>
      </c>
      <c r="D11" s="6">
        <v>30</v>
      </c>
      <c r="E11" s="6" t="s">
        <v>9</v>
      </c>
      <c r="F11" s="6" t="s">
        <v>11</v>
      </c>
      <c r="G11" s="6">
        <v>75</v>
      </c>
      <c r="H11" s="6" t="s">
        <v>10</v>
      </c>
      <c r="I11" s="10">
        <v>120</v>
      </c>
      <c r="J11" s="74"/>
      <c r="K11" s="74"/>
      <c r="L11" s="75"/>
      <c r="M11" s="74"/>
      <c r="N11" s="75"/>
    </row>
    <row r="12" spans="1:14" s="5" customFormat="1" ht="23.25" customHeight="1">
      <c r="A12" s="6">
        <v>9</v>
      </c>
      <c r="B12" s="6"/>
      <c r="C12" s="6" t="s">
        <v>12</v>
      </c>
      <c r="D12" s="6">
        <v>37</v>
      </c>
      <c r="E12" s="6" t="s">
        <v>9</v>
      </c>
      <c r="F12" s="6" t="s">
        <v>11</v>
      </c>
      <c r="G12" s="6">
        <v>90</v>
      </c>
      <c r="H12" s="6" t="s">
        <v>10</v>
      </c>
      <c r="I12" s="10">
        <v>120</v>
      </c>
      <c r="J12" s="74"/>
      <c r="K12" s="74"/>
      <c r="L12" s="75"/>
      <c r="M12" s="74"/>
      <c r="N12" s="75"/>
    </row>
    <row r="13" spans="1:14" s="5" customFormat="1" ht="23.25" customHeight="1">
      <c r="A13" s="6">
        <v>10</v>
      </c>
      <c r="B13" s="6"/>
      <c r="C13" s="6" t="s">
        <v>12</v>
      </c>
      <c r="D13" s="6">
        <v>26</v>
      </c>
      <c r="E13" s="6" t="s">
        <v>9</v>
      </c>
      <c r="F13" s="6" t="s">
        <v>11</v>
      </c>
      <c r="G13" s="6">
        <v>90</v>
      </c>
      <c r="H13" s="6" t="s">
        <v>10</v>
      </c>
      <c r="I13" s="10">
        <v>240</v>
      </c>
      <c r="J13" s="74"/>
      <c r="K13" s="74"/>
      <c r="L13" s="75"/>
      <c r="M13" s="74"/>
      <c r="N13" s="75"/>
    </row>
    <row r="14" spans="1:14" s="5" customFormat="1" ht="20.25" customHeight="1">
      <c r="A14" s="6">
        <v>11</v>
      </c>
      <c r="B14" s="6"/>
      <c r="C14" s="6">
        <v>0</v>
      </c>
      <c r="D14" s="6">
        <v>30</v>
      </c>
      <c r="E14" s="6" t="s">
        <v>9</v>
      </c>
      <c r="F14" s="6" t="s">
        <v>11</v>
      </c>
      <c r="G14" s="6">
        <v>90</v>
      </c>
      <c r="H14" s="6" t="s">
        <v>10</v>
      </c>
      <c r="I14" s="10">
        <v>60</v>
      </c>
      <c r="J14" s="74"/>
      <c r="K14" s="74"/>
      <c r="L14" s="75"/>
      <c r="M14" s="74"/>
      <c r="N14" s="75"/>
    </row>
    <row r="15" spans="1:14" s="5" customFormat="1" ht="20.25" customHeight="1">
      <c r="A15" s="6">
        <v>12</v>
      </c>
      <c r="B15" s="6"/>
      <c r="C15" s="6">
        <v>0</v>
      </c>
      <c r="D15" s="6">
        <v>37</v>
      </c>
      <c r="E15" s="6" t="s">
        <v>9</v>
      </c>
      <c r="F15" s="6" t="s">
        <v>11</v>
      </c>
      <c r="G15" s="6">
        <v>90</v>
      </c>
      <c r="H15" s="6" t="s">
        <v>10</v>
      </c>
      <c r="I15" s="10">
        <v>60</v>
      </c>
      <c r="J15" s="74"/>
      <c r="K15" s="74"/>
      <c r="L15" s="75"/>
      <c r="M15" s="74"/>
      <c r="N15" s="75"/>
    </row>
    <row r="16" spans="1:14" s="5" customFormat="1" ht="18.75" customHeight="1">
      <c r="A16" s="6">
        <v>13</v>
      </c>
      <c r="B16" s="6"/>
      <c r="C16" s="6">
        <v>1</v>
      </c>
      <c r="D16" s="6">
        <v>40</v>
      </c>
      <c r="E16" s="6" t="s">
        <v>9</v>
      </c>
      <c r="F16" s="6" t="s">
        <v>11</v>
      </c>
      <c r="G16" s="6">
        <v>90</v>
      </c>
      <c r="H16" s="6" t="s">
        <v>10</v>
      </c>
      <c r="I16" s="10">
        <v>60</v>
      </c>
      <c r="J16" s="74"/>
      <c r="K16" s="74"/>
      <c r="L16" s="75"/>
      <c r="M16" s="74"/>
      <c r="N16" s="75"/>
    </row>
    <row r="17" spans="1:14" s="4" customFormat="1" ht="30.75" customHeight="1">
      <c r="A17" s="103" t="s">
        <v>55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5"/>
      <c r="M17" s="33">
        <f>SUM(M4:M16)</f>
        <v>0</v>
      </c>
      <c r="N17" s="45">
        <f>SUM(N4:N16)</f>
        <v>0</v>
      </c>
    </row>
    <row r="18" spans="1:14" s="5" customFormat="1" ht="29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 s="17"/>
    </row>
    <row r="20" spans="3:8" ht="14.25">
      <c r="C20" t="s">
        <v>59</v>
      </c>
      <c r="H20" t="s">
        <v>60</v>
      </c>
    </row>
  </sheetData>
  <sheetProtection/>
  <mergeCells count="3">
    <mergeCell ref="A1:N1"/>
    <mergeCell ref="A17:L17"/>
    <mergeCell ref="A2:N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1">
      <selection activeCell="A1" sqref="A1:N1"/>
    </sheetView>
  </sheetViews>
  <sheetFormatPr defaultColWidth="8.796875" defaultRowHeight="14.25"/>
  <cols>
    <col min="1" max="1" width="8.19921875" style="0" customWidth="1"/>
    <col min="2" max="2" width="12.09765625" style="0" customWidth="1"/>
    <col min="3" max="3" width="7.69921875" style="0" customWidth="1"/>
    <col min="13" max="13" width="13.5" style="17" customWidth="1"/>
    <col min="14" max="14" width="16.09765625" style="17" customWidth="1"/>
  </cols>
  <sheetData>
    <row r="1" spans="1:14" s="65" customFormat="1" ht="29.25" customHeight="1">
      <c r="A1" s="130" t="s">
        <v>147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s="28" customFormat="1" ht="49.5" customHeight="1">
      <c r="A2" s="131" t="s">
        <v>119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s="8" customFormat="1" ht="77.25" customHeight="1">
      <c r="A3" s="10" t="s">
        <v>83</v>
      </c>
      <c r="B3" s="10" t="s">
        <v>69</v>
      </c>
      <c r="C3" s="10" t="s">
        <v>2</v>
      </c>
      <c r="D3" s="10" t="s">
        <v>16</v>
      </c>
      <c r="E3" s="10" t="s">
        <v>3</v>
      </c>
      <c r="F3" s="10" t="s">
        <v>4</v>
      </c>
      <c r="G3" s="10" t="s">
        <v>17</v>
      </c>
      <c r="H3" s="10" t="s">
        <v>5</v>
      </c>
      <c r="I3" s="10" t="s">
        <v>6</v>
      </c>
      <c r="J3" s="10" t="s">
        <v>7</v>
      </c>
      <c r="K3" s="10" t="s">
        <v>72</v>
      </c>
      <c r="L3" s="10" t="s">
        <v>70</v>
      </c>
      <c r="M3" s="15" t="s">
        <v>65</v>
      </c>
      <c r="N3" s="15" t="s">
        <v>51</v>
      </c>
    </row>
    <row r="4" spans="1:14" ht="39" customHeight="1">
      <c r="A4" s="6">
        <v>1</v>
      </c>
      <c r="B4" s="6"/>
      <c r="C4" s="6">
        <v>0</v>
      </c>
      <c r="D4" s="6">
        <v>40</v>
      </c>
      <c r="E4" s="6" t="s">
        <v>9</v>
      </c>
      <c r="F4" s="6" t="s">
        <v>11</v>
      </c>
      <c r="G4" s="6" t="s">
        <v>41</v>
      </c>
      <c r="H4" s="6" t="s">
        <v>10</v>
      </c>
      <c r="I4" s="10">
        <v>120</v>
      </c>
      <c r="J4" s="79"/>
      <c r="K4" s="74"/>
      <c r="L4" s="75"/>
      <c r="M4" s="75"/>
      <c r="N4" s="75"/>
    </row>
    <row r="5" spans="1:14" ht="32.25" customHeight="1">
      <c r="A5" s="6">
        <v>2</v>
      </c>
      <c r="B5" s="6"/>
      <c r="C5" s="6">
        <v>1</v>
      </c>
      <c r="D5" s="6">
        <v>40</v>
      </c>
      <c r="E5" s="6" t="s">
        <v>9</v>
      </c>
      <c r="F5" s="6" t="s">
        <v>11</v>
      </c>
      <c r="G5" s="6" t="s">
        <v>41</v>
      </c>
      <c r="H5" s="6" t="s">
        <v>10</v>
      </c>
      <c r="I5" s="10">
        <v>120</v>
      </c>
      <c r="J5" s="79"/>
      <c r="K5" s="74"/>
      <c r="L5" s="75"/>
      <c r="M5" s="75"/>
      <c r="N5" s="75"/>
    </row>
    <row r="6" spans="1:14" ht="32.25" customHeight="1">
      <c r="A6" s="6">
        <v>3</v>
      </c>
      <c r="B6" s="6"/>
      <c r="C6" s="6" t="s">
        <v>12</v>
      </c>
      <c r="D6" s="6">
        <v>18</v>
      </c>
      <c r="E6" s="6" t="s">
        <v>9</v>
      </c>
      <c r="F6" s="6" t="s">
        <v>11</v>
      </c>
      <c r="G6" s="6" t="s">
        <v>100</v>
      </c>
      <c r="H6" s="6" t="s">
        <v>10</v>
      </c>
      <c r="I6" s="10">
        <v>60</v>
      </c>
      <c r="J6" s="79"/>
      <c r="K6" s="74"/>
      <c r="L6" s="75"/>
      <c r="M6" s="75"/>
      <c r="N6" s="75"/>
    </row>
    <row r="7" spans="1:14" ht="32.25" customHeight="1">
      <c r="A7" s="6">
        <v>4</v>
      </c>
      <c r="B7" s="6"/>
      <c r="C7" s="6" t="s">
        <v>12</v>
      </c>
      <c r="D7" s="6">
        <v>24</v>
      </c>
      <c r="E7" s="6" t="s">
        <v>9</v>
      </c>
      <c r="F7" s="6" t="s">
        <v>11</v>
      </c>
      <c r="G7" s="6" t="s">
        <v>100</v>
      </c>
      <c r="H7" s="6" t="s">
        <v>10</v>
      </c>
      <c r="I7" s="10">
        <v>60</v>
      </c>
      <c r="J7" s="79"/>
      <c r="K7" s="74"/>
      <c r="L7" s="75"/>
      <c r="M7" s="75"/>
      <c r="N7" s="75"/>
    </row>
    <row r="8" spans="1:14" s="34" customFormat="1" ht="30.75" customHeight="1">
      <c r="A8" s="103" t="s">
        <v>102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45">
        <f>SUM(M4:M7)</f>
        <v>0</v>
      </c>
      <c r="N8" s="45">
        <f>SUM(N4:N7)</f>
        <v>0</v>
      </c>
    </row>
    <row r="11" spans="2:8" ht="14.25">
      <c r="B11" t="s">
        <v>59</v>
      </c>
      <c r="H11" t="s">
        <v>60</v>
      </c>
    </row>
  </sheetData>
  <sheetProtection/>
  <mergeCells count="3">
    <mergeCell ref="A1:N1"/>
    <mergeCell ref="A8:L8"/>
    <mergeCell ref="A2:N2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PageLayoutView="0" workbookViewId="0" topLeftCell="A1">
      <selection activeCell="A1" sqref="A1:K1"/>
    </sheetView>
  </sheetViews>
  <sheetFormatPr defaultColWidth="8.796875" defaultRowHeight="14.25"/>
  <cols>
    <col min="1" max="1" width="3.8984375" style="0" customWidth="1"/>
    <col min="2" max="2" width="8" style="0" customWidth="1"/>
    <col min="3" max="3" width="12.5" style="0" customWidth="1"/>
    <col min="4" max="4" width="16.8984375" style="0" customWidth="1"/>
    <col min="10" max="10" width="12.8984375" style="0" customWidth="1"/>
    <col min="11" max="11" width="11.8984375" style="0" customWidth="1"/>
  </cols>
  <sheetData>
    <row r="1" spans="1:11" s="27" customFormat="1" ht="42" customHeight="1">
      <c r="A1" s="100" t="s">
        <v>148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s="26" customFormat="1" ht="72.75" customHeight="1">
      <c r="A2" s="133" t="s">
        <v>99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</row>
    <row r="3" spans="1:11" s="12" customFormat="1" ht="102.75" customHeight="1">
      <c r="A3" s="10" t="s">
        <v>0</v>
      </c>
      <c r="B3" s="10" t="s">
        <v>1</v>
      </c>
      <c r="C3" s="10" t="s">
        <v>69</v>
      </c>
      <c r="D3" s="10" t="s">
        <v>42</v>
      </c>
      <c r="E3" s="10" t="s">
        <v>5</v>
      </c>
      <c r="F3" s="10" t="s">
        <v>6</v>
      </c>
      <c r="G3" s="10" t="s">
        <v>7</v>
      </c>
      <c r="H3" s="10" t="s">
        <v>72</v>
      </c>
      <c r="I3" s="10" t="s">
        <v>97</v>
      </c>
      <c r="J3" s="10" t="s">
        <v>65</v>
      </c>
      <c r="K3" s="10" t="s">
        <v>51</v>
      </c>
    </row>
    <row r="4" spans="1:13" ht="28.5">
      <c r="A4" s="6">
        <v>1</v>
      </c>
      <c r="B4" s="6"/>
      <c r="C4" s="6"/>
      <c r="D4" s="6" t="s">
        <v>93</v>
      </c>
      <c r="E4" s="6" t="s">
        <v>43</v>
      </c>
      <c r="F4" s="10">
        <v>150</v>
      </c>
      <c r="G4" s="79"/>
      <c r="H4" s="73"/>
      <c r="I4" s="73"/>
      <c r="J4" s="73"/>
      <c r="K4" s="73"/>
      <c r="M4" s="84"/>
    </row>
    <row r="5" spans="1:13" ht="28.5">
      <c r="A5" s="6">
        <v>2</v>
      </c>
      <c r="B5" s="6"/>
      <c r="C5" s="6"/>
      <c r="D5" s="6" t="s">
        <v>94</v>
      </c>
      <c r="E5" s="6" t="s">
        <v>43</v>
      </c>
      <c r="F5" s="10">
        <v>100</v>
      </c>
      <c r="G5" s="79"/>
      <c r="H5" s="73"/>
      <c r="I5" s="73"/>
      <c r="J5" s="73"/>
      <c r="K5" s="73"/>
      <c r="M5" s="84"/>
    </row>
    <row r="6" spans="1:13" ht="28.5">
      <c r="A6" s="6">
        <v>3</v>
      </c>
      <c r="B6" s="6"/>
      <c r="C6" s="6"/>
      <c r="D6" s="6" t="s">
        <v>95</v>
      </c>
      <c r="E6" s="6" t="s">
        <v>43</v>
      </c>
      <c r="F6" s="10">
        <v>50</v>
      </c>
      <c r="G6" s="79"/>
      <c r="H6" s="73"/>
      <c r="I6" s="73"/>
      <c r="J6" s="73"/>
      <c r="K6" s="73"/>
      <c r="M6" s="84"/>
    </row>
    <row r="7" spans="1:13" ht="28.5">
      <c r="A7" s="6">
        <v>4</v>
      </c>
      <c r="B7" s="6"/>
      <c r="C7" s="6"/>
      <c r="D7" s="6" t="s">
        <v>96</v>
      </c>
      <c r="E7" s="6" t="s">
        <v>43</v>
      </c>
      <c r="F7" s="10">
        <v>5</v>
      </c>
      <c r="G7" s="79"/>
      <c r="H7" s="73"/>
      <c r="I7" s="73"/>
      <c r="J7" s="73"/>
      <c r="K7" s="73"/>
      <c r="M7" s="84"/>
    </row>
    <row r="8" spans="1:11" s="34" customFormat="1" ht="30" customHeight="1">
      <c r="A8" s="103" t="s">
        <v>55</v>
      </c>
      <c r="B8" s="104"/>
      <c r="C8" s="104"/>
      <c r="D8" s="104"/>
      <c r="E8" s="104"/>
      <c r="F8" s="104"/>
      <c r="G8" s="104"/>
      <c r="H8" s="104"/>
      <c r="I8" s="105"/>
      <c r="J8" s="46">
        <f>SUM(J4:J7)</f>
        <v>0</v>
      </c>
      <c r="K8" s="46">
        <f>SUM(K4:K7)</f>
        <v>0</v>
      </c>
    </row>
    <row r="9" spans="1:11" ht="16.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6.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6.5">
      <c r="A11" s="25"/>
      <c r="B11" s="25"/>
      <c r="C11" s="25" t="s">
        <v>59</v>
      </c>
      <c r="D11" s="25"/>
      <c r="E11" s="25"/>
      <c r="F11" s="25"/>
      <c r="G11" s="25" t="s">
        <v>60</v>
      </c>
      <c r="H11" s="25"/>
      <c r="I11" s="25"/>
      <c r="J11" s="25"/>
      <c r="K11" s="25"/>
    </row>
  </sheetData>
  <sheetProtection/>
  <mergeCells count="3">
    <mergeCell ref="A1:K1"/>
    <mergeCell ref="A2:K2"/>
    <mergeCell ref="A8:I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1" sqref="A1:L1"/>
    </sheetView>
  </sheetViews>
  <sheetFormatPr defaultColWidth="8.796875" defaultRowHeight="14.25"/>
  <cols>
    <col min="1" max="1" width="4.59765625" style="0" customWidth="1"/>
    <col min="2" max="2" width="26.59765625" style="0" customWidth="1"/>
    <col min="3" max="3" width="14.5" style="0" customWidth="1"/>
    <col min="4" max="4" width="5.3984375" style="0" customWidth="1"/>
    <col min="5" max="5" width="9.69921875" style="0" customWidth="1"/>
    <col min="6" max="6" width="9" style="0" customWidth="1"/>
    <col min="7" max="7" width="11.69921875" style="0" customWidth="1"/>
    <col min="8" max="8" width="11.3984375" style="0" customWidth="1"/>
    <col min="9" max="9" width="7.3984375" style="0" customWidth="1"/>
    <col min="10" max="11" width="13" style="0" customWidth="1"/>
    <col min="12" max="12" width="13.5" style="0" customWidth="1"/>
  </cols>
  <sheetData>
    <row r="1" spans="1:12" s="27" customFormat="1" ht="61.5" customHeight="1">
      <c r="A1" s="136" t="s">
        <v>149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27" customFormat="1" ht="61.5" customHeight="1">
      <c r="A2" s="138" t="s">
        <v>139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s="87" customFormat="1" ht="69.75" customHeight="1">
      <c r="A3" s="85" t="s">
        <v>45</v>
      </c>
      <c r="B3" s="85" t="s">
        <v>46</v>
      </c>
      <c r="C3" s="86" t="s">
        <v>71</v>
      </c>
      <c r="D3" s="85" t="s">
        <v>47</v>
      </c>
      <c r="E3" s="51" t="s">
        <v>136</v>
      </c>
      <c r="F3" s="51" t="s">
        <v>137</v>
      </c>
      <c r="G3" s="51" t="s">
        <v>138</v>
      </c>
      <c r="H3" s="86" t="s">
        <v>48</v>
      </c>
      <c r="I3" s="86" t="s">
        <v>72</v>
      </c>
      <c r="J3" s="86" t="s">
        <v>49</v>
      </c>
      <c r="K3" s="86" t="s">
        <v>82</v>
      </c>
      <c r="L3" s="86" t="s">
        <v>51</v>
      </c>
    </row>
    <row r="4" spans="1:12" s="5" customFormat="1" ht="100.5" customHeight="1">
      <c r="A4" s="31">
        <v>1</v>
      </c>
      <c r="B4" s="78" t="s">
        <v>117</v>
      </c>
      <c r="C4" s="7"/>
      <c r="D4" s="50" t="s">
        <v>73</v>
      </c>
      <c r="E4" s="50">
        <v>50</v>
      </c>
      <c r="F4" s="50">
        <v>20</v>
      </c>
      <c r="G4" s="51">
        <f>E4+F4</f>
        <v>70</v>
      </c>
      <c r="H4" s="98"/>
      <c r="I4" s="74"/>
      <c r="J4" s="74"/>
      <c r="K4" s="74"/>
      <c r="L4" s="74"/>
    </row>
    <row r="5" spans="1:12" s="5" customFormat="1" ht="116.25" customHeight="1">
      <c r="A5" s="31">
        <v>2</v>
      </c>
      <c r="B5" s="78" t="s">
        <v>118</v>
      </c>
      <c r="C5" s="7"/>
      <c r="D5" s="31" t="s">
        <v>73</v>
      </c>
      <c r="E5" s="50">
        <v>50</v>
      </c>
      <c r="F5" s="50">
        <v>100</v>
      </c>
      <c r="G5" s="51">
        <f aca="true" t="shared" si="0" ref="G5:G10">E5+F5</f>
        <v>150</v>
      </c>
      <c r="H5" s="98"/>
      <c r="I5" s="74"/>
      <c r="J5" s="74"/>
      <c r="K5" s="74"/>
      <c r="L5" s="74"/>
    </row>
    <row r="6" spans="1:12" s="82" customFormat="1" ht="67.5" customHeight="1">
      <c r="A6" s="92">
        <v>3</v>
      </c>
      <c r="B6" s="93" t="s">
        <v>120</v>
      </c>
      <c r="C6" s="94"/>
      <c r="D6" s="92" t="s">
        <v>73</v>
      </c>
      <c r="E6" s="92">
        <v>6</v>
      </c>
      <c r="F6" s="92">
        <v>0</v>
      </c>
      <c r="G6" s="51">
        <f t="shared" si="0"/>
        <v>6</v>
      </c>
      <c r="H6" s="95"/>
      <c r="I6" s="96"/>
      <c r="J6" s="96"/>
      <c r="K6" s="74"/>
      <c r="L6" s="74"/>
    </row>
    <row r="7" spans="1:14" s="82" customFormat="1" ht="67.5" customHeight="1">
      <c r="A7" s="92">
        <v>4</v>
      </c>
      <c r="B7" s="97" t="s">
        <v>132</v>
      </c>
      <c r="C7" s="94"/>
      <c r="D7" s="92" t="s">
        <v>73</v>
      </c>
      <c r="E7" s="92">
        <v>10</v>
      </c>
      <c r="F7" s="92">
        <v>0</v>
      </c>
      <c r="G7" s="51">
        <f t="shared" si="0"/>
        <v>10</v>
      </c>
      <c r="H7" s="99"/>
      <c r="I7" s="96"/>
      <c r="J7" s="96"/>
      <c r="K7" s="74"/>
      <c r="L7" s="74"/>
      <c r="N7" s="83"/>
    </row>
    <row r="8" spans="1:14" s="82" customFormat="1" ht="67.5" customHeight="1">
      <c r="A8" s="92">
        <v>5</v>
      </c>
      <c r="B8" s="97" t="s">
        <v>133</v>
      </c>
      <c r="C8" s="94"/>
      <c r="D8" s="92" t="s">
        <v>73</v>
      </c>
      <c r="E8" s="92">
        <v>10</v>
      </c>
      <c r="F8" s="92">
        <v>0</v>
      </c>
      <c r="G8" s="51">
        <f t="shared" si="0"/>
        <v>10</v>
      </c>
      <c r="H8" s="99"/>
      <c r="I8" s="96"/>
      <c r="J8" s="96"/>
      <c r="K8" s="74"/>
      <c r="L8" s="74"/>
      <c r="N8" s="83"/>
    </row>
    <row r="9" spans="1:14" s="82" customFormat="1" ht="67.5" customHeight="1">
      <c r="A9" s="92">
        <v>6</v>
      </c>
      <c r="B9" s="97" t="s">
        <v>134</v>
      </c>
      <c r="C9" s="94"/>
      <c r="D9" s="92" t="s">
        <v>73</v>
      </c>
      <c r="E9" s="92">
        <v>5</v>
      </c>
      <c r="F9" s="92">
        <v>0</v>
      </c>
      <c r="G9" s="51">
        <f t="shared" si="0"/>
        <v>5</v>
      </c>
      <c r="H9" s="99"/>
      <c r="I9" s="96"/>
      <c r="J9" s="96"/>
      <c r="K9" s="74"/>
      <c r="L9" s="74"/>
      <c r="N9" s="83"/>
    </row>
    <row r="10" spans="1:14" s="82" customFormat="1" ht="67.5" customHeight="1">
      <c r="A10" s="92">
        <v>7</v>
      </c>
      <c r="B10" s="93" t="s">
        <v>135</v>
      </c>
      <c r="C10" s="94"/>
      <c r="D10" s="92" t="s">
        <v>73</v>
      </c>
      <c r="E10" s="92">
        <v>5</v>
      </c>
      <c r="F10" s="92">
        <v>0</v>
      </c>
      <c r="G10" s="51">
        <f t="shared" si="0"/>
        <v>5</v>
      </c>
      <c r="H10" s="95"/>
      <c r="I10" s="96"/>
      <c r="J10" s="96"/>
      <c r="K10" s="74"/>
      <c r="L10" s="74"/>
      <c r="N10" s="83"/>
    </row>
    <row r="11" spans="1:12" s="4" customFormat="1" ht="30.75" customHeight="1">
      <c r="A11" s="137" t="s">
        <v>55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33">
        <f>SUM(K4:K10)</f>
        <v>0</v>
      </c>
      <c r="L11" s="33">
        <f>SUM(L4:L10)</f>
        <v>0</v>
      </c>
    </row>
    <row r="14" spans="2:8" ht="14.25">
      <c r="B14" t="s">
        <v>59</v>
      </c>
      <c r="H14" t="s">
        <v>61</v>
      </c>
    </row>
  </sheetData>
  <sheetProtection/>
  <mergeCells count="3">
    <mergeCell ref="A1:L1"/>
    <mergeCell ref="A11:J11"/>
    <mergeCell ref="A2:L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mtolwin1</dc:creator>
  <cp:keywords/>
  <dc:description/>
  <cp:lastModifiedBy>Aleksandra Mrówka</cp:lastModifiedBy>
  <cp:lastPrinted>2023-12-27T06:50:03Z</cp:lastPrinted>
  <dcterms:created xsi:type="dcterms:W3CDTF">2017-01-27T06:57:51Z</dcterms:created>
  <dcterms:modified xsi:type="dcterms:W3CDTF">2024-01-03T11:28:25Z</dcterms:modified>
  <cp:category/>
  <cp:version/>
  <cp:contentType/>
  <cp:contentStatus/>
</cp:coreProperties>
</file>