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O:\! SPRAWY\OR.351- dokumentacja zamówień publ\przetargi 2023\33.MBFO.3.23-paliwo gazowe 2024-2027\pytania od wykonawcy 2\"/>
    </mc:Choice>
  </mc:AlternateContent>
  <xr:revisionPtr revIDLastSave="0" documentId="13_ncr:1_{FEFD941A-2EA9-4368-A4B0-B302FA2C26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9" i="2" l="1"/>
  <c r="Q41" i="2"/>
  <c r="Q67" i="2" l="1"/>
  <c r="S67" i="2" s="1"/>
  <c r="Q65" i="2"/>
  <c r="S65" i="2" s="1"/>
  <c r="Q64" i="2"/>
  <c r="S64" i="2" s="1"/>
  <c r="Q63" i="2"/>
  <c r="S63" i="2" s="1"/>
  <c r="Q56" i="2"/>
  <c r="S56" i="2" s="1"/>
  <c r="Q55" i="2"/>
  <c r="S55" i="2" s="1"/>
  <c r="Q54" i="2"/>
  <c r="S54" i="2" s="1"/>
  <c r="Q66" i="2"/>
  <c r="S66" i="2" s="1"/>
  <c r="Q51" i="2"/>
  <c r="S51" i="2" s="1"/>
  <c r="Q48" i="2"/>
  <c r="S48" i="2" s="1"/>
  <c r="Q47" i="2"/>
  <c r="S47" i="2" s="1"/>
  <c r="Q44" i="2"/>
  <c r="S44" i="2" s="1"/>
  <c r="Q43" i="2"/>
  <c r="S43" i="2" s="1"/>
  <c r="Q42" i="2"/>
  <c r="S42" i="2" s="1"/>
  <c r="S41" i="2"/>
  <c r="Q52" i="2" l="1"/>
  <c r="S52" i="2" s="1"/>
  <c r="Q46" i="2"/>
  <c r="S46" i="2" s="1"/>
  <c r="Q49" i="2"/>
  <c r="S49" i="2" s="1"/>
  <c r="Q50" i="2"/>
  <c r="S50" i="2" s="1"/>
  <c r="Q53" i="2"/>
  <c r="S53" i="2" s="1"/>
  <c r="Q57" i="2"/>
  <c r="S57" i="2" s="1"/>
  <c r="Q58" i="2"/>
  <c r="S58" i="2" s="1"/>
  <c r="Q59" i="2"/>
  <c r="S59" i="2" s="1"/>
  <c r="Q60" i="2"/>
  <c r="S60" i="2" s="1"/>
  <c r="Q61" i="2"/>
  <c r="S61" i="2" s="1"/>
  <c r="Q62" i="2"/>
  <c r="S62" i="2" s="1"/>
  <c r="Q68" i="2"/>
  <c r="S68" i="2" s="1"/>
  <c r="Q45" i="2"/>
  <c r="S45" i="2" s="1"/>
  <c r="S69" i="2" l="1"/>
  <c r="Q69" i="2" l="1"/>
</calcChain>
</file>

<file path=xl/sharedStrings.xml><?xml version="1.0" encoding="utf-8"?>
<sst xmlns="http://schemas.openxmlformats.org/spreadsheetml/2006/main" count="250" uniqueCount="202">
  <si>
    <t>LM</t>
  </si>
  <si>
    <t>Warszawa</t>
  </si>
  <si>
    <t>F O R M U L A R Z     C E N O W Y</t>
  </si>
  <si>
    <t>Na niniejszą cenę całkowitą brutto składają się następujące elementy składowe wynikające z niżej przedstawionego wzoru.</t>
  </si>
  <si>
    <t xml:space="preserve">Gdzie: </t>
  </si>
  <si>
    <t>I.    Dane dotyczące Wykonawcy</t>
  </si>
  <si>
    <t>II.            Koszty związane z realizacja zamówienia</t>
  </si>
  <si>
    <t>Wykonawca:</t>
  </si>
  <si>
    <t>………………………………………………………………</t>
  </si>
  <si>
    <t>reprezentowany przez:</t>
  </si>
  <si>
    <t>……………………………………………………</t>
  </si>
  <si>
    <t>(imię, nazwisko, stanowisko/podstawa do reprezentacji)</t>
  </si>
  <si>
    <t>Stawka podatku VAT</t>
  </si>
  <si>
    <t>Razem kwota brutto (z należnym podatkiem VAT)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</si>
  <si>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</si>
  <si>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</si>
  <si>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L.p.</t>
  </si>
  <si>
    <t>Nazwa placówki</t>
  </si>
  <si>
    <t>Adres</t>
  </si>
  <si>
    <t>Kwota należnego podatku VAT</t>
  </si>
  <si>
    <t>………………………... %</t>
  </si>
  <si>
    <t>…..………………...….. zł</t>
  </si>
  <si>
    <t>……………………..…. zł</t>
  </si>
  <si>
    <t>ADRES/SIEDZIBA: …………………………………………………………………………………………………………………</t>
  </si>
  <si>
    <t xml:space="preserve">III. Łączne koszty związane z realizacją zamówienia </t>
  </si>
  <si>
    <t>Szkoła Podstawowa Specjalna nr 177</t>
  </si>
  <si>
    <t>00-238</t>
  </si>
  <si>
    <t>Specjalny Ośrodek Wychowawczy ,,Dom przy Rynku,,</t>
  </si>
  <si>
    <t>00-229</t>
  </si>
  <si>
    <t>ul. Rynek Nowego Miasta 4</t>
  </si>
  <si>
    <t>Zespół Szkolno-Przedszkolny nr 10</t>
  </si>
  <si>
    <t>03-746</t>
  </si>
  <si>
    <t>ul. Tarchomińska 4</t>
  </si>
  <si>
    <t>00-448</t>
  </si>
  <si>
    <t>ul. Koźmińska 7</t>
  </si>
  <si>
    <t>Zespół Szkół Specjalnych nr 85</t>
  </si>
  <si>
    <t>00-139</t>
  </si>
  <si>
    <t>ul. Elektoralna 12/14</t>
  </si>
  <si>
    <t xml:space="preserve">Młodzieżowy Ośrodek Wychowawczy nr 4 </t>
  </si>
  <si>
    <t>00-773</t>
  </si>
  <si>
    <t>ul. Dolna 19</t>
  </si>
  <si>
    <t>01-842</t>
  </si>
  <si>
    <t>ul. Reymonta 16</t>
  </si>
  <si>
    <t>ul. Długa 18/20</t>
  </si>
  <si>
    <t>00-499</t>
  </si>
  <si>
    <t>Pl. Trzech Krzyży 4/6</t>
  </si>
  <si>
    <t>00-842</t>
  </si>
  <si>
    <t>ul. Łucka 17/23</t>
  </si>
  <si>
    <t>02-353</t>
  </si>
  <si>
    <t>ul. Szczęśliwicka 45/47</t>
  </si>
  <si>
    <t>REGON ………………………………..., NIP ……………………………………….</t>
  </si>
  <si>
    <t>e-mail: …………………………………………………………………………………</t>
  </si>
  <si>
    <t>TEL  ……………………………………/ FAX………………………………………..</t>
  </si>
  <si>
    <t>NAZWA: ……………………………………………………………………………………………………………………………</t>
  </si>
  <si>
    <t>plus ………..% VAT ……..………………………………….…….. Zł</t>
  </si>
  <si>
    <t xml:space="preserve"> (słownie: ……….……………….………………………………….…………………………………….)</t>
  </si>
  <si>
    <t>(pełna nazwa/firma, adres, w zależności od podmiotu NIP/PESEL, KRS/CEiDG)</t>
  </si>
  <si>
    <t>01-452</t>
  </si>
  <si>
    <t>ul. Księcia Janusza 45/47</t>
  </si>
  <si>
    <t>Specjalny Ośrodek Szkolno-Wychowawczy nr 9</t>
  </si>
  <si>
    <t>01-640</t>
  </si>
  <si>
    <t>ul. Twarda 8/12</t>
  </si>
  <si>
    <t>00-105</t>
  </si>
  <si>
    <t>ul. Zakroczymska 6</t>
  </si>
  <si>
    <t>Młodzieżowy Ośrodek Socjoterapii nr 8</t>
  </si>
  <si>
    <t>Aktualna grupa taryfowa</t>
  </si>
  <si>
    <t>Moc umowna (kWh)</t>
  </si>
  <si>
    <t>Planowane szacunkowe zużycie paliwa gazowego w okresie obowiązywania umowy (kWh)</t>
  </si>
  <si>
    <t>Okres trwania umowy w miesiącach</t>
  </si>
  <si>
    <t>PZ</t>
  </si>
  <si>
    <t>Planowane szacunkowe zużycie paliwa gazowego w okresie 12 miesięcy (kWh)</t>
  </si>
  <si>
    <t>Cena jednostkowa netto                            (zł netto/kWh, m-c)</t>
  </si>
  <si>
    <t>CZ</t>
  </si>
  <si>
    <t>CP</t>
  </si>
  <si>
    <t>Opłata abonamentowa (zł/m-c)</t>
  </si>
  <si>
    <t>CD</t>
  </si>
  <si>
    <t>Opłata sieciowa stała (zł)</t>
  </si>
  <si>
    <t>Opłata sieciowa zmienna (zł)</t>
  </si>
  <si>
    <t>Wartość netto (zł)</t>
  </si>
  <si>
    <t>CO</t>
  </si>
  <si>
    <t>Wartość całkowita brutto (zł)</t>
  </si>
  <si>
    <t>BW-3.6, OSD:W-3.6</t>
  </si>
  <si>
    <t>OSD W-2.1</t>
  </si>
  <si>
    <t>W-2.1</t>
  </si>
  <si>
    <t>04-844</t>
  </si>
  <si>
    <t>ul. Patriotów 90</t>
  </si>
  <si>
    <t>BW-5</t>
  </si>
  <si>
    <t>04-819</t>
  </si>
  <si>
    <t>ul. Podmokła 4</t>
  </si>
  <si>
    <t>8018590365500019220586</t>
  </si>
  <si>
    <t>BW-2.1, OSD W-2.1</t>
  </si>
  <si>
    <t>Specjaly Ośrodek Szkolno-Wychowawczy dla Dzieci Słabosłyszących nr 15</t>
  </si>
  <si>
    <t>BW-3.6</t>
  </si>
  <si>
    <t>04-639</t>
  </si>
  <si>
    <t>ul. Zorzy 17</t>
  </si>
  <si>
    <t>W-6A</t>
  </si>
  <si>
    <t xml:space="preserve">                                                                                                                                                                                                  …………….…………………………….. zł netto (słownie: …………………………………………………………………………………………………….), </t>
  </si>
  <si>
    <t>C = (CP*LM)+(PZ*CZ)+(CD*LM)+(CO*PZ)</t>
  </si>
  <si>
    <t>Stawka podatku VAT (%)</t>
  </si>
  <si>
    <t>C</t>
  </si>
  <si>
    <t>Podpis Wykonawcy/osoby upoważnionej                           ……………………………………………………………………………………………………</t>
  </si>
  <si>
    <r>
      <t xml:space="preserve">C - </t>
    </r>
    <r>
      <rPr>
        <sz val="8"/>
        <color theme="1"/>
        <rFont val="Calibri"/>
        <family val="2"/>
        <charset val="238"/>
        <scheme val="minor"/>
      </rPr>
      <t>oznacza cenę netto zamówienia za dostarczone paliwo gazowe do wymienionego obiektu (zł),</t>
    </r>
  </si>
  <si>
    <r>
      <t xml:space="preserve">CZ - </t>
    </r>
    <r>
      <rPr>
        <sz val="8"/>
        <color theme="1"/>
        <rFont val="Calibri"/>
        <family val="2"/>
        <charset val="238"/>
        <scheme val="minor"/>
      </rPr>
      <t>oznacza cenę jednostkową za paliwo gazowe zamówioną dla wymienionego obiektu (zł/kWh, za miesiąc),</t>
    </r>
  </si>
  <si>
    <r>
      <t xml:space="preserve">CP - </t>
    </r>
    <r>
      <rPr>
        <sz val="8"/>
        <color theme="1"/>
        <rFont val="Calibri"/>
        <family val="2"/>
        <charset val="238"/>
        <scheme val="minor"/>
      </rPr>
      <t>oznacza stawkę opłaty abonamentowej dla wymienionego obiektu (zł, za miesiąc),</t>
    </r>
  </si>
  <si>
    <r>
      <t xml:space="preserve">LM - </t>
    </r>
    <r>
      <rPr>
        <sz val="8"/>
        <color theme="1"/>
        <rFont val="Calibri"/>
        <family val="2"/>
        <charset val="238"/>
        <scheme val="minor"/>
      </rPr>
      <t>oznacza liczbę miesięcy obowiązywania umowy dla wymienionego obiektu,</t>
    </r>
  </si>
  <si>
    <r>
      <t xml:space="preserve">PZ - </t>
    </r>
    <r>
      <rPr>
        <sz val="8"/>
        <color theme="1"/>
        <rFont val="Calibri"/>
        <family val="2"/>
        <charset val="238"/>
        <scheme val="minor"/>
      </rPr>
      <t>oznacza planowane zużycie paliwa gazowego dla wymienionego obiektu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w okresie obowiązywania umowy,</t>
    </r>
  </si>
  <si>
    <r>
      <t xml:space="preserve">CD - </t>
    </r>
    <r>
      <rPr>
        <sz val="8"/>
        <color theme="1"/>
        <rFont val="Calibri"/>
        <family val="2"/>
        <charset val="238"/>
        <scheme val="minor"/>
      </rPr>
      <t>oznacza stawkę opłaty sieciowej stałej paliwa gazowego dostarczonego dla wymienionego obiektu (zł/kWh),</t>
    </r>
  </si>
  <si>
    <r>
      <t xml:space="preserve">CO -  </t>
    </r>
    <r>
      <rPr>
        <sz val="8"/>
        <color theme="1"/>
        <rFont val="Calibri"/>
        <family val="2"/>
        <charset val="238"/>
        <scheme val="minor"/>
      </rPr>
      <t>oznacza stawkę opłaty sieciowej zmiennej dla wymienionego obiektu (zł/kWh).</t>
    </r>
  </si>
  <si>
    <r>
      <t>W</t>
    </r>
    <r>
      <rPr>
        <b/>
        <vertAlign val="subscript"/>
        <sz val="8"/>
        <color theme="1"/>
        <rFont val="Calibri"/>
        <family val="2"/>
        <charset val="238"/>
        <scheme val="minor"/>
      </rPr>
      <t>C</t>
    </r>
  </si>
  <si>
    <t>Numer punktu poboru gazu (PPG)</t>
  </si>
  <si>
    <t>02-638</t>
  </si>
  <si>
    <t>ul. Bełska 5</t>
  </si>
  <si>
    <t>BW-2.1</t>
  </si>
  <si>
    <t>XM1500873388</t>
  </si>
  <si>
    <t>Młodzieżowy Ośrodek Socjoterapii nr 6</t>
  </si>
  <si>
    <t>01-451</t>
  </si>
  <si>
    <t>ul. Brożka 26</t>
  </si>
  <si>
    <t>Szkoła Podstawowa Specjalna nr 123</t>
  </si>
  <si>
    <t>01-548</t>
  </si>
  <si>
    <t>ul. Czarnieckiego 49</t>
  </si>
  <si>
    <t>Zespół Szkół Specjalnych nr 102</t>
  </si>
  <si>
    <t>04-963</t>
  </si>
  <si>
    <t>ul. Derkaczy 74</t>
  </si>
  <si>
    <t>Szkoła Podstawowa Specjalna nr 147</t>
  </si>
  <si>
    <t>01-193</t>
  </si>
  <si>
    <t>ul. Karolkowa 56</t>
  </si>
  <si>
    <t>Zespół Szkół Specjalnych nr 90</t>
  </si>
  <si>
    <t>04-330</t>
  </si>
  <si>
    <t>ul. Kordeckiego 54</t>
  </si>
  <si>
    <t>04-160</t>
  </si>
  <si>
    <t>ul. Zagójska 3</t>
  </si>
  <si>
    <t>Młodzieżowy Ośrodek Socjoterapii nr 7</t>
  </si>
  <si>
    <t>04-351</t>
  </si>
  <si>
    <t>ul. Osowska 81</t>
  </si>
  <si>
    <t>Młodzieżowy Ośrodek Wychowawczy nr 3</t>
  </si>
  <si>
    <t>Młodzieżowy Ośrodek Socjoterapii nr 4</t>
  </si>
  <si>
    <t>Młodzieżowy Ośrodek Socjoterapii nr 3</t>
  </si>
  <si>
    <t>04-870</t>
  </si>
  <si>
    <t>ul. Trakt Lubelski 40</t>
  </si>
  <si>
    <t>Szkoła Podstawowa Specjalna nr 240</t>
  </si>
  <si>
    <t>03-836</t>
  </si>
  <si>
    <t>ul. Weterynaryjna 3</t>
  </si>
  <si>
    <t>ul. Paska 10</t>
  </si>
  <si>
    <t>00-225</t>
  </si>
  <si>
    <t>Młodzieżowy Ośrodek Socjoterapii nr 2</t>
  </si>
  <si>
    <t>Zespół Placówek Szkolno - Wychowawczo - Rewalidacyjnych nr 1</t>
  </si>
  <si>
    <t>8018590365500064545382</t>
  </si>
  <si>
    <t>BW-2.1  W-2.1_W</t>
  </si>
  <si>
    <t>8018590365500063897277</t>
  </si>
  <si>
    <t>brak danych</t>
  </si>
  <si>
    <t>Nr ID/rejestratora/przelicznika/gazomierza/identyfikacyjny Obiektu i inne, które posiada placówka</t>
  </si>
  <si>
    <t>W-4_WA</t>
  </si>
  <si>
    <t>8018590365500069849461, 8018590365500069849461_2 (dwa punkty poboru-kotłownia i blok żywienia)</t>
  </si>
  <si>
    <t>nr klienta 53198</t>
  </si>
  <si>
    <t>W-5</t>
  </si>
  <si>
    <t>1474528</t>
  </si>
  <si>
    <t>8018590365500020801514</t>
  </si>
  <si>
    <t>nr gazomierza 13002346990</t>
  </si>
  <si>
    <t>18A G25 33505976252</t>
  </si>
  <si>
    <t>W-2.2</t>
  </si>
  <si>
    <t>8018590365500053795361</t>
  </si>
  <si>
    <t>BW-2.1 OSDiW-2.1_WA</t>
  </si>
  <si>
    <t>94MG400993021719026</t>
  </si>
  <si>
    <t>8018590365500060685792</t>
  </si>
  <si>
    <t>Specjalny Ośrodek Szkolno-Wychowawczy dla Dzieci Słabowidzących nr 8</t>
  </si>
  <si>
    <t>BW-2.1; W-2.1_WA</t>
  </si>
  <si>
    <t>nr gazomierza 13001046957</t>
  </si>
  <si>
    <t>8018590365500031726356</t>
  </si>
  <si>
    <t>Bursa nr 6</t>
  </si>
  <si>
    <t>8018590365500058170941</t>
  </si>
  <si>
    <t>BW- 2.1</t>
  </si>
  <si>
    <t>8018590365500062780501</t>
  </si>
  <si>
    <t>nr identyfikacyjny 2607401925</t>
  </si>
  <si>
    <t>8018590365500059484351</t>
  </si>
  <si>
    <t>Ośrodek Szkolno-Wychowawczy dla Głuchych</t>
  </si>
  <si>
    <t>8018590365500053792322</t>
  </si>
  <si>
    <t>BW-2.1; OSD W-2.1</t>
  </si>
  <si>
    <t>8018590365500069774992</t>
  </si>
  <si>
    <t>8018590365500019235115</t>
  </si>
  <si>
    <t>Instytut Głuchoniemych</t>
  </si>
  <si>
    <t>13000137834 / 2842836</t>
  </si>
  <si>
    <t>8018590365500068836110</t>
  </si>
  <si>
    <t>8018590365500063819422</t>
  </si>
  <si>
    <t>12IG413025580720 / 122361395</t>
  </si>
  <si>
    <t>8018590365500055180790</t>
  </si>
  <si>
    <t>10M6G4L13000027181 / 102672068</t>
  </si>
  <si>
    <t>8018590365500064738920</t>
  </si>
  <si>
    <t>18lBKG413000</t>
  </si>
  <si>
    <t>8018590365500057244094</t>
  </si>
  <si>
    <t>8018590365500065444905</t>
  </si>
  <si>
    <t>8018590365500019235726</t>
  </si>
  <si>
    <t>8018590365500060568422</t>
  </si>
  <si>
    <t>W-2.1  BW-2</t>
  </si>
  <si>
    <t>XM2002992789</t>
  </si>
  <si>
    <t>8018590365500069810348</t>
  </si>
  <si>
    <t>W-1.1</t>
  </si>
  <si>
    <t>8018590365500058973771</t>
  </si>
  <si>
    <t>8018590365500062553235</t>
  </si>
  <si>
    <t>8018590365500019239656</t>
  </si>
  <si>
    <t>Załącznik nr 1.1 do postępowania 33/MBFO/3/23 - formularz cenowy</t>
  </si>
  <si>
    <t>BW 2.1.</t>
  </si>
  <si>
    <t>801890365500069679037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</si>
</sst>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vertAlign val="sub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16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C6E235B5-EB71-48B4-958C-9CE9DD4ECC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4"/>
  <sheetViews>
    <sheetView tabSelected="1" topLeftCell="A40" zoomScale="130" zoomScaleNormal="130" workbookViewId="0">
      <selection activeCell="H45" sqref="H45"/>
    </sheetView>
  </sheetViews>
  <sheetFormatPr defaultRowHeight="11.25" x14ac:dyDescent="0.2"/>
  <cols>
    <col min="1" max="1" width="4.42578125" style="18" customWidth="1"/>
    <col min="2" max="2" width="25.7109375" style="38" customWidth="1"/>
    <col min="3" max="3" width="8.140625" style="38" customWidth="1"/>
    <col min="4" max="4" width="6" style="38" customWidth="1"/>
    <col min="5" max="5" width="16.28515625" style="38" customWidth="1"/>
    <col min="6" max="6" width="14" style="38" customWidth="1"/>
    <col min="7" max="8" width="22.7109375" style="38" customWidth="1"/>
    <col min="9" max="9" width="12.5703125" style="38" customWidth="1"/>
    <col min="10" max="13" width="9.140625" style="8"/>
    <col min="14" max="14" width="10.28515625" style="46" customWidth="1"/>
    <col min="15" max="15" width="9.85546875" style="47" customWidth="1"/>
    <col min="16" max="16" width="9.140625" style="18"/>
    <col min="17" max="17" width="12.7109375" style="6" customWidth="1"/>
    <col min="18" max="18" width="7.85546875" style="6" customWidth="1"/>
    <col min="19" max="19" width="12.28515625" style="5" customWidth="1"/>
    <col min="20" max="16384" width="9.140625" style="5"/>
  </cols>
  <sheetData>
    <row r="1" spans="1:18" x14ac:dyDescent="0.25">
      <c r="A1" s="65" t="s">
        <v>199</v>
      </c>
      <c r="B1" s="65"/>
      <c r="C1" s="65"/>
      <c r="D1" s="65"/>
      <c r="E1" s="65"/>
      <c r="F1" s="65"/>
      <c r="G1" s="65"/>
      <c r="H1" s="65"/>
      <c r="I1" s="65"/>
      <c r="J1" s="65"/>
      <c r="K1" s="14"/>
      <c r="L1" s="14"/>
      <c r="M1" s="14"/>
      <c r="N1" s="2"/>
      <c r="O1" s="3"/>
      <c r="P1" s="4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4"/>
      <c r="K2" s="14"/>
      <c r="L2" s="14"/>
      <c r="M2" s="14"/>
      <c r="N2" s="2"/>
      <c r="O2" s="3"/>
      <c r="P2" s="4"/>
      <c r="Q2" s="1"/>
      <c r="R2" s="1"/>
    </row>
    <row r="3" spans="1:18" x14ac:dyDescent="0.25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14"/>
      <c r="L3" s="14"/>
      <c r="M3" s="14"/>
      <c r="N3" s="2"/>
      <c r="O3" s="3"/>
      <c r="P3" s="4"/>
      <c r="Q3" s="1"/>
      <c r="R3" s="1"/>
    </row>
    <row r="5" spans="1:18" x14ac:dyDescent="0.25">
      <c r="A5" s="66" t="s">
        <v>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8" x14ac:dyDescent="0.25">
      <c r="A6" s="66" t="s">
        <v>56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N6" s="7"/>
      <c r="O6" s="8"/>
      <c r="P6" s="6"/>
    </row>
    <row r="7" spans="1:18" x14ac:dyDescent="0.2">
      <c r="A7" s="6"/>
      <c r="B7" s="9"/>
      <c r="C7" s="9"/>
      <c r="D7" s="9"/>
      <c r="E7" s="9"/>
      <c r="F7" s="9"/>
      <c r="G7" s="9"/>
      <c r="H7" s="9"/>
      <c r="I7" s="9"/>
      <c r="N7" s="7"/>
      <c r="O7" s="8"/>
      <c r="P7" s="6"/>
    </row>
    <row r="8" spans="1:18" x14ac:dyDescent="0.25">
      <c r="A8" s="68" t="s">
        <v>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12"/>
      <c r="M8" s="12"/>
      <c r="N8" s="11"/>
      <c r="O8" s="12"/>
      <c r="P8" s="10"/>
      <c r="Q8" s="10"/>
      <c r="R8" s="10"/>
    </row>
    <row r="9" spans="1:18" x14ac:dyDescent="0.2">
      <c r="A9" s="6"/>
      <c r="B9" s="9"/>
      <c r="C9" s="9"/>
      <c r="D9" s="9"/>
      <c r="E9" s="9"/>
      <c r="F9" s="9"/>
      <c r="G9" s="9"/>
      <c r="H9" s="9"/>
      <c r="I9" s="9"/>
      <c r="N9" s="7"/>
      <c r="O9" s="8"/>
      <c r="P9" s="6"/>
    </row>
    <row r="10" spans="1:18" x14ac:dyDescent="0.25">
      <c r="A10" s="66" t="s">
        <v>10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8" x14ac:dyDescent="0.25">
      <c r="A11" s="66" t="s">
        <v>11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7"/>
      <c r="O11" s="8"/>
      <c r="P11" s="6"/>
    </row>
    <row r="12" spans="1:1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7"/>
      <c r="O12" s="8"/>
      <c r="P12" s="6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N13" s="7"/>
      <c r="O13" s="8"/>
      <c r="P13" s="6"/>
    </row>
    <row r="14" spans="1:18" ht="15" customHeight="1" x14ac:dyDescent="0.25">
      <c r="A14" s="69" t="s">
        <v>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13"/>
      <c r="O14" s="14"/>
      <c r="P14" s="1"/>
      <c r="Q14" s="1"/>
      <c r="R14" s="1"/>
    </row>
    <row r="15" spans="1:18" x14ac:dyDescent="0.2">
      <c r="A15" s="6"/>
      <c r="B15" s="9"/>
      <c r="C15" s="9"/>
      <c r="D15" s="9"/>
      <c r="E15" s="9"/>
      <c r="F15" s="9"/>
      <c r="G15" s="9"/>
      <c r="H15" s="9"/>
      <c r="I15" s="9"/>
      <c r="N15" s="7"/>
      <c r="O15" s="8"/>
      <c r="P15" s="6"/>
    </row>
    <row r="16" spans="1:18" x14ac:dyDescent="0.25">
      <c r="A16" s="70" t="s">
        <v>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17"/>
      <c r="N16" s="16"/>
      <c r="O16" s="17"/>
      <c r="P16" s="15"/>
      <c r="Q16" s="15"/>
      <c r="R16" s="15"/>
    </row>
    <row r="17" spans="1:21" x14ac:dyDescent="0.2">
      <c r="A17" s="6"/>
      <c r="B17" s="9"/>
      <c r="C17" s="9"/>
      <c r="D17" s="9"/>
      <c r="E17" s="9"/>
      <c r="F17" s="9"/>
      <c r="G17" s="9"/>
      <c r="H17" s="9"/>
      <c r="I17" s="9"/>
      <c r="N17" s="7"/>
      <c r="O17" s="8"/>
      <c r="P17" s="6"/>
    </row>
    <row r="18" spans="1:21" ht="27" customHeight="1" x14ac:dyDescent="0.25">
      <c r="A18" s="67" t="s">
        <v>53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"/>
    </row>
    <row r="19" spans="1:21" ht="27" customHeight="1" x14ac:dyDescent="0.25">
      <c r="A19" s="67" t="s">
        <v>23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ht="15" customHeight="1" x14ac:dyDescent="0.25">
      <c r="A20" s="67" t="s">
        <v>52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"/>
    </row>
    <row r="21" spans="1:21" ht="15" customHeight="1" x14ac:dyDescent="0.25">
      <c r="A21" s="67" t="s">
        <v>51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"/>
    </row>
    <row r="22" spans="1:21" ht="15" customHeight="1" x14ac:dyDescent="0.25">
      <c r="A22" s="67" t="s">
        <v>50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"/>
    </row>
    <row r="24" spans="1:21" x14ac:dyDescent="0.2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N24" s="7"/>
      <c r="O24" s="8"/>
    </row>
    <row r="25" spans="1:21" x14ac:dyDescent="0.2">
      <c r="A25" s="6"/>
      <c r="B25" s="9"/>
      <c r="C25" s="9"/>
      <c r="D25" s="9"/>
      <c r="E25" s="9"/>
      <c r="F25" s="9"/>
      <c r="G25" s="9"/>
      <c r="H25" s="9"/>
      <c r="I25" s="9"/>
      <c r="N25" s="7"/>
      <c r="O25" s="8"/>
    </row>
    <row r="26" spans="1:21" x14ac:dyDescent="0.25">
      <c r="A26" s="66" t="s">
        <v>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21" x14ac:dyDescent="0.2">
      <c r="A27" s="6"/>
      <c r="B27" s="9"/>
      <c r="C27" s="9"/>
      <c r="D27" s="9"/>
      <c r="E27" s="9"/>
      <c r="F27" s="9"/>
      <c r="G27" s="9"/>
      <c r="H27" s="9"/>
      <c r="I27" s="9"/>
      <c r="N27" s="7"/>
      <c r="O27" s="8"/>
    </row>
    <row r="28" spans="1:21" x14ac:dyDescent="0.25">
      <c r="A28" s="65" t="s">
        <v>97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14"/>
      <c r="P28" s="4"/>
      <c r="Q28" s="1"/>
      <c r="R28" s="1"/>
    </row>
    <row r="29" spans="1:21" x14ac:dyDescent="0.25">
      <c r="A29" s="65" t="s">
        <v>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3"/>
      <c r="O29" s="14"/>
      <c r="P29" s="4"/>
      <c r="Q29" s="1"/>
      <c r="R29" s="1"/>
    </row>
    <row r="30" spans="1:21" x14ac:dyDescent="0.25">
      <c r="A30" s="65" t="s">
        <v>101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20"/>
      <c r="N30" s="19"/>
      <c r="O30" s="20"/>
      <c r="P30" s="21"/>
      <c r="Q30" s="1"/>
      <c r="R30" s="1"/>
    </row>
    <row r="31" spans="1:21" x14ac:dyDescent="0.25">
      <c r="A31" s="65" t="s">
        <v>102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13"/>
      <c r="O31" s="14"/>
      <c r="P31" s="4"/>
      <c r="Q31" s="1"/>
      <c r="R31" s="1"/>
    </row>
    <row r="32" spans="1:21" x14ac:dyDescent="0.25">
      <c r="A32" s="65" t="s">
        <v>103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3"/>
      <c r="O32" s="14"/>
      <c r="P32" s="4"/>
      <c r="Q32" s="1"/>
      <c r="R32" s="1"/>
    </row>
    <row r="33" spans="1:19" x14ac:dyDescent="0.25">
      <c r="A33" s="65" t="s">
        <v>104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14"/>
      <c r="N33" s="13"/>
      <c r="O33" s="14"/>
      <c r="P33" s="4"/>
      <c r="Q33" s="1"/>
      <c r="R33" s="1"/>
    </row>
    <row r="34" spans="1:19" x14ac:dyDescent="0.25">
      <c r="A34" s="65" t="s">
        <v>105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14"/>
      <c r="N34" s="13"/>
      <c r="O34" s="14"/>
      <c r="P34" s="4"/>
      <c r="Q34" s="1"/>
      <c r="R34" s="1"/>
    </row>
    <row r="35" spans="1:19" x14ac:dyDescent="0.25">
      <c r="A35" s="65" t="s">
        <v>106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3"/>
      <c r="O35" s="14"/>
      <c r="P35" s="4"/>
      <c r="Q35" s="1"/>
      <c r="R35" s="1"/>
    </row>
    <row r="36" spans="1:19" x14ac:dyDescent="0.25">
      <c r="A36" s="65" t="s">
        <v>107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13"/>
      <c r="O36" s="14"/>
      <c r="P36" s="4"/>
      <c r="Q36" s="1"/>
      <c r="R36" s="1"/>
    </row>
    <row r="39" spans="1:19" ht="96" customHeight="1" x14ac:dyDescent="0.25">
      <c r="A39" s="72" t="s">
        <v>16</v>
      </c>
      <c r="B39" s="73" t="s">
        <v>17</v>
      </c>
      <c r="C39" s="73" t="s">
        <v>18</v>
      </c>
      <c r="D39" s="73"/>
      <c r="E39" s="73"/>
      <c r="F39" s="23" t="s">
        <v>65</v>
      </c>
      <c r="G39" s="23" t="s">
        <v>150</v>
      </c>
      <c r="H39" s="23" t="s">
        <v>109</v>
      </c>
      <c r="I39" s="23" t="s">
        <v>66</v>
      </c>
      <c r="J39" s="25" t="s">
        <v>71</v>
      </c>
      <c r="K39" s="25" t="s">
        <v>74</v>
      </c>
      <c r="L39" s="25" t="s">
        <v>76</v>
      </c>
      <c r="M39" s="25" t="s">
        <v>77</v>
      </c>
      <c r="N39" s="24" t="s">
        <v>70</v>
      </c>
      <c r="O39" s="25" t="s">
        <v>67</v>
      </c>
      <c r="P39" s="23" t="s">
        <v>68</v>
      </c>
      <c r="Q39" s="23" t="s">
        <v>78</v>
      </c>
      <c r="R39" s="23" t="s">
        <v>98</v>
      </c>
      <c r="S39" s="23" t="s">
        <v>80</v>
      </c>
    </row>
    <row r="40" spans="1:19" ht="12.75" x14ac:dyDescent="0.25">
      <c r="A40" s="72"/>
      <c r="B40" s="73"/>
      <c r="C40" s="73"/>
      <c r="D40" s="73"/>
      <c r="E40" s="73"/>
      <c r="F40" s="23"/>
      <c r="G40" s="23"/>
      <c r="H40" s="23"/>
      <c r="I40" s="23"/>
      <c r="J40" s="25" t="s">
        <v>72</v>
      </c>
      <c r="K40" s="25" t="s">
        <v>73</v>
      </c>
      <c r="L40" s="25" t="s">
        <v>75</v>
      </c>
      <c r="M40" s="25" t="s">
        <v>79</v>
      </c>
      <c r="N40" s="26"/>
      <c r="O40" s="26" t="s">
        <v>69</v>
      </c>
      <c r="P40" s="23" t="s">
        <v>0</v>
      </c>
      <c r="Q40" s="23" t="s">
        <v>99</v>
      </c>
      <c r="R40" s="23"/>
      <c r="S40" s="23" t="s">
        <v>108</v>
      </c>
    </row>
    <row r="41" spans="1:19" ht="47.25" customHeight="1" x14ac:dyDescent="0.25">
      <c r="A41" s="27">
        <v>1</v>
      </c>
      <c r="B41" s="28" t="s">
        <v>145</v>
      </c>
      <c r="C41" s="27" t="s">
        <v>1</v>
      </c>
      <c r="D41" s="27" t="s">
        <v>110</v>
      </c>
      <c r="E41" s="28" t="s">
        <v>111</v>
      </c>
      <c r="F41" s="29" t="s">
        <v>112</v>
      </c>
      <c r="G41" s="30" t="s">
        <v>113</v>
      </c>
      <c r="H41" s="30" t="s">
        <v>146</v>
      </c>
      <c r="I41" s="31">
        <v>110</v>
      </c>
      <c r="J41" s="62"/>
      <c r="K41" s="62"/>
      <c r="L41" s="62"/>
      <c r="M41" s="63"/>
      <c r="N41" s="32">
        <v>10950</v>
      </c>
      <c r="O41" s="32">
        <v>10950</v>
      </c>
      <c r="P41" s="22">
        <v>12</v>
      </c>
      <c r="Q41" s="22">
        <f>(K41*P41)+(O41*J41)+(L41*P41)+(M41*O41)</f>
        <v>0</v>
      </c>
      <c r="R41" s="34"/>
      <c r="S41" s="35">
        <f>Q41+(Q41*R41)</f>
        <v>0</v>
      </c>
    </row>
    <row r="42" spans="1:19" ht="47.25" customHeight="1" x14ac:dyDescent="0.25">
      <c r="A42" s="27">
        <v>2</v>
      </c>
      <c r="B42" s="28" t="s">
        <v>114</v>
      </c>
      <c r="C42" s="27" t="s">
        <v>1</v>
      </c>
      <c r="D42" s="27" t="s">
        <v>115</v>
      </c>
      <c r="E42" s="28" t="s">
        <v>116</v>
      </c>
      <c r="F42" s="29" t="s">
        <v>147</v>
      </c>
      <c r="G42" s="30" t="s">
        <v>149</v>
      </c>
      <c r="H42" s="30" t="s">
        <v>148</v>
      </c>
      <c r="I42" s="31">
        <v>110</v>
      </c>
      <c r="J42" s="62"/>
      <c r="K42" s="62"/>
      <c r="L42" s="62"/>
      <c r="M42" s="63"/>
      <c r="N42" s="32">
        <v>11960</v>
      </c>
      <c r="O42" s="32">
        <v>11960</v>
      </c>
      <c r="P42" s="22">
        <v>12</v>
      </c>
      <c r="Q42" s="22">
        <f>(K42*P42)+(O42*J42)+(L42*P42)+(M42*O42)</f>
        <v>0</v>
      </c>
      <c r="R42" s="34"/>
      <c r="S42" s="35">
        <f>Q42+(Q42*R42)</f>
        <v>0</v>
      </c>
    </row>
    <row r="43" spans="1:19" ht="47.25" customHeight="1" x14ac:dyDescent="0.25">
      <c r="A43" s="27">
        <v>3</v>
      </c>
      <c r="B43" s="28" t="s">
        <v>117</v>
      </c>
      <c r="C43" s="27" t="s">
        <v>1</v>
      </c>
      <c r="D43" s="27" t="s">
        <v>118</v>
      </c>
      <c r="E43" s="28" t="s">
        <v>119</v>
      </c>
      <c r="F43" s="29" t="s">
        <v>151</v>
      </c>
      <c r="G43" s="30" t="s">
        <v>153</v>
      </c>
      <c r="H43" s="59" t="s">
        <v>152</v>
      </c>
      <c r="I43" s="31">
        <v>110</v>
      </c>
      <c r="J43" s="62"/>
      <c r="K43" s="62"/>
      <c r="L43" s="62"/>
      <c r="M43" s="63"/>
      <c r="N43" s="32">
        <v>202009</v>
      </c>
      <c r="O43" s="32">
        <v>202009</v>
      </c>
      <c r="P43" s="22">
        <v>12</v>
      </c>
      <c r="Q43" s="22">
        <f>(K43*P43)+(O43*J43)+(L43*P43)+(M43*O43)</f>
        <v>0</v>
      </c>
      <c r="R43" s="34"/>
      <c r="S43" s="35">
        <f>Q43+(Q43*R43)</f>
        <v>0</v>
      </c>
    </row>
    <row r="44" spans="1:19" ht="47.25" customHeight="1" x14ac:dyDescent="0.25">
      <c r="A44" s="27">
        <v>4</v>
      </c>
      <c r="B44" s="28" t="s">
        <v>120</v>
      </c>
      <c r="C44" s="27" t="s">
        <v>1</v>
      </c>
      <c r="D44" s="27" t="s">
        <v>121</v>
      </c>
      <c r="E44" s="28" t="s">
        <v>122</v>
      </c>
      <c r="F44" s="29" t="s">
        <v>154</v>
      </c>
      <c r="G44" s="30" t="s">
        <v>155</v>
      </c>
      <c r="H44" s="30" t="s">
        <v>156</v>
      </c>
      <c r="I44" s="31">
        <v>111</v>
      </c>
      <c r="J44" s="62"/>
      <c r="K44" s="62"/>
      <c r="L44" s="62"/>
      <c r="M44" s="63"/>
      <c r="N44" s="32">
        <v>156869</v>
      </c>
      <c r="O44" s="32">
        <v>156869</v>
      </c>
      <c r="P44" s="22">
        <v>12</v>
      </c>
      <c r="Q44" s="22">
        <f>(K44*P44)+(O44*J44)+(L44*P44)+(M44*O44)</f>
        <v>0</v>
      </c>
      <c r="R44" s="34"/>
      <c r="S44" s="35">
        <f>Q44+(Q44*R44)</f>
        <v>0</v>
      </c>
    </row>
    <row r="45" spans="1:19" ht="47.25" customHeight="1" x14ac:dyDescent="0.25">
      <c r="A45" s="27">
        <v>5</v>
      </c>
      <c r="B45" s="28" t="s">
        <v>38</v>
      </c>
      <c r="C45" s="27" t="s">
        <v>1</v>
      </c>
      <c r="D45" s="27" t="s">
        <v>39</v>
      </c>
      <c r="E45" s="28" t="s">
        <v>40</v>
      </c>
      <c r="F45" s="29" t="s">
        <v>112</v>
      </c>
      <c r="G45" s="30" t="s">
        <v>157</v>
      </c>
      <c r="H45" s="30">
        <v>8.0185903655000599E+21</v>
      </c>
      <c r="I45" s="31">
        <v>110</v>
      </c>
      <c r="J45" s="62"/>
      <c r="K45" s="62"/>
      <c r="L45" s="62"/>
      <c r="M45" s="63"/>
      <c r="N45" s="32">
        <v>6000</v>
      </c>
      <c r="O45" s="32">
        <v>6000</v>
      </c>
      <c r="P45" s="22">
        <v>12</v>
      </c>
      <c r="Q45" s="22">
        <f>(K45*P45)+(O45*J45)+(L45*P45)+(M45*O45)</f>
        <v>0</v>
      </c>
      <c r="R45" s="34"/>
      <c r="S45" s="35">
        <f>Q45+(Q45*R45)</f>
        <v>0</v>
      </c>
    </row>
    <row r="46" spans="1:19" ht="47.25" customHeight="1" x14ac:dyDescent="0.25">
      <c r="A46" s="27">
        <v>6</v>
      </c>
      <c r="B46" s="28" t="s">
        <v>35</v>
      </c>
      <c r="C46" s="27" t="s">
        <v>1</v>
      </c>
      <c r="D46" s="27" t="s">
        <v>36</v>
      </c>
      <c r="E46" s="28" t="s">
        <v>37</v>
      </c>
      <c r="F46" s="31" t="s">
        <v>83</v>
      </c>
      <c r="G46" s="31" t="s">
        <v>158</v>
      </c>
      <c r="H46" s="82" t="s">
        <v>201</v>
      </c>
      <c r="I46" s="31">
        <v>110</v>
      </c>
      <c r="J46" s="62"/>
      <c r="K46" s="62"/>
      <c r="L46" s="62"/>
      <c r="M46" s="63"/>
      <c r="N46" s="32">
        <v>13050</v>
      </c>
      <c r="O46" s="32">
        <v>13050</v>
      </c>
      <c r="P46" s="22">
        <v>12</v>
      </c>
      <c r="Q46" s="22">
        <f t="shared" ref="Q46:Q68" si="0">(K46*P46)+(O46*J46)+(L46*P46)+(M46*O46)</f>
        <v>0</v>
      </c>
      <c r="R46" s="22"/>
      <c r="S46" s="35">
        <f t="shared" ref="S46:S68" si="1">Q46+(Q46*R46)</f>
        <v>0</v>
      </c>
    </row>
    <row r="47" spans="1:19" ht="47.25" customHeight="1" x14ac:dyDescent="0.25">
      <c r="A47" s="27">
        <v>7</v>
      </c>
      <c r="B47" s="28" t="s">
        <v>123</v>
      </c>
      <c r="C47" s="27" t="s">
        <v>1</v>
      </c>
      <c r="D47" s="27" t="s">
        <v>124</v>
      </c>
      <c r="E47" s="27" t="s">
        <v>125</v>
      </c>
      <c r="F47" s="22" t="s">
        <v>159</v>
      </c>
      <c r="G47" s="22" t="s">
        <v>149</v>
      </c>
      <c r="H47" s="30" t="s">
        <v>160</v>
      </c>
      <c r="I47" s="22">
        <v>110</v>
      </c>
      <c r="J47" s="62"/>
      <c r="K47" s="62"/>
      <c r="L47" s="62"/>
      <c r="M47" s="63"/>
      <c r="N47" s="32">
        <v>11217</v>
      </c>
      <c r="O47" s="32">
        <v>11217</v>
      </c>
      <c r="P47" s="22">
        <v>12</v>
      </c>
      <c r="Q47" s="22">
        <f t="shared" ref="Q47" si="2">(K47*P47)+(O47*J47)+(L47*P47)+(M47*O47)</f>
        <v>0</v>
      </c>
      <c r="R47" s="22"/>
      <c r="S47" s="35">
        <f t="shared" ref="S47" si="3">Q47+(Q47*R47)</f>
        <v>0</v>
      </c>
    </row>
    <row r="48" spans="1:19" ht="47.25" customHeight="1" x14ac:dyDescent="0.25">
      <c r="A48" s="27">
        <v>8</v>
      </c>
      <c r="B48" s="28" t="s">
        <v>126</v>
      </c>
      <c r="C48" s="27" t="s">
        <v>1</v>
      </c>
      <c r="D48" s="27" t="s">
        <v>127</v>
      </c>
      <c r="E48" s="27" t="s">
        <v>128</v>
      </c>
      <c r="F48" s="31" t="s">
        <v>161</v>
      </c>
      <c r="G48" s="22" t="s">
        <v>162</v>
      </c>
      <c r="H48" s="30" t="s">
        <v>163</v>
      </c>
      <c r="I48" s="22">
        <v>110</v>
      </c>
      <c r="J48" s="62"/>
      <c r="K48" s="62"/>
      <c r="L48" s="62"/>
      <c r="M48" s="63"/>
      <c r="N48" s="32">
        <v>4188</v>
      </c>
      <c r="O48" s="32">
        <v>4188</v>
      </c>
      <c r="P48" s="22">
        <v>12</v>
      </c>
      <c r="Q48" s="22">
        <f t="shared" ref="Q48" si="4">(K48*P48)+(O48*J48)+(L48*P48)+(M48*O48)</f>
        <v>0</v>
      </c>
      <c r="R48" s="22"/>
      <c r="S48" s="35">
        <f t="shared" ref="S48" si="5">Q48+(Q48*R48)</f>
        <v>0</v>
      </c>
    </row>
    <row r="49" spans="1:19" ht="47.25" customHeight="1" x14ac:dyDescent="0.25">
      <c r="A49" s="27">
        <v>9</v>
      </c>
      <c r="B49" s="28" t="s">
        <v>164</v>
      </c>
      <c r="C49" s="27" t="s">
        <v>1</v>
      </c>
      <c r="D49" s="27" t="s">
        <v>33</v>
      </c>
      <c r="E49" s="27" t="s">
        <v>34</v>
      </c>
      <c r="F49" s="22" t="s">
        <v>165</v>
      </c>
      <c r="G49" s="22" t="s">
        <v>166</v>
      </c>
      <c r="H49" s="30" t="s">
        <v>167</v>
      </c>
      <c r="I49" s="22">
        <v>110</v>
      </c>
      <c r="J49" s="62"/>
      <c r="K49" s="62"/>
      <c r="L49" s="62"/>
      <c r="M49" s="63"/>
      <c r="N49" s="32">
        <v>1370</v>
      </c>
      <c r="O49" s="32">
        <v>1370</v>
      </c>
      <c r="P49" s="22">
        <v>12</v>
      </c>
      <c r="Q49" s="22">
        <f t="shared" si="0"/>
        <v>0</v>
      </c>
      <c r="R49" s="22"/>
      <c r="S49" s="35">
        <f t="shared" si="1"/>
        <v>0</v>
      </c>
    </row>
    <row r="50" spans="1:19" ht="47.25" customHeight="1" x14ac:dyDescent="0.25">
      <c r="A50" s="77">
        <v>10</v>
      </c>
      <c r="B50" s="74" t="s">
        <v>168</v>
      </c>
      <c r="C50" s="27" t="s">
        <v>1</v>
      </c>
      <c r="D50" s="27" t="s">
        <v>57</v>
      </c>
      <c r="E50" s="27" t="s">
        <v>58</v>
      </c>
      <c r="F50" s="22" t="s">
        <v>92</v>
      </c>
      <c r="G50" s="22" t="s">
        <v>149</v>
      </c>
      <c r="H50" s="30" t="s">
        <v>169</v>
      </c>
      <c r="I50" s="22">
        <v>110</v>
      </c>
      <c r="J50" s="62"/>
      <c r="K50" s="62"/>
      <c r="L50" s="62"/>
      <c r="M50" s="63"/>
      <c r="N50" s="32">
        <v>19000</v>
      </c>
      <c r="O50" s="32">
        <v>19000</v>
      </c>
      <c r="P50" s="22">
        <v>12</v>
      </c>
      <c r="Q50" s="22">
        <f t="shared" si="0"/>
        <v>0</v>
      </c>
      <c r="R50" s="22"/>
      <c r="S50" s="35">
        <f t="shared" si="1"/>
        <v>0</v>
      </c>
    </row>
    <row r="51" spans="1:19" ht="47.25" customHeight="1" x14ac:dyDescent="0.25">
      <c r="A51" s="78"/>
      <c r="B51" s="75"/>
      <c r="C51" s="27" t="s">
        <v>1</v>
      </c>
      <c r="D51" s="27" t="s">
        <v>129</v>
      </c>
      <c r="E51" s="27" t="s">
        <v>130</v>
      </c>
      <c r="F51" s="22" t="s">
        <v>170</v>
      </c>
      <c r="G51" s="22" t="s">
        <v>149</v>
      </c>
      <c r="H51" s="30" t="s">
        <v>171</v>
      </c>
      <c r="I51" s="22">
        <v>110</v>
      </c>
      <c r="J51" s="62"/>
      <c r="K51" s="62"/>
      <c r="L51" s="62"/>
      <c r="M51" s="63"/>
      <c r="N51" s="32">
        <v>7000</v>
      </c>
      <c r="O51" s="32">
        <v>7000</v>
      </c>
      <c r="P51" s="22">
        <v>12</v>
      </c>
      <c r="Q51" s="22">
        <f t="shared" ref="Q51" si="6">(K51*P51)+(O51*J51)+(L51*P51)+(M51*O51)</f>
        <v>0</v>
      </c>
      <c r="R51" s="22"/>
      <c r="S51" s="35">
        <f t="shared" ref="S51" si="7">Q51+(Q51*R51)</f>
        <v>0</v>
      </c>
    </row>
    <row r="52" spans="1:19" s="58" customFormat="1" ht="47.25" customHeight="1" x14ac:dyDescent="0.25">
      <c r="A52" s="79"/>
      <c r="B52" s="76"/>
      <c r="C52" s="27" t="s">
        <v>1</v>
      </c>
      <c r="D52" s="27" t="s">
        <v>26</v>
      </c>
      <c r="E52" s="28" t="s">
        <v>43</v>
      </c>
      <c r="F52" s="29" t="s">
        <v>112</v>
      </c>
      <c r="G52" s="30" t="s">
        <v>172</v>
      </c>
      <c r="H52" s="30" t="s">
        <v>173</v>
      </c>
      <c r="I52" s="31">
        <v>110</v>
      </c>
      <c r="J52" s="62"/>
      <c r="K52" s="62"/>
      <c r="L52" s="62"/>
      <c r="M52" s="63"/>
      <c r="N52" s="32">
        <v>13000</v>
      </c>
      <c r="O52" s="32">
        <v>13000</v>
      </c>
      <c r="P52" s="22">
        <v>12</v>
      </c>
      <c r="Q52" s="22">
        <f>(K52*P52)+(O52*J52)+(L52*P52)+(M52*O52)</f>
        <v>0</v>
      </c>
      <c r="R52" s="22"/>
      <c r="S52" s="35">
        <f>Q52+(Q52*R52)</f>
        <v>0</v>
      </c>
    </row>
    <row r="53" spans="1:19" ht="47.25" customHeight="1" x14ac:dyDescent="0.25">
      <c r="A53" s="27">
        <v>11</v>
      </c>
      <c r="B53" s="28" t="s">
        <v>174</v>
      </c>
      <c r="C53" s="27" t="s">
        <v>1</v>
      </c>
      <c r="D53" s="27" t="s">
        <v>46</v>
      </c>
      <c r="E53" s="28" t="s">
        <v>47</v>
      </c>
      <c r="F53" s="31" t="s">
        <v>82</v>
      </c>
      <c r="G53" s="30">
        <v>7028201000</v>
      </c>
      <c r="H53" s="30" t="s">
        <v>175</v>
      </c>
      <c r="I53" s="31">
        <v>110</v>
      </c>
      <c r="J53" s="62"/>
      <c r="K53" s="62"/>
      <c r="L53" s="62"/>
      <c r="M53" s="63"/>
      <c r="N53" s="32">
        <v>2303</v>
      </c>
      <c r="O53" s="32">
        <v>2303</v>
      </c>
      <c r="P53" s="22">
        <v>12</v>
      </c>
      <c r="Q53" s="22">
        <f t="shared" si="0"/>
        <v>0</v>
      </c>
      <c r="R53" s="22"/>
      <c r="S53" s="35">
        <f t="shared" si="1"/>
        <v>0</v>
      </c>
    </row>
    <row r="54" spans="1:19" ht="47.25" customHeight="1" x14ac:dyDescent="0.25">
      <c r="A54" s="27">
        <v>12</v>
      </c>
      <c r="B54" s="28" t="s">
        <v>131</v>
      </c>
      <c r="C54" s="27" t="s">
        <v>1</v>
      </c>
      <c r="D54" s="27" t="s">
        <v>132</v>
      </c>
      <c r="E54" s="28" t="s">
        <v>133</v>
      </c>
      <c r="F54" s="31" t="s">
        <v>176</v>
      </c>
      <c r="G54" s="30">
        <v>7028201000</v>
      </c>
      <c r="H54" s="30" t="s">
        <v>177</v>
      </c>
      <c r="I54" s="31">
        <v>110</v>
      </c>
      <c r="J54" s="62"/>
      <c r="K54" s="62"/>
      <c r="L54" s="62"/>
      <c r="M54" s="63"/>
      <c r="N54" s="32">
        <v>15345</v>
      </c>
      <c r="O54" s="32">
        <v>15345</v>
      </c>
      <c r="P54" s="22">
        <v>12</v>
      </c>
      <c r="Q54" s="22">
        <f t="shared" ref="Q54" si="8">(K54*P54)+(O54*J54)+(L54*P54)+(M54*O54)</f>
        <v>0</v>
      </c>
      <c r="R54" s="22"/>
      <c r="S54" s="35">
        <f t="shared" ref="S54" si="9">Q54+(Q54*R54)</f>
        <v>0</v>
      </c>
    </row>
    <row r="55" spans="1:19" ht="47.25" customHeight="1" x14ac:dyDescent="0.25">
      <c r="A55" s="27">
        <v>13</v>
      </c>
      <c r="B55" s="28" t="s">
        <v>134</v>
      </c>
      <c r="C55" s="27" t="s">
        <v>1</v>
      </c>
      <c r="D55" s="27" t="s">
        <v>84</v>
      </c>
      <c r="E55" s="28" t="s">
        <v>85</v>
      </c>
      <c r="F55" s="31" t="s">
        <v>86</v>
      </c>
      <c r="G55" s="30" t="s">
        <v>149</v>
      </c>
      <c r="H55" s="30" t="s">
        <v>178</v>
      </c>
      <c r="I55" s="31">
        <v>219</v>
      </c>
      <c r="J55" s="62"/>
      <c r="K55" s="62"/>
      <c r="L55" s="62"/>
      <c r="M55" s="63"/>
      <c r="N55" s="32">
        <v>320000</v>
      </c>
      <c r="O55" s="32">
        <v>320000</v>
      </c>
      <c r="P55" s="22">
        <v>12</v>
      </c>
      <c r="Q55" s="22">
        <f t="shared" ref="Q55:Q56" si="10">(K55*P55)+(O55*J55)+(L55*P55)+(M55*O55)</f>
        <v>0</v>
      </c>
      <c r="R55" s="22"/>
      <c r="S55" s="35">
        <f t="shared" ref="S55:S56" si="11">Q55+(Q55*R55)</f>
        <v>0</v>
      </c>
    </row>
    <row r="56" spans="1:19" ht="47.25" customHeight="1" x14ac:dyDescent="0.25">
      <c r="A56" s="27">
        <v>14</v>
      </c>
      <c r="B56" s="28" t="s">
        <v>179</v>
      </c>
      <c r="C56" s="27" t="s">
        <v>1</v>
      </c>
      <c r="D56" s="27" t="s">
        <v>44</v>
      </c>
      <c r="E56" s="28" t="s">
        <v>45</v>
      </c>
      <c r="F56" s="31" t="s">
        <v>92</v>
      </c>
      <c r="G56" s="31" t="s">
        <v>180</v>
      </c>
      <c r="H56" s="59" t="s">
        <v>181</v>
      </c>
      <c r="I56" s="31">
        <v>110</v>
      </c>
      <c r="J56" s="62"/>
      <c r="K56" s="62"/>
      <c r="L56" s="62"/>
      <c r="M56" s="63"/>
      <c r="N56" s="33">
        <v>13300</v>
      </c>
      <c r="O56" s="33">
        <v>13300</v>
      </c>
      <c r="P56" s="22">
        <v>12</v>
      </c>
      <c r="Q56" s="22">
        <f t="shared" si="10"/>
        <v>0</v>
      </c>
      <c r="R56" s="22"/>
      <c r="S56" s="35">
        <f t="shared" si="11"/>
        <v>0</v>
      </c>
    </row>
    <row r="57" spans="1:19" ht="47.25" customHeight="1" x14ac:dyDescent="0.25">
      <c r="A57" s="27">
        <v>15</v>
      </c>
      <c r="B57" s="28" t="s">
        <v>64</v>
      </c>
      <c r="C57" s="27" t="s">
        <v>1</v>
      </c>
      <c r="D57" s="27" t="s">
        <v>87</v>
      </c>
      <c r="E57" s="28" t="s">
        <v>88</v>
      </c>
      <c r="F57" s="31" t="s">
        <v>86</v>
      </c>
      <c r="G57" s="36" t="s">
        <v>149</v>
      </c>
      <c r="H57" s="59" t="s">
        <v>89</v>
      </c>
      <c r="I57" s="31">
        <v>143</v>
      </c>
      <c r="J57" s="62"/>
      <c r="K57" s="62"/>
      <c r="L57" s="62"/>
      <c r="M57" s="63"/>
      <c r="N57" s="33">
        <v>395780</v>
      </c>
      <c r="O57" s="33">
        <v>395780</v>
      </c>
      <c r="P57" s="22">
        <v>12</v>
      </c>
      <c r="Q57" s="22">
        <f t="shared" si="0"/>
        <v>0</v>
      </c>
      <c r="R57" s="22"/>
      <c r="S57" s="35">
        <f t="shared" si="1"/>
        <v>0</v>
      </c>
    </row>
    <row r="58" spans="1:19" ht="47.25" customHeight="1" x14ac:dyDescent="0.25">
      <c r="A58" s="27">
        <v>16</v>
      </c>
      <c r="B58" s="28" t="s">
        <v>135</v>
      </c>
      <c r="C58" s="27" t="s">
        <v>1</v>
      </c>
      <c r="D58" s="27" t="s">
        <v>41</v>
      </c>
      <c r="E58" s="28" t="s">
        <v>42</v>
      </c>
      <c r="F58" s="31" t="s">
        <v>82</v>
      </c>
      <c r="G58" s="31" t="s">
        <v>149</v>
      </c>
      <c r="H58" s="59" t="s">
        <v>182</v>
      </c>
      <c r="I58" s="31">
        <v>110</v>
      </c>
      <c r="J58" s="62"/>
      <c r="K58" s="62"/>
      <c r="L58" s="62"/>
      <c r="M58" s="63"/>
      <c r="N58" s="32">
        <v>4852.5</v>
      </c>
      <c r="O58" s="32">
        <v>4852.5</v>
      </c>
      <c r="P58" s="22">
        <v>12</v>
      </c>
      <c r="Q58" s="22">
        <f t="shared" si="0"/>
        <v>0</v>
      </c>
      <c r="R58" s="22"/>
      <c r="S58" s="35">
        <f t="shared" si="1"/>
        <v>0</v>
      </c>
    </row>
    <row r="59" spans="1:19" ht="47.25" customHeight="1" x14ac:dyDescent="0.25">
      <c r="A59" s="27">
        <v>17</v>
      </c>
      <c r="B59" s="28" t="s">
        <v>27</v>
      </c>
      <c r="C59" s="27" t="s">
        <v>1</v>
      </c>
      <c r="D59" s="27" t="s">
        <v>28</v>
      </c>
      <c r="E59" s="28" t="s">
        <v>29</v>
      </c>
      <c r="F59" s="31" t="s">
        <v>81</v>
      </c>
      <c r="G59" s="31" t="s">
        <v>183</v>
      </c>
      <c r="H59" s="59" t="s">
        <v>184</v>
      </c>
      <c r="I59" s="31">
        <v>110</v>
      </c>
      <c r="J59" s="62"/>
      <c r="K59" s="62"/>
      <c r="L59" s="62"/>
      <c r="M59" s="63"/>
      <c r="N59" s="32">
        <v>11250</v>
      </c>
      <c r="O59" s="32">
        <v>11250</v>
      </c>
      <c r="P59" s="22">
        <v>12</v>
      </c>
      <c r="Q59" s="22">
        <f t="shared" si="0"/>
        <v>0</v>
      </c>
      <c r="R59" s="22"/>
      <c r="S59" s="35">
        <f t="shared" si="1"/>
        <v>0</v>
      </c>
    </row>
    <row r="60" spans="1:19" ht="47.25" customHeight="1" x14ac:dyDescent="0.25">
      <c r="A60" s="27">
        <v>18</v>
      </c>
      <c r="B60" s="28" t="s">
        <v>25</v>
      </c>
      <c r="C60" s="27" t="s">
        <v>1</v>
      </c>
      <c r="D60" s="27" t="s">
        <v>48</v>
      </c>
      <c r="E60" s="28" t="s">
        <v>49</v>
      </c>
      <c r="F60" s="31" t="s">
        <v>90</v>
      </c>
      <c r="G60" s="31" t="s">
        <v>185</v>
      </c>
      <c r="H60" s="59" t="s">
        <v>186</v>
      </c>
      <c r="I60" s="31">
        <v>110</v>
      </c>
      <c r="J60" s="62"/>
      <c r="K60" s="62"/>
      <c r="L60" s="62"/>
      <c r="M60" s="63"/>
      <c r="N60" s="32">
        <v>4049</v>
      </c>
      <c r="O60" s="32">
        <v>4049</v>
      </c>
      <c r="P60" s="22">
        <v>12</v>
      </c>
      <c r="Q60" s="22">
        <f t="shared" si="0"/>
        <v>0</v>
      </c>
      <c r="R60" s="22"/>
      <c r="S60" s="35">
        <f t="shared" si="1"/>
        <v>0</v>
      </c>
    </row>
    <row r="61" spans="1:19" ht="47.25" customHeight="1" x14ac:dyDescent="0.25">
      <c r="A61" s="27">
        <v>19</v>
      </c>
      <c r="B61" s="28" t="s">
        <v>30</v>
      </c>
      <c r="C61" s="27" t="s">
        <v>1</v>
      </c>
      <c r="D61" s="27" t="s">
        <v>31</v>
      </c>
      <c r="E61" s="28" t="s">
        <v>32</v>
      </c>
      <c r="F61" s="31" t="s">
        <v>200</v>
      </c>
      <c r="G61" s="31" t="s">
        <v>187</v>
      </c>
      <c r="H61" s="59" t="s">
        <v>188</v>
      </c>
      <c r="I61" s="31">
        <v>110</v>
      </c>
      <c r="J61" s="62"/>
      <c r="K61" s="62"/>
      <c r="L61" s="62"/>
      <c r="M61" s="63"/>
      <c r="N61" s="32">
        <v>9600</v>
      </c>
      <c r="O61" s="32">
        <v>9600</v>
      </c>
      <c r="P61" s="22">
        <v>12</v>
      </c>
      <c r="Q61" s="22">
        <f t="shared" si="0"/>
        <v>0</v>
      </c>
      <c r="R61" s="22"/>
      <c r="S61" s="35">
        <f t="shared" si="1"/>
        <v>0</v>
      </c>
    </row>
    <row r="62" spans="1:19" ht="47.25" customHeight="1" x14ac:dyDescent="0.25">
      <c r="A62" s="27">
        <v>20</v>
      </c>
      <c r="B62" s="28" t="s">
        <v>91</v>
      </c>
      <c r="C62" s="27" t="s">
        <v>1</v>
      </c>
      <c r="D62" s="27" t="s">
        <v>62</v>
      </c>
      <c r="E62" s="28" t="s">
        <v>61</v>
      </c>
      <c r="F62" s="29" t="s">
        <v>112</v>
      </c>
      <c r="G62" s="31">
        <v>13001378765</v>
      </c>
      <c r="H62" s="59" t="s">
        <v>189</v>
      </c>
      <c r="I62" s="31">
        <v>110</v>
      </c>
      <c r="J62" s="62"/>
      <c r="K62" s="62"/>
      <c r="L62" s="62"/>
      <c r="M62" s="63"/>
      <c r="N62" s="32">
        <v>9941.0400000000009</v>
      </c>
      <c r="O62" s="32">
        <v>9941.0400000000009</v>
      </c>
      <c r="P62" s="22">
        <v>12</v>
      </c>
      <c r="Q62" s="22">
        <f t="shared" si="0"/>
        <v>0</v>
      </c>
      <c r="R62" s="22"/>
      <c r="S62" s="35">
        <f t="shared" si="1"/>
        <v>0</v>
      </c>
    </row>
    <row r="63" spans="1:19" ht="47.25" customHeight="1" x14ac:dyDescent="0.25">
      <c r="A63" s="77">
        <v>21</v>
      </c>
      <c r="B63" s="74" t="s">
        <v>136</v>
      </c>
      <c r="C63" s="27" t="s">
        <v>1</v>
      </c>
      <c r="D63" s="27" t="s">
        <v>137</v>
      </c>
      <c r="E63" s="28" t="s">
        <v>138</v>
      </c>
      <c r="F63" s="29" t="s">
        <v>86</v>
      </c>
      <c r="G63" s="31" t="s">
        <v>149</v>
      </c>
      <c r="H63" s="59" t="s">
        <v>190</v>
      </c>
      <c r="I63" s="31">
        <v>219</v>
      </c>
      <c r="J63" s="62"/>
      <c r="K63" s="62"/>
      <c r="L63" s="62"/>
      <c r="M63" s="63"/>
      <c r="N63" s="32">
        <v>294806</v>
      </c>
      <c r="O63" s="32">
        <v>294806</v>
      </c>
      <c r="P63" s="22">
        <v>12</v>
      </c>
      <c r="Q63" s="22">
        <f t="shared" ref="Q63" si="12">(K63*P63)+(O63*J63)+(L63*P63)+(M63*O63)</f>
        <v>0</v>
      </c>
      <c r="R63" s="22"/>
      <c r="S63" s="35">
        <f t="shared" ref="S63" si="13">Q63+(Q63*R63)</f>
        <v>0</v>
      </c>
    </row>
    <row r="64" spans="1:19" ht="47.25" customHeight="1" x14ac:dyDescent="0.25">
      <c r="A64" s="79"/>
      <c r="B64" s="76"/>
      <c r="C64" s="27" t="s">
        <v>1</v>
      </c>
      <c r="D64" s="27" t="s">
        <v>137</v>
      </c>
      <c r="E64" s="28" t="s">
        <v>138</v>
      </c>
      <c r="F64" s="29" t="s">
        <v>112</v>
      </c>
      <c r="G64" s="31" t="s">
        <v>149</v>
      </c>
      <c r="H64" s="59" t="s">
        <v>191</v>
      </c>
      <c r="I64" s="31">
        <v>110</v>
      </c>
      <c r="J64" s="62"/>
      <c r="K64" s="62"/>
      <c r="L64" s="62"/>
      <c r="M64" s="63"/>
      <c r="N64" s="32">
        <v>16598</v>
      </c>
      <c r="O64" s="32">
        <v>16598</v>
      </c>
      <c r="P64" s="22">
        <v>12</v>
      </c>
      <c r="Q64" s="22">
        <f t="shared" ref="Q64" si="14">(K64*P64)+(O64*J64)+(L64*P64)+(M64*O64)</f>
        <v>0</v>
      </c>
      <c r="R64" s="22"/>
      <c r="S64" s="35">
        <f t="shared" ref="S64" si="15">Q64+(Q64*R64)</f>
        <v>0</v>
      </c>
    </row>
    <row r="65" spans="1:19" ht="47.25" customHeight="1" x14ac:dyDescent="0.25">
      <c r="A65" s="27">
        <v>22</v>
      </c>
      <c r="B65" s="28" t="s">
        <v>139</v>
      </c>
      <c r="C65" s="27" t="s">
        <v>1</v>
      </c>
      <c r="D65" s="27" t="s">
        <v>140</v>
      </c>
      <c r="E65" s="28" t="s">
        <v>141</v>
      </c>
      <c r="F65" s="29" t="s">
        <v>192</v>
      </c>
      <c r="G65" s="31" t="s">
        <v>193</v>
      </c>
      <c r="H65" s="59" t="s">
        <v>194</v>
      </c>
      <c r="I65" s="31">
        <v>110</v>
      </c>
      <c r="J65" s="62"/>
      <c r="K65" s="62"/>
      <c r="L65" s="62"/>
      <c r="M65" s="63"/>
      <c r="N65" s="32">
        <v>5849</v>
      </c>
      <c r="O65" s="32">
        <v>5849</v>
      </c>
      <c r="P65" s="22">
        <v>12</v>
      </c>
      <c r="Q65" s="22">
        <f t="shared" ref="Q65" si="16">(K65*P65)+(O65*J65)+(L65*P65)+(M65*O65)</f>
        <v>0</v>
      </c>
      <c r="R65" s="22"/>
      <c r="S65" s="35">
        <f t="shared" ref="S65" si="17">Q65+(Q65*R65)</f>
        <v>0</v>
      </c>
    </row>
    <row r="66" spans="1:19" ht="47.25" customHeight="1" x14ac:dyDescent="0.25">
      <c r="A66" s="77">
        <v>23</v>
      </c>
      <c r="B66" s="74" t="s">
        <v>59</v>
      </c>
      <c r="C66" s="27" t="s">
        <v>1</v>
      </c>
      <c r="D66" s="27" t="s">
        <v>60</v>
      </c>
      <c r="E66" s="28" t="s">
        <v>142</v>
      </c>
      <c r="F66" s="31" t="s">
        <v>195</v>
      </c>
      <c r="G66" s="31" t="s">
        <v>149</v>
      </c>
      <c r="H66" s="59" t="s">
        <v>196</v>
      </c>
      <c r="I66" s="31">
        <v>110</v>
      </c>
      <c r="J66" s="62"/>
      <c r="K66" s="62"/>
      <c r="L66" s="62"/>
      <c r="M66" s="63"/>
      <c r="N66" s="32">
        <v>3750</v>
      </c>
      <c r="O66" s="32">
        <v>3750</v>
      </c>
      <c r="P66" s="22">
        <v>12</v>
      </c>
      <c r="Q66" s="22">
        <f>(K66*P66)+(O66*J66)+(L66*P66)+(M66*O66)</f>
        <v>0</v>
      </c>
      <c r="R66" s="22"/>
      <c r="S66" s="35">
        <f>Q66+(Q66*R66)</f>
        <v>0</v>
      </c>
    </row>
    <row r="67" spans="1:19" ht="47.25" customHeight="1" x14ac:dyDescent="0.25">
      <c r="A67" s="79"/>
      <c r="B67" s="76"/>
      <c r="C67" s="27" t="s">
        <v>1</v>
      </c>
      <c r="D67" s="27" t="s">
        <v>143</v>
      </c>
      <c r="E67" s="28" t="s">
        <v>63</v>
      </c>
      <c r="F67" s="31" t="s">
        <v>83</v>
      </c>
      <c r="G67" s="31">
        <v>786661761</v>
      </c>
      <c r="H67" s="59" t="s">
        <v>197</v>
      </c>
      <c r="I67" s="31">
        <v>30</v>
      </c>
      <c r="J67" s="62"/>
      <c r="K67" s="62"/>
      <c r="L67" s="62"/>
      <c r="M67" s="63"/>
      <c r="N67" s="32">
        <v>4500</v>
      </c>
      <c r="O67" s="32">
        <v>4500</v>
      </c>
      <c r="P67" s="22">
        <v>12</v>
      </c>
      <c r="Q67" s="22">
        <f>(K67*P67)+(O67*J67)+(L67*P67)+(M67*O67)</f>
        <v>0</v>
      </c>
      <c r="R67" s="22"/>
      <c r="S67" s="35">
        <f>Q67+(Q67*R67)</f>
        <v>0</v>
      </c>
    </row>
    <row r="68" spans="1:19" ht="47.25" customHeight="1" x14ac:dyDescent="0.25">
      <c r="A68" s="27">
        <v>24</v>
      </c>
      <c r="B68" s="28" t="s">
        <v>144</v>
      </c>
      <c r="C68" s="27" t="s">
        <v>1</v>
      </c>
      <c r="D68" s="27" t="s">
        <v>93</v>
      </c>
      <c r="E68" s="28" t="s">
        <v>94</v>
      </c>
      <c r="F68" s="31" t="s">
        <v>95</v>
      </c>
      <c r="G68" s="31" t="s">
        <v>149</v>
      </c>
      <c r="H68" s="59" t="s">
        <v>198</v>
      </c>
      <c r="I68" s="31">
        <v>713</v>
      </c>
      <c r="J68" s="62"/>
      <c r="K68" s="62"/>
      <c r="L68" s="62"/>
      <c r="M68" s="63"/>
      <c r="N68" s="32">
        <v>1150885</v>
      </c>
      <c r="O68" s="32">
        <v>1150885</v>
      </c>
      <c r="P68" s="22">
        <v>12</v>
      </c>
      <c r="Q68" s="22">
        <f t="shared" si="0"/>
        <v>0</v>
      </c>
      <c r="R68" s="22"/>
      <c r="S68" s="35">
        <f t="shared" si="1"/>
        <v>0</v>
      </c>
    </row>
    <row r="69" spans="1:19" ht="19.5" customHeight="1" x14ac:dyDescent="0.2">
      <c r="B69" s="37"/>
      <c r="E69" s="37"/>
      <c r="F69" s="39"/>
      <c r="G69" s="39"/>
      <c r="H69" s="39"/>
      <c r="I69" s="39"/>
      <c r="J69" s="14"/>
      <c r="K69" s="14"/>
      <c r="L69" s="14"/>
      <c r="M69" s="14"/>
      <c r="N69" s="40"/>
      <c r="O69" s="41">
        <f>SUM(O41:O68)</f>
        <v>2719421.54</v>
      </c>
      <c r="P69" s="22"/>
      <c r="Q69" s="42">
        <f>SUM(Q45:Q59)</f>
        <v>0</v>
      </c>
      <c r="R69" s="4"/>
      <c r="S69" s="61">
        <f>SUM(S45:S68)</f>
        <v>0</v>
      </c>
    </row>
    <row r="70" spans="1:19" ht="21" customHeight="1" x14ac:dyDescent="0.2">
      <c r="N70" s="71" t="s">
        <v>12</v>
      </c>
      <c r="O70" s="71"/>
      <c r="P70" s="71"/>
      <c r="Q70" s="60" t="s">
        <v>20</v>
      </c>
      <c r="R70" s="1"/>
    </row>
    <row r="71" spans="1:19" ht="21" customHeight="1" x14ac:dyDescent="0.2">
      <c r="N71" s="71" t="s">
        <v>19</v>
      </c>
      <c r="O71" s="71"/>
      <c r="P71" s="71"/>
      <c r="Q71" s="60" t="s">
        <v>21</v>
      </c>
      <c r="R71" s="1"/>
    </row>
    <row r="72" spans="1:19" ht="29.25" customHeight="1" x14ac:dyDescent="0.2">
      <c r="N72" s="71" t="s">
        <v>13</v>
      </c>
      <c r="O72" s="71"/>
      <c r="P72" s="71"/>
      <c r="Q72" s="60" t="s">
        <v>22</v>
      </c>
      <c r="R72" s="1"/>
    </row>
    <row r="73" spans="1:19" ht="24.95" customHeight="1" x14ac:dyDescent="0.25">
      <c r="A73" s="65" t="s">
        <v>24</v>
      </c>
      <c r="B73" s="65"/>
      <c r="C73" s="65"/>
      <c r="D73" s="65"/>
      <c r="E73" s="65"/>
      <c r="F73" s="65"/>
      <c r="G73" s="6"/>
      <c r="H73" s="6"/>
      <c r="I73" s="6"/>
      <c r="N73" s="43"/>
      <c r="O73" s="44"/>
      <c r="P73" s="21"/>
      <c r="Q73" s="1"/>
      <c r="R73" s="1"/>
    </row>
    <row r="74" spans="1:19" ht="24.95" customHeight="1" x14ac:dyDescent="0.2">
      <c r="E74" s="45"/>
      <c r="N74" s="43"/>
      <c r="O74" s="44"/>
      <c r="P74" s="21"/>
      <c r="Q74" s="1"/>
      <c r="R74" s="1"/>
    </row>
    <row r="75" spans="1:19" ht="14.25" customHeight="1" x14ac:dyDescent="0.2">
      <c r="A75" s="4" t="s">
        <v>96</v>
      </c>
      <c r="B75" s="39"/>
      <c r="C75" s="39"/>
      <c r="D75" s="39"/>
      <c r="E75" s="39"/>
      <c r="F75" s="39"/>
      <c r="G75" s="39"/>
      <c r="H75" s="39"/>
      <c r="I75" s="39"/>
      <c r="J75" s="14"/>
      <c r="K75" s="14"/>
      <c r="L75" s="14"/>
      <c r="M75" s="14"/>
      <c r="N75" s="2"/>
      <c r="O75" s="3"/>
      <c r="P75" s="4"/>
      <c r="Q75" s="1"/>
      <c r="R75" s="1"/>
    </row>
    <row r="78" spans="1:19" x14ac:dyDescent="0.25">
      <c r="A78" s="65" t="s">
        <v>54</v>
      </c>
      <c r="B78" s="65"/>
      <c r="C78" s="65"/>
      <c r="D78" s="65"/>
      <c r="E78" s="65"/>
      <c r="F78" s="65"/>
      <c r="G78" s="1"/>
      <c r="H78" s="1"/>
      <c r="I78" s="1"/>
      <c r="J78" s="14"/>
      <c r="K78" s="14"/>
      <c r="L78" s="14"/>
      <c r="M78" s="14"/>
      <c r="N78" s="2"/>
      <c r="O78" s="3"/>
      <c r="P78" s="4"/>
      <c r="Q78" s="1"/>
      <c r="R78" s="1"/>
    </row>
    <row r="79" spans="1:19" x14ac:dyDescent="0.2">
      <c r="B79" s="39" t="s">
        <v>55</v>
      </c>
    </row>
    <row r="81" spans="1:22" ht="15" customHeight="1" x14ac:dyDescent="0.2">
      <c r="A81" s="1" t="s">
        <v>14</v>
      </c>
      <c r="B81" s="39"/>
      <c r="C81" s="39"/>
      <c r="D81" s="39"/>
      <c r="E81" s="39"/>
      <c r="F81" s="39"/>
      <c r="G81" s="39"/>
      <c r="H81" s="39"/>
      <c r="I81" s="39"/>
      <c r="J81" s="14"/>
      <c r="K81" s="14"/>
      <c r="L81" s="14"/>
      <c r="M81" s="14"/>
      <c r="N81" s="2"/>
      <c r="O81" s="3"/>
      <c r="P81" s="4"/>
      <c r="Q81" s="1"/>
      <c r="R81" s="1"/>
    </row>
    <row r="83" spans="1:22" x14ac:dyDescent="0.2">
      <c r="A83" s="48"/>
      <c r="B83" s="49" t="s">
        <v>15</v>
      </c>
      <c r="C83" s="49"/>
      <c r="D83" s="49"/>
      <c r="E83" s="49"/>
      <c r="F83" s="49"/>
      <c r="G83" s="49"/>
      <c r="H83" s="49"/>
      <c r="I83" s="49"/>
      <c r="J83" s="12"/>
      <c r="K83" s="12"/>
      <c r="L83" s="12"/>
      <c r="M83" s="12"/>
      <c r="N83" s="50"/>
      <c r="O83" s="51"/>
      <c r="P83" s="48"/>
      <c r="Q83" s="10"/>
      <c r="R83" s="10"/>
    </row>
    <row r="85" spans="1:22" x14ac:dyDescent="0.2">
      <c r="B85" s="49"/>
    </row>
    <row r="86" spans="1:22" x14ac:dyDescent="0.25">
      <c r="A86" s="66" t="s">
        <v>100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"/>
    </row>
    <row r="87" spans="1:22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"/>
    </row>
    <row r="88" spans="1:22" ht="15" hidden="1" customHeight="1" x14ac:dyDescent="0.2">
      <c r="S88" s="6"/>
      <c r="T88" s="6"/>
      <c r="U88" s="6"/>
      <c r="V88" s="6"/>
    </row>
    <row r="89" spans="1:22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"/>
    </row>
    <row r="90" spans="1:22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1:22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"/>
    </row>
    <row r="92" spans="1:22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2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52"/>
    </row>
    <row r="94" spans="1:22" x14ac:dyDescent="0.2">
      <c r="A94" s="53"/>
      <c r="B94" s="54"/>
      <c r="C94" s="54"/>
      <c r="D94" s="54"/>
      <c r="E94" s="55"/>
      <c r="F94" s="54"/>
      <c r="G94" s="54"/>
      <c r="H94" s="54"/>
      <c r="I94" s="54"/>
      <c r="J94" s="64"/>
      <c r="K94" s="64"/>
      <c r="L94" s="64"/>
      <c r="M94" s="64"/>
      <c r="N94" s="56"/>
      <c r="O94" s="57"/>
      <c r="P94" s="53"/>
      <c r="Q94" s="53"/>
      <c r="R94" s="53"/>
    </row>
  </sheetData>
  <mergeCells count="46">
    <mergeCell ref="N71:P71"/>
    <mergeCell ref="A73:F73"/>
    <mergeCell ref="A78:F78"/>
    <mergeCell ref="A93:Q93"/>
    <mergeCell ref="A91:U91"/>
    <mergeCell ref="A92:U92"/>
    <mergeCell ref="A86:U86"/>
    <mergeCell ref="A87:U87"/>
    <mergeCell ref="A89:U89"/>
    <mergeCell ref="A90:V90"/>
    <mergeCell ref="N72:P72"/>
    <mergeCell ref="A31:M31"/>
    <mergeCell ref="A32:M32"/>
    <mergeCell ref="A18:T18"/>
    <mergeCell ref="A19:U19"/>
    <mergeCell ref="A20:T20"/>
    <mergeCell ref="A21:T21"/>
    <mergeCell ref="A24:L24"/>
    <mergeCell ref="A26:O26"/>
    <mergeCell ref="A28:N28"/>
    <mergeCell ref="A29:M29"/>
    <mergeCell ref="A30:L30"/>
    <mergeCell ref="N70:P70"/>
    <mergeCell ref="A33:L33"/>
    <mergeCell ref="A34:L34"/>
    <mergeCell ref="A35:M35"/>
    <mergeCell ref="A36:M36"/>
    <mergeCell ref="A39:A40"/>
    <mergeCell ref="B39:B40"/>
    <mergeCell ref="C39:E40"/>
    <mergeCell ref="B50:B52"/>
    <mergeCell ref="A50:A52"/>
    <mergeCell ref="B63:B64"/>
    <mergeCell ref="A63:A64"/>
    <mergeCell ref="B66:B67"/>
    <mergeCell ref="A66:A67"/>
    <mergeCell ref="A1:J1"/>
    <mergeCell ref="A3:J3"/>
    <mergeCell ref="A5:Q5"/>
    <mergeCell ref="A10:Q10"/>
    <mergeCell ref="A22:T22"/>
    <mergeCell ref="A8:K8"/>
    <mergeCell ref="A6:L6"/>
    <mergeCell ref="A11:M12"/>
    <mergeCell ref="A14:M14"/>
    <mergeCell ref="A16:L16"/>
  </mergeCells>
  <pageMargins left="0.23622047244094491" right="0.23622047244094491" top="0.74803149606299213" bottom="0.94488188976377963" header="0.31496062992125984" footer="0.31496062992125984"/>
  <pageSetup paperSize="9" scale="51" fitToHeight="0" orientation="portrait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Katarzyna Dabrowska</cp:lastModifiedBy>
  <cp:lastPrinted>2019-10-17T11:21:45Z</cp:lastPrinted>
  <dcterms:created xsi:type="dcterms:W3CDTF">2019-09-11T13:12:34Z</dcterms:created>
  <dcterms:modified xsi:type="dcterms:W3CDTF">2023-12-11T10:51:30Z</dcterms:modified>
</cp:coreProperties>
</file>