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Kosztorys ofertowy" sheetId="1" r:id="rId1"/>
  </sheets>
  <definedNames>
    <definedName name="_xlnm._FilterDatabase" localSheetId="0" hidden="1">'Kosztorys ofertowy'!$B$52:$K$95</definedName>
  </definedNames>
  <calcPr calcId="145621"/>
</workbook>
</file>

<file path=xl/calcChain.xml><?xml version="1.0" encoding="utf-8"?>
<calcChain xmlns="http://schemas.openxmlformats.org/spreadsheetml/2006/main">
  <c r="H100" i="1" l="1"/>
  <c r="J100" i="1" s="1"/>
  <c r="K100" i="1" s="1"/>
  <c r="H101" i="1"/>
  <c r="J101" i="1" s="1"/>
  <c r="H102" i="1"/>
  <c r="J102" i="1" s="1"/>
  <c r="K102" i="1" s="1"/>
  <c r="H103" i="1"/>
  <c r="J103" i="1"/>
  <c r="K103" i="1" s="1"/>
  <c r="H54" i="1"/>
  <c r="J54" i="1" s="1"/>
  <c r="H55" i="1"/>
  <c r="J55" i="1" s="1"/>
  <c r="H56" i="1"/>
  <c r="J56" i="1" s="1"/>
  <c r="H57" i="1"/>
  <c r="J57" i="1" s="1"/>
  <c r="K57" i="1" s="1"/>
  <c r="H58" i="1"/>
  <c r="J58" i="1" s="1"/>
  <c r="H59" i="1"/>
  <c r="J59" i="1"/>
  <c r="K59" i="1" s="1"/>
  <c r="H60" i="1"/>
  <c r="J60" i="1" s="1"/>
  <c r="H61" i="1"/>
  <c r="J61" i="1" s="1"/>
  <c r="H62" i="1"/>
  <c r="J62" i="1" s="1"/>
  <c r="K62" i="1" s="1"/>
  <c r="H63" i="1"/>
  <c r="J63" i="1" s="1"/>
  <c r="H64" i="1"/>
  <c r="J64" i="1" s="1"/>
  <c r="K64" i="1" s="1"/>
  <c r="H65" i="1"/>
  <c r="J65" i="1" s="1"/>
  <c r="H66" i="1"/>
  <c r="J66" i="1" s="1"/>
  <c r="H67" i="1"/>
  <c r="J67" i="1" s="1"/>
  <c r="K67" i="1" s="1"/>
  <c r="H68" i="1"/>
  <c r="J68" i="1" s="1"/>
  <c r="K68" i="1" s="1"/>
  <c r="H69" i="1"/>
  <c r="J69" i="1" s="1"/>
  <c r="H70" i="1"/>
  <c r="J70" i="1" s="1"/>
  <c r="H71" i="1"/>
  <c r="H72" i="1"/>
  <c r="J72" i="1" s="1"/>
  <c r="K72" i="1" s="1"/>
  <c r="H73" i="1"/>
  <c r="J73" i="1" s="1"/>
  <c r="K73" i="1" s="1"/>
  <c r="H74" i="1"/>
  <c r="J74" i="1" s="1"/>
  <c r="H75" i="1"/>
  <c r="J75" i="1" s="1"/>
  <c r="K75" i="1" s="1"/>
  <c r="H76" i="1"/>
  <c r="J76" i="1" s="1"/>
  <c r="H77" i="1"/>
  <c r="J77" i="1" s="1"/>
  <c r="H78" i="1"/>
  <c r="J78" i="1" s="1"/>
  <c r="K78" i="1" s="1"/>
  <c r="H79" i="1"/>
  <c r="J79" i="1"/>
  <c r="H80" i="1"/>
  <c r="J80" i="1" s="1"/>
  <c r="K80" i="1" s="1"/>
  <c r="H81" i="1"/>
  <c r="J81" i="1" s="1"/>
  <c r="H82" i="1"/>
  <c r="J82" i="1" s="1"/>
  <c r="H83" i="1"/>
  <c r="J83" i="1"/>
  <c r="K83" i="1" s="1"/>
  <c r="H84" i="1"/>
  <c r="J84" i="1"/>
  <c r="K84" i="1" s="1"/>
  <c r="H85" i="1"/>
  <c r="J85" i="1" s="1"/>
  <c r="H86" i="1"/>
  <c r="J86" i="1" s="1"/>
  <c r="H87" i="1"/>
  <c r="J87" i="1" s="1"/>
  <c r="H88" i="1"/>
  <c r="J88" i="1" s="1"/>
  <c r="K88" i="1" s="1"/>
  <c r="H89" i="1"/>
  <c r="J89" i="1"/>
  <c r="K89" i="1" s="1"/>
  <c r="H90" i="1"/>
  <c r="J90" i="1" s="1"/>
  <c r="H91" i="1"/>
  <c r="J91" i="1" s="1"/>
  <c r="K91" i="1" s="1"/>
  <c r="H92" i="1"/>
  <c r="J92" i="1" s="1"/>
  <c r="H93" i="1"/>
  <c r="J93" i="1" s="1"/>
  <c r="K93" i="1" s="1"/>
  <c r="H94" i="1"/>
  <c r="J94" i="1" s="1"/>
  <c r="K94" i="1" s="1"/>
  <c r="H95" i="1"/>
  <c r="J95" i="1" s="1"/>
  <c r="H99" i="1"/>
  <c r="H53" i="1"/>
  <c r="H49" i="1"/>
  <c r="H43" i="1"/>
  <c r="J43" i="1" s="1"/>
  <c r="H37" i="1"/>
  <c r="J37" i="1" s="1"/>
  <c r="H31" i="1"/>
  <c r="J31" i="1" s="1"/>
  <c r="H30" i="1"/>
  <c r="K60" i="1" l="1"/>
  <c r="K65" i="1"/>
  <c r="E105" i="1"/>
  <c r="K92" i="1"/>
  <c r="K56" i="1"/>
  <c r="K87" i="1"/>
  <c r="K81" i="1"/>
  <c r="K76" i="1"/>
  <c r="J71" i="1"/>
  <c r="K71" i="1" s="1"/>
  <c r="K101" i="1"/>
  <c r="K95" i="1"/>
  <c r="K63" i="1"/>
  <c r="K79" i="1"/>
  <c r="K86" i="1"/>
  <c r="K70" i="1"/>
  <c r="K55" i="1"/>
  <c r="K85" i="1"/>
  <c r="K77" i="1"/>
  <c r="K69" i="1"/>
  <c r="K61" i="1"/>
  <c r="K54" i="1"/>
  <c r="K90" i="1"/>
  <c r="K82" i="1"/>
  <c r="K74" i="1"/>
  <c r="K66" i="1"/>
  <c r="K58" i="1"/>
  <c r="J99" i="1"/>
  <c r="K99" i="1" s="1"/>
  <c r="J53" i="1"/>
  <c r="K53" i="1" s="1"/>
  <c r="J49" i="1"/>
  <c r="K49" i="1" s="1"/>
  <c r="K43" i="1"/>
  <c r="K37" i="1"/>
  <c r="K31" i="1"/>
  <c r="J30" i="1"/>
  <c r="K30" i="1" s="1"/>
  <c r="E106" i="1" l="1"/>
</calcChain>
</file>

<file path=xl/sharedStrings.xml><?xml version="1.0" encoding="utf-8"?>
<sst xmlns="http://schemas.openxmlformats.org/spreadsheetml/2006/main" count="287" uniqueCount="184">
  <si>
    <t>Dokument musi być złożony pod rygorem nieważności 
w formie elektronicznej, o której mowa w art. 78(1) KC
(tj. podpisany kwalifikowanym podpisem elektronicznym)</t>
  </si>
  <si>
    <t>Cena łączna brutto w PLN</t>
  </si>
  <si>
    <t>Cena łączna netto w PLN</t>
  </si>
  <si>
    <t>H</t>
  </si>
  <si>
    <t>Prace godzinowe ciągnikowe (23% VAT)</t>
  </si>
  <si>
    <t>GODZ MH23</t>
  </si>
  <si>
    <t>175, 186, 223, 223.04, 308.42, 345, 354, 389</t>
  </si>
  <si>
    <t>Prace godzinowe ciągnikowe (8% VAT)</t>
  </si>
  <si>
    <t>GODZ MH8</t>
  </si>
  <si>
    <t>118, 13, 158, 164, 166, 168, 170, 172, 181, 185, 210, 223.03, 306, 308.41, 337, 342, 353, 388</t>
  </si>
  <si>
    <t>Prace godzinowe ręczne z urządzeniem (8% VAT)</t>
  </si>
  <si>
    <t>GODZ RU8</t>
  </si>
  <si>
    <t>119, 173, 187, 308, 308.44, 338, 341, 344, 356</t>
  </si>
  <si>
    <t>Prace godzinowe ręczne (23% VAT)</t>
  </si>
  <si>
    <t>GODZ RH23</t>
  </si>
  <si>
    <t>174, 184, 222, 223.02, 352, 387</t>
  </si>
  <si>
    <t>Prace godzinowe ręczne (8% VAT)</t>
  </si>
  <si>
    <t>GODZ RH8</t>
  </si>
  <si>
    <t xml:space="preserve"> 11, 117, 156.02, 157, 161, 163, 165, 167, 169, 171, 175.04, 180, 183, 209, 223.01, 307, 308.43, 336, 340, 343, 351, 386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</si>
  <si>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</si>
  <si>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</si>
  <si>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</si>
  <si>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</si>
  <si>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</si>
  <si>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</si>
  <si>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</si>
  <si>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</si>
  <si>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</si>
  <si>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</si>
  <si>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M2</t>
  </si>
  <si>
    <t>Siew do doniczek</t>
  </si>
  <si>
    <t>SIEW-DON</t>
  </si>
  <si>
    <t>308.32</t>
  </si>
  <si>
    <t>AR</t>
  </si>
  <si>
    <t>Siew nasion rzutem</t>
  </si>
  <si>
    <t>SIEW-PRC</t>
  </si>
  <si>
    <t>308.28</t>
  </si>
  <si>
    <t>TSZT</t>
  </si>
  <si>
    <t>Załadunek pojemników z doniczkami na pojazd lub rozładunek i układanie doniczek w tunelu</t>
  </si>
  <si>
    <t>ZAŁ-DONT</t>
  </si>
  <si>
    <t>308.27</t>
  </si>
  <si>
    <t>Wyjęcie, sortowanie, liczenie i zabezpieczenie do transportu - 2 - 3 latek iglastych, liściastych- koryta</t>
  </si>
  <si>
    <t>WYJ 2-3N</t>
  </si>
  <si>
    <t>308.22</t>
  </si>
  <si>
    <t>Wyjęcie, sortowanie, liczenie i zabezpieczenie do transportu - 1- latek iglastych, liściastych, zrzezów ukorzenionych</t>
  </si>
  <si>
    <t>WYJ 1N</t>
  </si>
  <si>
    <t>308.21</t>
  </si>
  <si>
    <t>Przerzedzenie siewów z pieleniem</t>
  </si>
  <si>
    <t>PRZEZ-NAM</t>
  </si>
  <si>
    <t>308.17</t>
  </si>
  <si>
    <t>Pielenie chwastów w kontenerach o zagęszczeniu cel do 400 sztuk na 1 m2</t>
  </si>
  <si>
    <t>PIEL-KON1</t>
  </si>
  <si>
    <t>308.13</t>
  </si>
  <si>
    <t>Pielenie z wyniesieniem chwastów</t>
  </si>
  <si>
    <t>PIEL-NAM</t>
  </si>
  <si>
    <t>308.12</t>
  </si>
  <si>
    <t>Dezynfekcja podłoża - opryski</t>
  </si>
  <si>
    <t>DEZ-OPR</t>
  </si>
  <si>
    <t>308.11</t>
  </si>
  <si>
    <t>Napełnienie doniczek lub woreczków foliowych substratem oraz ubicie</t>
  </si>
  <si>
    <t>NAP-DONSU</t>
  </si>
  <si>
    <t>308.08</t>
  </si>
  <si>
    <t>Zebranie zużytego substratu z wywiezieniem</t>
  </si>
  <si>
    <t>ZEBR-SUB</t>
  </si>
  <si>
    <t>308.05</t>
  </si>
  <si>
    <t>Przygotowanie substratu do ponownego obsiewu</t>
  </si>
  <si>
    <t>ROZŁ-SUB</t>
  </si>
  <si>
    <t>308.03</t>
  </si>
  <si>
    <t>Układanie warstwy substratu o grubości ok. 15 cm</t>
  </si>
  <si>
    <t>UKŁ-SUB</t>
  </si>
  <si>
    <t>308.01</t>
  </si>
  <si>
    <t>Wiązanie sadzonek w pęczki i etykietowanie</t>
  </si>
  <si>
    <t>WIĄZ-PE</t>
  </si>
  <si>
    <t>305</t>
  </si>
  <si>
    <t>Żelowanie sadzonek pozostałych</t>
  </si>
  <si>
    <t>ŻEL-IL</t>
  </si>
  <si>
    <t>283</t>
  </si>
  <si>
    <t>Żelowanie 2-latek</t>
  </si>
  <si>
    <t>ŻEL-2</t>
  </si>
  <si>
    <t>282</t>
  </si>
  <si>
    <t>Żelowanie 1-latek</t>
  </si>
  <si>
    <t>ŻEL-1</t>
  </si>
  <si>
    <t>281</t>
  </si>
  <si>
    <t>Regulowanie położenia osłon</t>
  </si>
  <si>
    <t>OSŁ-REG</t>
  </si>
  <si>
    <t>255</t>
  </si>
  <si>
    <t>Osłona szkółki przed ujemnymi wpływami atmosferycznymi</t>
  </si>
  <si>
    <t>OSŁ-ATM</t>
  </si>
  <si>
    <t>254</t>
  </si>
  <si>
    <t>Nawożenie mineralne w sadzonkach -wykonywane ręcznie</t>
  </si>
  <si>
    <t>NAW-MINER</t>
  </si>
  <si>
    <t>245</t>
  </si>
  <si>
    <t>HA</t>
  </si>
  <si>
    <t>Koszenie trawy</t>
  </si>
  <si>
    <t>ŁR-KOSZR</t>
  </si>
  <si>
    <t>212</t>
  </si>
  <si>
    <t>Odnowienie oznakowania granic linii podziału powierzchniowego</t>
  </si>
  <si>
    <t>ODN-LIN</t>
  </si>
  <si>
    <t>175.05</t>
  </si>
  <si>
    <t>HM</t>
  </si>
  <si>
    <t>Utrzymanie granic polno - leśnych</t>
  </si>
  <si>
    <t>UTRZ-GRPL</t>
  </si>
  <si>
    <t>175.03</t>
  </si>
  <si>
    <t>SZT</t>
  </si>
  <si>
    <t>Utrzymanie i remont rogatek leśnych</t>
  </si>
  <si>
    <t>REM-ROG</t>
  </si>
  <si>
    <t>175.02</t>
  </si>
  <si>
    <t>Czyszczenie budek lęgowych i schronów dla nietoperzy</t>
  </si>
  <si>
    <t>CZYSZ-BUD</t>
  </si>
  <si>
    <t>156</t>
  </si>
  <si>
    <t>Wywieszanie nowych budek lęgowych i schronów dla nietoperzy</t>
  </si>
  <si>
    <t>ZAW-BUD</t>
  </si>
  <si>
    <t>154</t>
  </si>
  <si>
    <t>Wykładanie lub zdejmowanie pułapek feromonowych na szkodniki wtórne</t>
  </si>
  <si>
    <t>PUŁF</t>
  </si>
  <si>
    <t>133</t>
  </si>
  <si>
    <t>Zabezpieczenie drzewek przed zwierzyną palikami</t>
  </si>
  <si>
    <t>ZAB-UPAL</t>
  </si>
  <si>
    <t>128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</si>
  <si>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</si>
  <si>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</si>
  <si>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</si>
  <si>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</si>
  <si>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</si>
  <si>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</si>
  <si>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</si>
  <si>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</si>
  <si>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</si>
  <si>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</si>
  <si>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</si>
  <si>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</si>
  <si>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Dowóz sadzonek</t>
  </si>
  <si>
    <t>DOW-SADZ</t>
  </si>
  <si>
    <t>103</t>
  </si>
  <si>
    <t>Sadzenie wielolatek w jamkę</t>
  </si>
  <si>
    <t>SADZ-JAMK</t>
  </si>
  <si>
    <t xml:space="preserve"> 93</t>
  </si>
  <si>
    <t>Przekopanie gleby na talerzach w miejscu sadzenia</t>
  </si>
  <si>
    <t>PRZ-TALSA</t>
  </si>
  <si>
    <t xml:space="preserve"> 57</t>
  </si>
  <si>
    <t>Poprawianie talerzy w poprawkach</t>
  </si>
  <si>
    <t>POP-TAL</t>
  </si>
  <si>
    <t xml:space="preserve"> 55</t>
  </si>
  <si>
    <t>Zdarcie pokrywy na talerzach 40 cm x 40 cm</t>
  </si>
  <si>
    <t>WYK-TAL40</t>
  </si>
  <si>
    <t xml:space="preserve"> 51</t>
  </si>
  <si>
    <t>M3P</t>
  </si>
  <si>
    <t>Znoszenie i układanie pozostałości</t>
  </si>
  <si>
    <t>PORZ-STOP</t>
  </si>
  <si>
    <t xml:space="preserve"> 26.01</t>
  </si>
  <si>
    <t>Oczyszczanie zrębów, gruntów porolnych, halizn i płazowin z krzewów, jeżyn, malin itp. poprzez wycinanie i wynoszenie wyciętego materiału - dla 100% pokrycia powierzchni</t>
  </si>
  <si>
    <t>PORZ&gt;100</t>
  </si>
  <si>
    <t xml:space="preserve"> 14</t>
  </si>
  <si>
    <t>Prace wykonywane ręcznie z użyciem pilarki</t>
  </si>
  <si>
    <t>GODZ PILA</t>
  </si>
  <si>
    <t xml:space="preserve"> 12</t>
  </si>
  <si>
    <t>M3</t>
  </si>
  <si>
    <t>Dopłata do pozyskania drewna z tytułu wydłużonej zrywki powyżej 1000 m</t>
  </si>
  <si>
    <t>ZRYW-WYD3</t>
  </si>
  <si>
    <t xml:space="preserve">  5</t>
  </si>
  <si>
    <t>Dopłata do pozyskania drewna z tytułu wydłużonej zrywki od 501 do 1000 m</t>
  </si>
  <si>
    <t>ZRYW-WYD2</t>
  </si>
  <si>
    <t xml:space="preserve">  4</t>
  </si>
  <si>
    <t>Dopłata do pozyskania drewna z tytułu wydłużonej zrywki do 500 m</t>
  </si>
  <si>
    <t>ZRYW-WYD1</t>
  </si>
  <si>
    <t xml:space="preserve">  3</t>
  </si>
  <si>
    <t>Całkowity wyrób drewna technologią dowolną</t>
  </si>
  <si>
    <t>CWD-D</t>
  </si>
  <si>
    <t xml:space="preserve">  2</t>
  </si>
  <si>
    <t>5. Cięcia przygodne i pozostałe</t>
  </si>
  <si>
    <t>4. Trzebieże wczesne i czyszczenia późne z pozyskaniem masy</t>
  </si>
  <si>
    <t>3. Trzebieże późne i cięcia sanitarno–selekcyjne</t>
  </si>
  <si>
    <t>Całkowity wyrób drewna pilarką</t>
  </si>
  <si>
    <t>CWD-P</t>
  </si>
  <si>
    <t xml:space="preserve">  1</t>
  </si>
  <si>
    <t>2. Pozostałe cięcia rębne</t>
  </si>
  <si>
    <t xml:space="preserve">32-400 Myślenice; Szpitalna;13                  </t>
  </si>
  <si>
    <t>Nadleśnictwo Myślenice</t>
  </si>
  <si>
    <t>Państwowe Gospodarstwo Leśne Lasy Państwowe</t>
  </si>
  <si>
    <t>Skarb Państwa</t>
  </si>
  <si>
    <t>KOSZTORYS OFERTOWY</t>
  </si>
  <si>
    <t>(Nazwa i adres wykonawcy)</t>
  </si>
  <si>
    <t xml:space="preserve">Załącznik nr 2 do SWZ </t>
  </si>
  <si>
    <r>
      <t>Odpowiadając na ogłoszenie o przetargu nieograniczonym na „Wykonywanie usług z zakresu gospodarki leśnej na terenie Nadleśnictwa Myślenice w roku 2022 IV-leśnictwo Bystrzak''  składamy niniejszym ofertę na</t>
    </r>
    <r>
      <rPr>
        <b/>
        <sz val="12"/>
        <color indexed="63"/>
        <rFont val="Arial"/>
        <family val="2"/>
        <charset val="238"/>
      </rPr>
      <t xml:space="preserve"> to zamówienie</t>
    </r>
    <r>
      <rPr>
        <sz val="12"/>
        <color indexed="63"/>
        <rFont val="Arial"/>
        <family val="2"/>
        <charset val="238"/>
      </rPr>
      <t xml:space="preserve">  i oferujemy następujące ceny jednostkowe za usługi wchodzące w skład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</si>
</sst>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\ ###,##0.00"/>
    <numFmt numFmtId="165" formatCode="#,##0.00;\-#,##0.00"/>
  </numFmts>
  <fonts count="11" x14ac:knownFonts="1">
    <font>
      <sz val="10"/>
      <name val="Arial"/>
      <family val="2"/>
      <charset val="238"/>
    </font>
    <font>
      <sz val="9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9"/>
      <color indexed="63"/>
      <name val="Arial"/>
      <family val="2"/>
      <charset val="238"/>
    </font>
    <font>
      <sz val="10"/>
      <color indexed="6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6" tint="0.59999389629810485"/>
        <bgColor indexed="9"/>
      </patternFill>
    </fill>
    <fill>
      <patternFill patternType="solid">
        <fgColor rgb="FFFFFF00"/>
        <bgColor indexed="9"/>
      </patternFill>
    </fill>
  </fills>
  <borders count="6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165" fontId="1" fillId="0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10" fontId="1" fillId="2" borderId="1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3" fillId="3" borderId="1" xfId="0" applyNumberFormat="1" applyFont="1" applyFill="1" applyBorder="1" applyAlignment="1">
      <alignment horizontal="right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4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0"/>
  <sheetViews>
    <sheetView tabSelected="1" topLeftCell="A79" workbookViewId="0">
      <selection activeCell="F59" sqref="F59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</cols>
  <sheetData>
    <row r="1" spans="2:12" s="1" customFormat="1" ht="1.7" customHeight="1" x14ac:dyDescent="0.2"/>
    <row r="2" spans="2:12" s="1" customFormat="1" ht="17.649999999999999" customHeight="1" x14ac:dyDescent="0.2">
      <c r="H2" s="29" t="s">
        <v>182</v>
      </c>
      <c r="I2" s="29"/>
      <c r="J2" s="29"/>
      <c r="K2" s="29"/>
      <c r="L2" s="29"/>
    </row>
    <row r="3" spans="2:12" s="1" customFormat="1" ht="6.95" customHeight="1" x14ac:dyDescent="0.2"/>
    <row r="4" spans="2:12" s="1" customFormat="1" ht="2.85" customHeight="1" x14ac:dyDescent="0.2">
      <c r="B4" s="30"/>
      <c r="C4" s="30"/>
    </row>
    <row r="5" spans="2:12" s="1" customFormat="1" ht="29.25" customHeight="1" x14ac:dyDescent="0.2"/>
    <row r="6" spans="2:12" s="1" customFormat="1" ht="2.85" customHeight="1" x14ac:dyDescent="0.2">
      <c r="B6" s="30"/>
      <c r="C6" s="30"/>
    </row>
    <row r="7" spans="2:12" s="1" customFormat="1" ht="19.350000000000001" customHeight="1" x14ac:dyDescent="0.2"/>
    <row r="8" spans="2:12" s="1" customFormat="1" ht="10.7" customHeight="1" x14ac:dyDescent="0.2">
      <c r="F8" s="21"/>
      <c r="G8" s="21"/>
      <c r="H8" s="21"/>
      <c r="I8" s="21"/>
      <c r="J8" s="21"/>
      <c r="K8" s="21"/>
    </row>
    <row r="9" spans="2:12" s="1" customFormat="1" ht="2.85" customHeight="1" x14ac:dyDescent="0.2">
      <c r="B9" s="30"/>
      <c r="C9" s="30"/>
      <c r="F9" s="21"/>
      <c r="G9" s="21"/>
      <c r="H9" s="21"/>
      <c r="I9" s="21"/>
      <c r="J9" s="21"/>
      <c r="K9" s="21"/>
    </row>
    <row r="10" spans="2:12" s="1" customFormat="1" ht="3.2" customHeight="1" x14ac:dyDescent="0.2">
      <c r="F10" s="21"/>
      <c r="G10" s="21"/>
      <c r="H10" s="21"/>
      <c r="I10" s="21"/>
      <c r="J10" s="21"/>
      <c r="K10" s="21"/>
    </row>
    <row r="11" spans="2:12" s="1" customFormat="1" ht="3.75" customHeight="1" x14ac:dyDescent="0.2">
      <c r="B11" s="31" t="s">
        <v>181</v>
      </c>
      <c r="C11" s="31"/>
      <c r="F11" s="21"/>
      <c r="G11" s="21"/>
      <c r="H11" s="21"/>
      <c r="I11" s="21"/>
      <c r="J11" s="21"/>
      <c r="K11" s="21"/>
    </row>
    <row r="12" spans="2:12" s="1" customFormat="1" ht="15.75" customHeight="1" x14ac:dyDescent="0.2">
      <c r="B12" s="31"/>
      <c r="C12" s="31"/>
    </row>
    <row r="13" spans="2:12" s="1" customFormat="1" ht="15" customHeight="1" x14ac:dyDescent="0.2"/>
    <row r="14" spans="2:12" s="1" customFormat="1" ht="23.45" customHeight="1" x14ac:dyDescent="0.2">
      <c r="D14" s="19" t="s">
        <v>180</v>
      </c>
      <c r="E14" s="19"/>
    </row>
    <row r="15" spans="2:12" s="1" customFormat="1" ht="7.5" customHeight="1" x14ac:dyDescent="0.2"/>
    <row r="16" spans="2:12" s="1" customFormat="1" ht="20.45" customHeight="1" x14ac:dyDescent="0.2">
      <c r="B16" s="8" t="s">
        <v>179</v>
      </c>
    </row>
    <row r="17" spans="2:11" s="1" customFormat="1" ht="3.4" customHeight="1" x14ac:dyDescent="0.2"/>
    <row r="18" spans="2:11" s="1" customFormat="1" ht="20.45" customHeight="1" x14ac:dyDescent="0.2">
      <c r="B18" s="8" t="s">
        <v>178</v>
      </c>
    </row>
    <row r="19" spans="2:11" s="1" customFormat="1" ht="3.95" customHeight="1" x14ac:dyDescent="0.2"/>
    <row r="20" spans="2:11" s="1" customFormat="1" ht="20.45" customHeight="1" x14ac:dyDescent="0.2">
      <c r="B20" s="8" t="s">
        <v>177</v>
      </c>
    </row>
    <row r="21" spans="2:11" s="1" customFormat="1" ht="3" customHeight="1" x14ac:dyDescent="0.2"/>
    <row r="22" spans="2:11" s="1" customFormat="1" ht="20.45" customHeight="1" x14ac:dyDescent="0.2">
      <c r="B22" s="8" t="s">
        <v>176</v>
      </c>
    </row>
    <row r="23" spans="2:11" s="1" customFormat="1" ht="15.75" customHeight="1" x14ac:dyDescent="0.2"/>
    <row r="24" spans="2:11" s="1" customFormat="1" ht="48.95" customHeight="1" x14ac:dyDescent="0.2">
      <c r="B24" s="20" t="s">
        <v>183</v>
      </c>
      <c r="C24" s="20"/>
      <c r="D24" s="20"/>
      <c r="E24" s="20"/>
      <c r="F24" s="20"/>
      <c r="G24" s="20"/>
      <c r="H24" s="20"/>
      <c r="I24" s="20"/>
      <c r="J24" s="20"/>
    </row>
    <row r="25" spans="2:11" s="1" customFormat="1" ht="13.5" customHeight="1" x14ac:dyDescent="0.2"/>
    <row r="26" spans="2:11" s="1" customFormat="1" ht="3" hidden="1" customHeight="1" x14ac:dyDescent="0.2"/>
    <row r="27" spans="2:11" s="1" customFormat="1" ht="20.45" customHeight="1" x14ac:dyDescent="0.2">
      <c r="B27" s="21" t="s">
        <v>175</v>
      </c>
      <c r="C27" s="21"/>
      <c r="D27" s="21"/>
    </row>
    <row r="28" spans="2:11" s="1" customFormat="1" ht="9.9499999999999993" customHeight="1" x14ac:dyDescent="0.2"/>
    <row r="29" spans="2:11" s="1" customFormat="1" ht="56.25" x14ac:dyDescent="0.2">
      <c r="B29" s="10" t="s">
        <v>28</v>
      </c>
      <c r="C29" s="11" t="s">
        <v>27</v>
      </c>
      <c r="D29" s="11" t="s">
        <v>26</v>
      </c>
      <c r="E29" s="11" t="s">
        <v>25</v>
      </c>
      <c r="F29" s="11" t="s">
        <v>24</v>
      </c>
      <c r="G29" s="11" t="s">
        <v>23</v>
      </c>
      <c r="H29" s="10" t="s">
        <v>22</v>
      </c>
      <c r="I29" s="11" t="s">
        <v>21</v>
      </c>
      <c r="J29" s="11" t="s">
        <v>20</v>
      </c>
      <c r="K29" s="10" t="s">
        <v>19</v>
      </c>
    </row>
    <row r="30" spans="2:11" s="1" customFormat="1" ht="28.5" customHeight="1" x14ac:dyDescent="0.2">
      <c r="B30" s="2" t="s">
        <v>174</v>
      </c>
      <c r="C30" s="2" t="s">
        <v>173</v>
      </c>
      <c r="D30" s="7" t="s">
        <v>172</v>
      </c>
      <c r="E30" s="2" t="s">
        <v>156</v>
      </c>
      <c r="F30" s="6">
        <v>634</v>
      </c>
      <c r="G30" s="13"/>
      <c r="H30" s="14">
        <f t="shared" ref="H30:H31" si="0">F30*G30</f>
        <v>0</v>
      </c>
      <c r="I30" s="15">
        <v>0.08</v>
      </c>
      <c r="J30" s="16">
        <f t="shared" ref="J30:J31" si="1">H30*I30</f>
        <v>0</v>
      </c>
      <c r="K30" s="16">
        <f t="shared" ref="K30:K31" si="2">H30+J30</f>
        <v>0</v>
      </c>
    </row>
    <row r="31" spans="2:11" s="1" customFormat="1" ht="38.25" customHeight="1" x14ac:dyDescent="0.2">
      <c r="B31" s="2" t="s">
        <v>168</v>
      </c>
      <c r="C31" s="2" t="s">
        <v>167</v>
      </c>
      <c r="D31" s="7" t="s">
        <v>166</v>
      </c>
      <c r="E31" s="2" t="s">
        <v>156</v>
      </c>
      <c r="F31" s="6">
        <v>2093</v>
      </c>
      <c r="G31" s="13"/>
      <c r="H31" s="14">
        <f t="shared" si="0"/>
        <v>0</v>
      </c>
      <c r="I31" s="15">
        <v>0.08</v>
      </c>
      <c r="J31" s="16">
        <f t="shared" si="1"/>
        <v>0</v>
      </c>
      <c r="K31" s="16">
        <f t="shared" si="2"/>
        <v>0</v>
      </c>
    </row>
    <row r="32" spans="2:11" s="1" customFormat="1" ht="12" x14ac:dyDescent="0.2"/>
    <row r="33" spans="2:11" s="1" customFormat="1" ht="12" x14ac:dyDescent="0.2"/>
    <row r="34" spans="2:11" s="1" customFormat="1" ht="15" x14ac:dyDescent="0.2">
      <c r="B34" s="21" t="s">
        <v>171</v>
      </c>
      <c r="C34" s="21"/>
      <c r="D34" s="21"/>
    </row>
    <row r="35" spans="2:11" s="1" customFormat="1" ht="12" x14ac:dyDescent="0.2"/>
    <row r="36" spans="2:11" s="1" customFormat="1" ht="56.25" x14ac:dyDescent="0.2">
      <c r="B36" s="10" t="s">
        <v>28</v>
      </c>
      <c r="C36" s="11" t="s">
        <v>27</v>
      </c>
      <c r="D36" s="11" t="s">
        <v>26</v>
      </c>
      <c r="E36" s="11" t="s">
        <v>25</v>
      </c>
      <c r="F36" s="11" t="s">
        <v>24</v>
      </c>
      <c r="G36" s="11" t="s">
        <v>23</v>
      </c>
      <c r="H36" s="10" t="s">
        <v>22</v>
      </c>
      <c r="I36" s="11" t="s">
        <v>21</v>
      </c>
      <c r="J36" s="11" t="s">
        <v>20</v>
      </c>
      <c r="K36" s="10" t="s">
        <v>19</v>
      </c>
    </row>
    <row r="37" spans="2:11" s="1" customFormat="1" ht="35.25" customHeight="1" x14ac:dyDescent="0.2">
      <c r="B37" s="2" t="s">
        <v>168</v>
      </c>
      <c r="C37" s="2" t="s">
        <v>167</v>
      </c>
      <c r="D37" s="7" t="s">
        <v>166</v>
      </c>
      <c r="E37" s="2" t="s">
        <v>156</v>
      </c>
      <c r="F37" s="6">
        <v>1125</v>
      </c>
      <c r="G37" s="13"/>
      <c r="H37" s="14">
        <f t="shared" ref="H37" si="3">F37*G37</f>
        <v>0</v>
      </c>
      <c r="I37" s="15">
        <v>0.08</v>
      </c>
      <c r="J37" s="16">
        <f t="shared" ref="J37" si="4">H37*I37</f>
        <v>0</v>
      </c>
      <c r="K37" s="16">
        <f t="shared" ref="K37" si="5">H37+J37</f>
        <v>0</v>
      </c>
    </row>
    <row r="38" spans="2:11" s="1" customFormat="1" ht="12" x14ac:dyDescent="0.2"/>
    <row r="39" spans="2:11" s="1" customFormat="1" ht="12" x14ac:dyDescent="0.2"/>
    <row r="40" spans="2:11" s="1" customFormat="1" ht="15" x14ac:dyDescent="0.2">
      <c r="B40" s="21" t="s">
        <v>170</v>
      </c>
      <c r="C40" s="21"/>
      <c r="D40" s="21"/>
    </row>
    <row r="41" spans="2:11" s="1" customFormat="1" ht="12" x14ac:dyDescent="0.2"/>
    <row r="42" spans="2:11" s="1" customFormat="1" ht="56.25" x14ac:dyDescent="0.2">
      <c r="B42" s="10" t="s">
        <v>28</v>
      </c>
      <c r="C42" s="11" t="s">
        <v>27</v>
      </c>
      <c r="D42" s="11" t="s">
        <v>26</v>
      </c>
      <c r="E42" s="11" t="s">
        <v>25</v>
      </c>
      <c r="F42" s="11" t="s">
        <v>24</v>
      </c>
      <c r="G42" s="11" t="s">
        <v>23</v>
      </c>
      <c r="H42" s="10" t="s">
        <v>22</v>
      </c>
      <c r="I42" s="11" t="s">
        <v>21</v>
      </c>
      <c r="J42" s="11" t="s">
        <v>20</v>
      </c>
      <c r="K42" s="10" t="s">
        <v>19</v>
      </c>
    </row>
    <row r="43" spans="2:11" s="1" customFormat="1" ht="33.75" customHeight="1" x14ac:dyDescent="0.2">
      <c r="B43" s="2" t="s">
        <v>168</v>
      </c>
      <c r="C43" s="2" t="s">
        <v>167</v>
      </c>
      <c r="D43" s="7" t="s">
        <v>166</v>
      </c>
      <c r="E43" s="2" t="s">
        <v>156</v>
      </c>
      <c r="F43" s="6">
        <v>336</v>
      </c>
      <c r="G43" s="13"/>
      <c r="H43" s="14">
        <f t="shared" ref="H43" si="6">F43*G43</f>
        <v>0</v>
      </c>
      <c r="I43" s="15">
        <v>0.08</v>
      </c>
      <c r="J43" s="16">
        <f t="shared" ref="J43" si="7">H43*I43</f>
        <v>0</v>
      </c>
      <c r="K43" s="16">
        <f t="shared" ref="K43" si="8">H43+J43</f>
        <v>0</v>
      </c>
    </row>
    <row r="44" spans="2:11" s="1" customFormat="1" ht="12" x14ac:dyDescent="0.2"/>
    <row r="45" spans="2:11" s="1" customFormat="1" ht="12" x14ac:dyDescent="0.2"/>
    <row r="46" spans="2:11" s="1" customFormat="1" ht="15" x14ac:dyDescent="0.2">
      <c r="B46" s="21" t="s">
        <v>169</v>
      </c>
      <c r="C46" s="21"/>
      <c r="D46" s="21"/>
    </row>
    <row r="47" spans="2:11" s="1" customFormat="1" ht="12" x14ac:dyDescent="0.2"/>
    <row r="48" spans="2:11" s="1" customFormat="1" ht="56.25" x14ac:dyDescent="0.2">
      <c r="B48" s="10" t="s">
        <v>28</v>
      </c>
      <c r="C48" s="11" t="s">
        <v>27</v>
      </c>
      <c r="D48" s="11" t="s">
        <v>26</v>
      </c>
      <c r="E48" s="11" t="s">
        <v>25</v>
      </c>
      <c r="F48" s="11" t="s">
        <v>24</v>
      </c>
      <c r="G48" s="11" t="s">
        <v>23</v>
      </c>
      <c r="H48" s="10" t="s">
        <v>22</v>
      </c>
      <c r="I48" s="11" t="s">
        <v>21</v>
      </c>
      <c r="J48" s="11" t="s">
        <v>20</v>
      </c>
      <c r="K48" s="10" t="s">
        <v>19</v>
      </c>
    </row>
    <row r="49" spans="2:11" s="1" customFormat="1" ht="27.75" customHeight="1" x14ac:dyDescent="0.2">
      <c r="B49" s="2" t="s">
        <v>168</v>
      </c>
      <c r="C49" s="2" t="s">
        <v>167</v>
      </c>
      <c r="D49" s="7" t="s">
        <v>166</v>
      </c>
      <c r="E49" s="2" t="s">
        <v>156</v>
      </c>
      <c r="F49" s="6">
        <v>1092</v>
      </c>
      <c r="G49" s="13"/>
      <c r="H49" s="14">
        <f t="shared" ref="H49" si="9">F49*G49</f>
        <v>0</v>
      </c>
      <c r="I49" s="15">
        <v>0.08</v>
      </c>
      <c r="J49" s="16">
        <f t="shared" ref="J49" si="10">H49*I49</f>
        <v>0</v>
      </c>
      <c r="K49" s="16">
        <f t="shared" ref="K49" si="11">H49+J49</f>
        <v>0</v>
      </c>
    </row>
    <row r="50" spans="2:11" s="1" customFormat="1" ht="12" x14ac:dyDescent="0.2"/>
    <row r="51" spans="2:11" s="1" customFormat="1" ht="12" x14ac:dyDescent="0.2"/>
    <row r="52" spans="2:11" s="1" customFormat="1" ht="56.25" x14ac:dyDescent="0.2">
      <c r="B52" s="10" t="s">
        <v>28</v>
      </c>
      <c r="C52" s="11" t="s">
        <v>27</v>
      </c>
      <c r="D52" s="11" t="s">
        <v>26</v>
      </c>
      <c r="E52" s="11" t="s">
        <v>25</v>
      </c>
      <c r="F52" s="11" t="s">
        <v>24</v>
      </c>
      <c r="G52" s="11" t="s">
        <v>23</v>
      </c>
      <c r="H52" s="10" t="s">
        <v>22</v>
      </c>
      <c r="I52" s="11" t="s">
        <v>21</v>
      </c>
      <c r="J52" s="11" t="s">
        <v>20</v>
      </c>
      <c r="K52" s="10" t="s">
        <v>19</v>
      </c>
    </row>
    <row r="53" spans="2:11" s="1" customFormat="1" ht="27" customHeight="1" x14ac:dyDescent="0.2">
      <c r="B53" s="2" t="s">
        <v>165</v>
      </c>
      <c r="C53" s="2" t="s">
        <v>164</v>
      </c>
      <c r="D53" s="7" t="s">
        <v>163</v>
      </c>
      <c r="E53" s="2" t="s">
        <v>156</v>
      </c>
      <c r="F53" s="6">
        <v>20</v>
      </c>
      <c r="G53" s="13"/>
      <c r="H53" s="14">
        <f t="shared" ref="H53" si="12">F53*G53</f>
        <v>0</v>
      </c>
      <c r="I53" s="15">
        <v>0.08</v>
      </c>
      <c r="J53" s="16">
        <f t="shared" ref="J53" si="13">H53*I53</f>
        <v>0</v>
      </c>
      <c r="K53" s="16">
        <f t="shared" ref="K53" si="14">H53+J53</f>
        <v>0</v>
      </c>
    </row>
    <row r="54" spans="2:11" s="1" customFormat="1" ht="22.5" x14ac:dyDescent="0.2">
      <c r="B54" s="2" t="s">
        <v>162</v>
      </c>
      <c r="C54" s="2" t="s">
        <v>161</v>
      </c>
      <c r="D54" s="7" t="s">
        <v>160</v>
      </c>
      <c r="E54" s="2" t="s">
        <v>156</v>
      </c>
      <c r="F54" s="6">
        <v>20</v>
      </c>
      <c r="G54" s="13"/>
      <c r="H54" s="14">
        <f t="shared" ref="H54:H95" si="15">F54*G54</f>
        <v>0</v>
      </c>
      <c r="I54" s="15">
        <v>0.08</v>
      </c>
      <c r="J54" s="16">
        <f t="shared" ref="J54:J95" si="16">H54*I54</f>
        <v>0</v>
      </c>
      <c r="K54" s="16">
        <f t="shared" ref="K54:K95" si="17">H54+J54</f>
        <v>0</v>
      </c>
    </row>
    <row r="55" spans="2:11" s="1" customFormat="1" ht="22.5" x14ac:dyDescent="0.2">
      <c r="B55" s="2" t="s">
        <v>159</v>
      </c>
      <c r="C55" s="2" t="s">
        <v>158</v>
      </c>
      <c r="D55" s="7" t="s">
        <v>157</v>
      </c>
      <c r="E55" s="2" t="s">
        <v>156</v>
      </c>
      <c r="F55" s="6">
        <v>20</v>
      </c>
      <c r="G55" s="13"/>
      <c r="H55" s="14">
        <f t="shared" si="15"/>
        <v>0</v>
      </c>
      <c r="I55" s="15">
        <v>0.08</v>
      </c>
      <c r="J55" s="16">
        <f t="shared" si="16"/>
        <v>0</v>
      </c>
      <c r="K55" s="16">
        <f t="shared" si="17"/>
        <v>0</v>
      </c>
    </row>
    <row r="56" spans="2:11" s="1" customFormat="1" ht="39.75" customHeight="1" x14ac:dyDescent="0.2">
      <c r="B56" s="2" t="s">
        <v>155</v>
      </c>
      <c r="C56" s="2" t="s">
        <v>154</v>
      </c>
      <c r="D56" s="7" t="s">
        <v>153</v>
      </c>
      <c r="E56" s="2" t="s">
        <v>3</v>
      </c>
      <c r="F56" s="6">
        <v>10</v>
      </c>
      <c r="G56" s="13"/>
      <c r="H56" s="14">
        <f t="shared" si="15"/>
        <v>0</v>
      </c>
      <c r="I56" s="15">
        <v>0.08</v>
      </c>
      <c r="J56" s="16">
        <f t="shared" si="16"/>
        <v>0</v>
      </c>
      <c r="K56" s="16">
        <f t="shared" si="17"/>
        <v>0</v>
      </c>
    </row>
    <row r="57" spans="2:11" s="1" customFormat="1" ht="39.75" customHeight="1" x14ac:dyDescent="0.2">
      <c r="B57" s="2" t="s">
        <v>152</v>
      </c>
      <c r="C57" s="2" t="s">
        <v>151</v>
      </c>
      <c r="D57" s="7" t="s">
        <v>150</v>
      </c>
      <c r="E57" s="2" t="s">
        <v>92</v>
      </c>
      <c r="F57" s="6">
        <v>0.5</v>
      </c>
      <c r="G57" s="13"/>
      <c r="H57" s="14">
        <f t="shared" si="15"/>
        <v>0</v>
      </c>
      <c r="I57" s="15">
        <v>0.08</v>
      </c>
      <c r="J57" s="16">
        <f t="shared" si="16"/>
        <v>0</v>
      </c>
      <c r="K57" s="16">
        <f t="shared" si="17"/>
        <v>0</v>
      </c>
    </row>
    <row r="58" spans="2:11" s="1" customFormat="1" ht="39.75" customHeight="1" x14ac:dyDescent="0.2">
      <c r="B58" s="2" t="s">
        <v>149</v>
      </c>
      <c r="C58" s="2" t="s">
        <v>148</v>
      </c>
      <c r="D58" s="7" t="s">
        <v>147</v>
      </c>
      <c r="E58" s="2" t="s">
        <v>146</v>
      </c>
      <c r="F58" s="6">
        <v>8.39</v>
      </c>
      <c r="G58" s="13"/>
      <c r="H58" s="14">
        <f t="shared" si="15"/>
        <v>0</v>
      </c>
      <c r="I58" s="15">
        <v>0.08</v>
      </c>
      <c r="J58" s="16">
        <f t="shared" si="16"/>
        <v>0</v>
      </c>
      <c r="K58" s="16">
        <f t="shared" si="17"/>
        <v>0</v>
      </c>
    </row>
    <row r="59" spans="2:11" s="1" customFormat="1" ht="39.75" customHeight="1" x14ac:dyDescent="0.2">
      <c r="B59" s="2" t="s">
        <v>145</v>
      </c>
      <c r="C59" s="2" t="s">
        <v>144</v>
      </c>
      <c r="D59" s="7" t="s">
        <v>143</v>
      </c>
      <c r="E59" s="2" t="s">
        <v>37</v>
      </c>
      <c r="F59" s="6">
        <v>1.04</v>
      </c>
      <c r="G59" s="13"/>
      <c r="H59" s="14">
        <f t="shared" si="15"/>
        <v>0</v>
      </c>
      <c r="I59" s="15">
        <v>0.08</v>
      </c>
      <c r="J59" s="16">
        <f t="shared" si="16"/>
        <v>0</v>
      </c>
      <c r="K59" s="16">
        <f t="shared" si="17"/>
        <v>0</v>
      </c>
    </row>
    <row r="60" spans="2:11" s="1" customFormat="1" ht="39.75" customHeight="1" x14ac:dyDescent="0.2">
      <c r="B60" s="2" t="s">
        <v>142</v>
      </c>
      <c r="C60" s="2" t="s">
        <v>141</v>
      </c>
      <c r="D60" s="7" t="s">
        <v>140</v>
      </c>
      <c r="E60" s="2" t="s">
        <v>37</v>
      </c>
      <c r="F60" s="6">
        <v>0.7</v>
      </c>
      <c r="G60" s="13"/>
      <c r="H60" s="14">
        <f t="shared" si="15"/>
        <v>0</v>
      </c>
      <c r="I60" s="15">
        <v>0.08</v>
      </c>
      <c r="J60" s="16">
        <f t="shared" si="16"/>
        <v>0</v>
      </c>
      <c r="K60" s="16">
        <f t="shared" si="17"/>
        <v>0</v>
      </c>
    </row>
    <row r="61" spans="2:11" s="1" customFormat="1" ht="39.75" customHeight="1" x14ac:dyDescent="0.2">
      <c r="B61" s="2" t="s">
        <v>139</v>
      </c>
      <c r="C61" s="2" t="s">
        <v>138</v>
      </c>
      <c r="D61" s="7" t="s">
        <v>137</v>
      </c>
      <c r="E61" s="2" t="s">
        <v>37</v>
      </c>
      <c r="F61" s="6">
        <v>1.74</v>
      </c>
      <c r="G61" s="13"/>
      <c r="H61" s="14">
        <f t="shared" si="15"/>
        <v>0</v>
      </c>
      <c r="I61" s="15">
        <v>0.08</v>
      </c>
      <c r="J61" s="16">
        <f t="shared" si="16"/>
        <v>0</v>
      </c>
      <c r="K61" s="16">
        <f t="shared" si="17"/>
        <v>0</v>
      </c>
    </row>
    <row r="62" spans="2:11" s="1" customFormat="1" ht="39.75" customHeight="1" x14ac:dyDescent="0.2">
      <c r="B62" s="2" t="s">
        <v>136</v>
      </c>
      <c r="C62" s="2" t="s">
        <v>135</v>
      </c>
      <c r="D62" s="7" t="s">
        <v>134</v>
      </c>
      <c r="E62" s="2" t="s">
        <v>37</v>
      </c>
      <c r="F62" s="6">
        <v>1.74</v>
      </c>
      <c r="G62" s="13"/>
      <c r="H62" s="14">
        <f t="shared" si="15"/>
        <v>0</v>
      </c>
      <c r="I62" s="15">
        <v>0.08</v>
      </c>
      <c r="J62" s="16">
        <f t="shared" si="16"/>
        <v>0</v>
      </c>
      <c r="K62" s="16">
        <f t="shared" si="17"/>
        <v>0</v>
      </c>
    </row>
    <row r="63" spans="2:11" s="1" customFormat="1" ht="39.75" customHeight="1" x14ac:dyDescent="0.2">
      <c r="B63" s="2" t="s">
        <v>133</v>
      </c>
      <c r="C63" s="2" t="s">
        <v>132</v>
      </c>
      <c r="D63" s="7" t="s">
        <v>131</v>
      </c>
      <c r="E63" s="2" t="s">
        <v>37</v>
      </c>
      <c r="F63" s="6">
        <v>1</v>
      </c>
      <c r="G63" s="13"/>
      <c r="H63" s="14">
        <f t="shared" si="15"/>
        <v>0</v>
      </c>
      <c r="I63" s="15">
        <v>0.08</v>
      </c>
      <c r="J63" s="16">
        <f t="shared" si="16"/>
        <v>0</v>
      </c>
      <c r="K63" s="16">
        <f t="shared" si="17"/>
        <v>0</v>
      </c>
    </row>
    <row r="64" spans="2:11" s="1" customFormat="1" ht="39.75" customHeight="1" x14ac:dyDescent="0.2">
      <c r="B64" s="2" t="s">
        <v>130</v>
      </c>
      <c r="C64" s="2" t="s">
        <v>129</v>
      </c>
      <c r="D64" s="7" t="s">
        <v>128</v>
      </c>
      <c r="E64" s="2" t="s">
        <v>92</v>
      </c>
      <c r="F64" s="6">
        <v>3.7500000000000004</v>
      </c>
      <c r="G64" s="13"/>
      <c r="H64" s="14">
        <f t="shared" si="15"/>
        <v>0</v>
      </c>
      <c r="I64" s="15">
        <v>0.08</v>
      </c>
      <c r="J64" s="16">
        <f t="shared" si="16"/>
        <v>0</v>
      </c>
      <c r="K64" s="16">
        <f t="shared" si="17"/>
        <v>0</v>
      </c>
    </row>
    <row r="65" spans="2:11" s="1" customFormat="1" ht="39.75" customHeight="1" x14ac:dyDescent="0.2">
      <c r="B65" s="2" t="s">
        <v>127</v>
      </c>
      <c r="C65" s="2" t="s">
        <v>126</v>
      </c>
      <c r="D65" s="7" t="s">
        <v>125</v>
      </c>
      <c r="E65" s="2" t="s">
        <v>92</v>
      </c>
      <c r="F65" s="6">
        <v>1.1499999999999999</v>
      </c>
      <c r="G65" s="13"/>
      <c r="H65" s="14">
        <f t="shared" si="15"/>
        <v>0</v>
      </c>
      <c r="I65" s="15">
        <v>0.08</v>
      </c>
      <c r="J65" s="16">
        <f t="shared" si="16"/>
        <v>0</v>
      </c>
      <c r="K65" s="16">
        <f t="shared" si="17"/>
        <v>0</v>
      </c>
    </row>
    <row r="66" spans="2:11" s="1" customFormat="1" ht="39.75" customHeight="1" x14ac:dyDescent="0.2">
      <c r="B66" s="2" t="s">
        <v>124</v>
      </c>
      <c r="C66" s="2" t="s">
        <v>123</v>
      </c>
      <c r="D66" s="7" t="s">
        <v>122</v>
      </c>
      <c r="E66" s="2" t="s">
        <v>92</v>
      </c>
      <c r="F66" s="6">
        <v>32.46</v>
      </c>
      <c r="G66" s="13"/>
      <c r="H66" s="14">
        <f t="shared" si="15"/>
        <v>0</v>
      </c>
      <c r="I66" s="15">
        <v>0.08</v>
      </c>
      <c r="J66" s="16">
        <f t="shared" si="16"/>
        <v>0</v>
      </c>
      <c r="K66" s="16">
        <f t="shared" si="17"/>
        <v>0</v>
      </c>
    </row>
    <row r="67" spans="2:11" s="1" customFormat="1" ht="39.75" customHeight="1" x14ac:dyDescent="0.2">
      <c r="B67" s="2" t="s">
        <v>121</v>
      </c>
      <c r="C67" s="2" t="s">
        <v>120</v>
      </c>
      <c r="D67" s="7" t="s">
        <v>119</v>
      </c>
      <c r="E67" s="2" t="s">
        <v>92</v>
      </c>
      <c r="F67" s="6">
        <v>7.129999999999999</v>
      </c>
      <c r="G67" s="13"/>
      <c r="H67" s="14">
        <f t="shared" si="15"/>
        <v>0</v>
      </c>
      <c r="I67" s="15">
        <v>0.08</v>
      </c>
      <c r="J67" s="16">
        <f t="shared" si="16"/>
        <v>0</v>
      </c>
      <c r="K67" s="16">
        <f t="shared" si="17"/>
        <v>0</v>
      </c>
    </row>
    <row r="68" spans="2:11" s="1" customFormat="1" ht="39.75" customHeight="1" x14ac:dyDescent="0.2">
      <c r="B68" s="2" t="s">
        <v>118</v>
      </c>
      <c r="C68" s="2" t="s">
        <v>117</v>
      </c>
      <c r="D68" s="7" t="s">
        <v>116</v>
      </c>
      <c r="E68" s="2" t="s">
        <v>37</v>
      </c>
      <c r="F68" s="6">
        <v>1</v>
      </c>
      <c r="G68" s="13"/>
      <c r="H68" s="14">
        <f t="shared" si="15"/>
        <v>0</v>
      </c>
      <c r="I68" s="15">
        <v>0.08</v>
      </c>
      <c r="J68" s="16">
        <f t="shared" si="16"/>
        <v>0</v>
      </c>
      <c r="K68" s="16">
        <f t="shared" si="17"/>
        <v>0</v>
      </c>
    </row>
    <row r="69" spans="2:11" s="1" customFormat="1" ht="39.75" customHeight="1" x14ac:dyDescent="0.2">
      <c r="B69" s="2" t="s">
        <v>115</v>
      </c>
      <c r="C69" s="2" t="s">
        <v>114</v>
      </c>
      <c r="D69" s="7" t="s">
        <v>113</v>
      </c>
      <c r="E69" s="2" t="s">
        <v>103</v>
      </c>
      <c r="F69" s="6">
        <v>6</v>
      </c>
      <c r="G69" s="13"/>
      <c r="H69" s="14">
        <f t="shared" si="15"/>
        <v>0</v>
      </c>
      <c r="I69" s="15">
        <v>0.08</v>
      </c>
      <c r="J69" s="16">
        <f t="shared" si="16"/>
        <v>0</v>
      </c>
      <c r="K69" s="16">
        <f t="shared" si="17"/>
        <v>0</v>
      </c>
    </row>
    <row r="70" spans="2:11" s="1" customFormat="1" ht="39.75" customHeight="1" x14ac:dyDescent="0.2">
      <c r="B70" s="2" t="s">
        <v>112</v>
      </c>
      <c r="C70" s="2" t="s">
        <v>111</v>
      </c>
      <c r="D70" s="7" t="s">
        <v>110</v>
      </c>
      <c r="E70" s="2" t="s">
        <v>103</v>
      </c>
      <c r="F70" s="6">
        <v>20</v>
      </c>
      <c r="G70" s="13"/>
      <c r="H70" s="14">
        <f t="shared" si="15"/>
        <v>0</v>
      </c>
      <c r="I70" s="15">
        <v>0.08</v>
      </c>
      <c r="J70" s="16">
        <f t="shared" si="16"/>
        <v>0</v>
      </c>
      <c r="K70" s="16">
        <f t="shared" si="17"/>
        <v>0</v>
      </c>
    </row>
    <row r="71" spans="2:11" s="1" customFormat="1" ht="39.75" customHeight="1" x14ac:dyDescent="0.2">
      <c r="B71" s="2" t="s">
        <v>109</v>
      </c>
      <c r="C71" s="2" t="s">
        <v>108</v>
      </c>
      <c r="D71" s="7" t="s">
        <v>107</v>
      </c>
      <c r="E71" s="2" t="s">
        <v>103</v>
      </c>
      <c r="F71" s="6">
        <v>80</v>
      </c>
      <c r="G71" s="13"/>
      <c r="H71" s="14">
        <f t="shared" si="15"/>
        <v>0</v>
      </c>
      <c r="I71" s="15">
        <v>0.08</v>
      </c>
      <c r="J71" s="16">
        <f t="shared" si="16"/>
        <v>0</v>
      </c>
      <c r="K71" s="16">
        <f t="shared" si="17"/>
        <v>0</v>
      </c>
    </row>
    <row r="72" spans="2:11" s="1" customFormat="1" ht="39.75" customHeight="1" x14ac:dyDescent="0.2">
      <c r="B72" s="2" t="s">
        <v>106</v>
      </c>
      <c r="C72" s="2" t="s">
        <v>105</v>
      </c>
      <c r="D72" s="7" t="s">
        <v>104</v>
      </c>
      <c r="E72" s="2" t="s">
        <v>103</v>
      </c>
      <c r="F72" s="6">
        <v>2</v>
      </c>
      <c r="G72" s="13"/>
      <c r="H72" s="14">
        <f t="shared" si="15"/>
        <v>0</v>
      </c>
      <c r="I72" s="15">
        <v>0.23</v>
      </c>
      <c r="J72" s="16">
        <f t="shared" si="16"/>
        <v>0</v>
      </c>
      <c r="K72" s="16">
        <f t="shared" si="17"/>
        <v>0</v>
      </c>
    </row>
    <row r="73" spans="2:11" s="1" customFormat="1" ht="39.75" customHeight="1" x14ac:dyDescent="0.2">
      <c r="B73" s="2" t="s">
        <v>102</v>
      </c>
      <c r="C73" s="2" t="s">
        <v>101</v>
      </c>
      <c r="D73" s="7" t="s">
        <v>100</v>
      </c>
      <c r="E73" s="2" t="s">
        <v>99</v>
      </c>
      <c r="F73" s="6">
        <v>3</v>
      </c>
      <c r="G73" s="13"/>
      <c r="H73" s="14">
        <f t="shared" si="15"/>
        <v>0</v>
      </c>
      <c r="I73" s="15">
        <v>0.08</v>
      </c>
      <c r="J73" s="16">
        <f t="shared" si="16"/>
        <v>0</v>
      </c>
      <c r="K73" s="16">
        <f t="shared" si="17"/>
        <v>0</v>
      </c>
    </row>
    <row r="74" spans="2:11" s="1" customFormat="1" ht="39.75" customHeight="1" x14ac:dyDescent="0.2">
      <c r="B74" s="2" t="s">
        <v>98</v>
      </c>
      <c r="C74" s="2" t="s">
        <v>97</v>
      </c>
      <c r="D74" s="7" t="s">
        <v>96</v>
      </c>
      <c r="E74" s="2" t="s">
        <v>3</v>
      </c>
      <c r="F74" s="6">
        <v>5</v>
      </c>
      <c r="G74" s="13"/>
      <c r="H74" s="14">
        <f t="shared" si="15"/>
        <v>0</v>
      </c>
      <c r="I74" s="15">
        <v>0.08</v>
      </c>
      <c r="J74" s="16">
        <f t="shared" si="16"/>
        <v>0</v>
      </c>
      <c r="K74" s="16">
        <f t="shared" si="17"/>
        <v>0</v>
      </c>
    </row>
    <row r="75" spans="2:11" s="1" customFormat="1" ht="39.75" customHeight="1" x14ac:dyDescent="0.2">
      <c r="B75" s="2" t="s">
        <v>95</v>
      </c>
      <c r="C75" s="2" t="s">
        <v>94</v>
      </c>
      <c r="D75" s="7" t="s">
        <v>93</v>
      </c>
      <c r="E75" s="2" t="s">
        <v>92</v>
      </c>
      <c r="F75" s="6">
        <v>2.96</v>
      </c>
      <c r="G75" s="13"/>
      <c r="H75" s="14">
        <f t="shared" si="15"/>
        <v>0</v>
      </c>
      <c r="I75" s="15">
        <v>0.08</v>
      </c>
      <c r="J75" s="16">
        <f t="shared" si="16"/>
        <v>0</v>
      </c>
      <c r="K75" s="16">
        <f t="shared" si="17"/>
        <v>0</v>
      </c>
    </row>
    <row r="76" spans="2:11" s="1" customFormat="1" ht="39.75" customHeight="1" x14ac:dyDescent="0.2">
      <c r="B76" s="2" t="s">
        <v>91</v>
      </c>
      <c r="C76" s="2" t="s">
        <v>90</v>
      </c>
      <c r="D76" s="7" t="s">
        <v>89</v>
      </c>
      <c r="E76" s="2" t="s">
        <v>33</v>
      </c>
      <c r="F76" s="6">
        <v>13.14</v>
      </c>
      <c r="G76" s="13"/>
      <c r="H76" s="14">
        <f t="shared" si="15"/>
        <v>0</v>
      </c>
      <c r="I76" s="15">
        <v>0.08</v>
      </c>
      <c r="J76" s="16">
        <f t="shared" si="16"/>
        <v>0</v>
      </c>
      <c r="K76" s="16">
        <f t="shared" si="17"/>
        <v>0</v>
      </c>
    </row>
    <row r="77" spans="2:11" s="1" customFormat="1" ht="39.75" customHeight="1" x14ac:dyDescent="0.2">
      <c r="B77" s="2" t="s">
        <v>88</v>
      </c>
      <c r="C77" s="2" t="s">
        <v>87</v>
      </c>
      <c r="D77" s="7" t="s">
        <v>86</v>
      </c>
      <c r="E77" s="2" t="s">
        <v>33</v>
      </c>
      <c r="F77" s="6">
        <v>17.18</v>
      </c>
      <c r="G77" s="13"/>
      <c r="H77" s="14">
        <f t="shared" si="15"/>
        <v>0</v>
      </c>
      <c r="I77" s="15">
        <v>0.08</v>
      </c>
      <c r="J77" s="16">
        <f t="shared" si="16"/>
        <v>0</v>
      </c>
      <c r="K77" s="16">
        <f t="shared" si="17"/>
        <v>0</v>
      </c>
    </row>
    <row r="78" spans="2:11" s="1" customFormat="1" ht="39.75" customHeight="1" x14ac:dyDescent="0.2">
      <c r="B78" s="2" t="s">
        <v>85</v>
      </c>
      <c r="C78" s="2" t="s">
        <v>84</v>
      </c>
      <c r="D78" s="7" t="s">
        <v>83</v>
      </c>
      <c r="E78" s="2" t="s">
        <v>33</v>
      </c>
      <c r="F78" s="6">
        <v>33.36</v>
      </c>
      <c r="G78" s="13"/>
      <c r="H78" s="14">
        <f t="shared" si="15"/>
        <v>0</v>
      </c>
      <c r="I78" s="15">
        <v>0.08</v>
      </c>
      <c r="J78" s="16">
        <f t="shared" si="16"/>
        <v>0</v>
      </c>
      <c r="K78" s="16">
        <f t="shared" si="17"/>
        <v>0</v>
      </c>
    </row>
    <row r="79" spans="2:11" s="1" customFormat="1" ht="39.75" customHeight="1" x14ac:dyDescent="0.2">
      <c r="B79" s="2" t="s">
        <v>82</v>
      </c>
      <c r="C79" s="2" t="s">
        <v>81</v>
      </c>
      <c r="D79" s="7" t="s">
        <v>80</v>
      </c>
      <c r="E79" s="2" t="s">
        <v>37</v>
      </c>
      <c r="F79" s="6">
        <v>2</v>
      </c>
      <c r="G79" s="13"/>
      <c r="H79" s="14">
        <f t="shared" si="15"/>
        <v>0</v>
      </c>
      <c r="I79" s="15">
        <v>0.08</v>
      </c>
      <c r="J79" s="16">
        <f t="shared" si="16"/>
        <v>0</v>
      </c>
      <c r="K79" s="16">
        <f t="shared" si="17"/>
        <v>0</v>
      </c>
    </row>
    <row r="80" spans="2:11" s="1" customFormat="1" ht="39.75" customHeight="1" x14ac:dyDescent="0.2">
      <c r="B80" s="2" t="s">
        <v>79</v>
      </c>
      <c r="C80" s="2" t="s">
        <v>78</v>
      </c>
      <c r="D80" s="7" t="s">
        <v>77</v>
      </c>
      <c r="E80" s="2" t="s">
        <v>37</v>
      </c>
      <c r="F80" s="6">
        <v>13.6</v>
      </c>
      <c r="G80" s="13"/>
      <c r="H80" s="14">
        <f t="shared" si="15"/>
        <v>0</v>
      </c>
      <c r="I80" s="15">
        <v>0.08</v>
      </c>
      <c r="J80" s="16">
        <f t="shared" si="16"/>
        <v>0</v>
      </c>
      <c r="K80" s="16">
        <f t="shared" si="17"/>
        <v>0</v>
      </c>
    </row>
    <row r="81" spans="2:11" s="1" customFormat="1" ht="39.75" customHeight="1" x14ac:dyDescent="0.2">
      <c r="B81" s="2" t="s">
        <v>76</v>
      </c>
      <c r="C81" s="2" t="s">
        <v>75</v>
      </c>
      <c r="D81" s="7" t="s">
        <v>74</v>
      </c>
      <c r="E81" s="2" t="s">
        <v>37</v>
      </c>
      <c r="F81" s="6">
        <v>2.3199999999999998</v>
      </c>
      <c r="G81" s="13"/>
      <c r="H81" s="14">
        <f t="shared" si="15"/>
        <v>0</v>
      </c>
      <c r="I81" s="15">
        <v>0.08</v>
      </c>
      <c r="J81" s="16">
        <f t="shared" si="16"/>
        <v>0</v>
      </c>
      <c r="K81" s="16">
        <f t="shared" si="17"/>
        <v>0</v>
      </c>
    </row>
    <row r="82" spans="2:11" s="1" customFormat="1" ht="39.75" customHeight="1" x14ac:dyDescent="0.2">
      <c r="B82" s="2" t="s">
        <v>73</v>
      </c>
      <c r="C82" s="2" t="s">
        <v>72</v>
      </c>
      <c r="D82" s="7" t="s">
        <v>71</v>
      </c>
      <c r="E82" s="2" t="s">
        <v>37</v>
      </c>
      <c r="F82" s="6">
        <v>18.32</v>
      </c>
      <c r="G82" s="13"/>
      <c r="H82" s="14">
        <f t="shared" si="15"/>
        <v>0</v>
      </c>
      <c r="I82" s="15">
        <v>0.08</v>
      </c>
      <c r="J82" s="16">
        <f t="shared" si="16"/>
        <v>0</v>
      </c>
      <c r="K82" s="16">
        <f t="shared" si="17"/>
        <v>0</v>
      </c>
    </row>
    <row r="83" spans="2:11" s="1" customFormat="1" ht="39.75" customHeight="1" x14ac:dyDescent="0.2">
      <c r="B83" s="2" t="s">
        <v>70</v>
      </c>
      <c r="C83" s="2" t="s">
        <v>69</v>
      </c>
      <c r="D83" s="7" t="s">
        <v>68</v>
      </c>
      <c r="E83" s="2" t="s">
        <v>33</v>
      </c>
      <c r="F83" s="6">
        <v>0.1</v>
      </c>
      <c r="G83" s="13"/>
      <c r="H83" s="14">
        <f t="shared" si="15"/>
        <v>0</v>
      </c>
      <c r="I83" s="15">
        <v>0.08</v>
      </c>
      <c r="J83" s="16">
        <f t="shared" si="16"/>
        <v>0</v>
      </c>
      <c r="K83" s="16">
        <f t="shared" si="17"/>
        <v>0</v>
      </c>
    </row>
    <row r="84" spans="2:11" s="1" customFormat="1" ht="39.75" customHeight="1" x14ac:dyDescent="0.2">
      <c r="B84" s="2" t="s">
        <v>67</v>
      </c>
      <c r="C84" s="2" t="s">
        <v>66</v>
      </c>
      <c r="D84" s="7" t="s">
        <v>65</v>
      </c>
      <c r="E84" s="2" t="s">
        <v>33</v>
      </c>
      <c r="F84" s="6">
        <v>1.91</v>
      </c>
      <c r="G84" s="13"/>
      <c r="H84" s="14">
        <f t="shared" si="15"/>
        <v>0</v>
      </c>
      <c r="I84" s="15">
        <v>0.08</v>
      </c>
      <c r="J84" s="16">
        <f t="shared" si="16"/>
        <v>0</v>
      </c>
      <c r="K84" s="16">
        <f t="shared" si="17"/>
        <v>0</v>
      </c>
    </row>
    <row r="85" spans="2:11" s="1" customFormat="1" ht="39.75" customHeight="1" x14ac:dyDescent="0.2">
      <c r="B85" s="2" t="s">
        <v>64</v>
      </c>
      <c r="C85" s="2" t="s">
        <v>63</v>
      </c>
      <c r="D85" s="7" t="s">
        <v>62</v>
      </c>
      <c r="E85" s="2" t="s">
        <v>33</v>
      </c>
      <c r="F85" s="6">
        <v>0.1</v>
      </c>
      <c r="G85" s="13"/>
      <c r="H85" s="14">
        <f t="shared" si="15"/>
        <v>0</v>
      </c>
      <c r="I85" s="15">
        <v>0.08</v>
      </c>
      <c r="J85" s="16">
        <f t="shared" si="16"/>
        <v>0</v>
      </c>
      <c r="K85" s="16">
        <f t="shared" si="17"/>
        <v>0</v>
      </c>
    </row>
    <row r="86" spans="2:11" s="1" customFormat="1" ht="39.75" customHeight="1" x14ac:dyDescent="0.2">
      <c r="B86" s="2" t="s">
        <v>61</v>
      </c>
      <c r="C86" s="2" t="s">
        <v>60</v>
      </c>
      <c r="D86" s="7" t="s">
        <v>59</v>
      </c>
      <c r="E86" s="2" t="s">
        <v>37</v>
      </c>
      <c r="F86" s="6">
        <v>16.64</v>
      </c>
      <c r="G86" s="13"/>
      <c r="H86" s="14">
        <f t="shared" si="15"/>
        <v>0</v>
      </c>
      <c r="I86" s="15">
        <v>0.08</v>
      </c>
      <c r="J86" s="16">
        <f t="shared" si="16"/>
        <v>0</v>
      </c>
      <c r="K86" s="16">
        <f t="shared" si="17"/>
        <v>0</v>
      </c>
    </row>
    <row r="87" spans="2:11" s="1" customFormat="1" ht="39.75" customHeight="1" x14ac:dyDescent="0.2">
      <c r="B87" s="2" t="s">
        <v>58</v>
      </c>
      <c r="C87" s="2" t="s">
        <v>57</v>
      </c>
      <c r="D87" s="7" t="s">
        <v>56</v>
      </c>
      <c r="E87" s="2" t="s">
        <v>33</v>
      </c>
      <c r="F87" s="6">
        <v>14.71</v>
      </c>
      <c r="G87" s="13"/>
      <c r="H87" s="14">
        <f t="shared" si="15"/>
        <v>0</v>
      </c>
      <c r="I87" s="15">
        <v>0.08</v>
      </c>
      <c r="J87" s="16">
        <f t="shared" si="16"/>
        <v>0</v>
      </c>
      <c r="K87" s="16">
        <f t="shared" si="17"/>
        <v>0</v>
      </c>
    </row>
    <row r="88" spans="2:11" s="1" customFormat="1" ht="39.75" customHeight="1" x14ac:dyDescent="0.2">
      <c r="B88" s="2" t="s">
        <v>55</v>
      </c>
      <c r="C88" s="2" t="s">
        <v>54</v>
      </c>
      <c r="D88" s="7" t="s">
        <v>53</v>
      </c>
      <c r="E88" s="2" t="s">
        <v>33</v>
      </c>
      <c r="F88" s="6">
        <v>22.86</v>
      </c>
      <c r="G88" s="13"/>
      <c r="H88" s="14">
        <f t="shared" si="15"/>
        <v>0</v>
      </c>
      <c r="I88" s="15">
        <v>0.08</v>
      </c>
      <c r="J88" s="16">
        <f t="shared" si="16"/>
        <v>0</v>
      </c>
      <c r="K88" s="16">
        <f t="shared" si="17"/>
        <v>0</v>
      </c>
    </row>
    <row r="89" spans="2:11" s="1" customFormat="1" ht="39.75" customHeight="1" x14ac:dyDescent="0.2">
      <c r="B89" s="2" t="s">
        <v>52</v>
      </c>
      <c r="C89" s="2" t="s">
        <v>51</v>
      </c>
      <c r="D89" s="7" t="s">
        <v>50</v>
      </c>
      <c r="E89" s="2" t="s">
        <v>29</v>
      </c>
      <c r="F89" s="6">
        <v>390</v>
      </c>
      <c r="G89" s="13"/>
      <c r="H89" s="14">
        <f t="shared" si="15"/>
        <v>0</v>
      </c>
      <c r="I89" s="15">
        <v>0.08</v>
      </c>
      <c r="J89" s="16">
        <f t="shared" si="16"/>
        <v>0</v>
      </c>
      <c r="K89" s="16">
        <f t="shared" si="17"/>
        <v>0</v>
      </c>
    </row>
    <row r="90" spans="2:11" s="1" customFormat="1" ht="39.75" customHeight="1" x14ac:dyDescent="0.2">
      <c r="B90" s="2" t="s">
        <v>49</v>
      </c>
      <c r="C90" s="2" t="s">
        <v>48</v>
      </c>
      <c r="D90" s="7" t="s">
        <v>47</v>
      </c>
      <c r="E90" s="2" t="s">
        <v>33</v>
      </c>
      <c r="F90" s="6">
        <v>2.31</v>
      </c>
      <c r="G90" s="13"/>
      <c r="H90" s="14">
        <f t="shared" si="15"/>
        <v>0</v>
      </c>
      <c r="I90" s="15">
        <v>0.08</v>
      </c>
      <c r="J90" s="16">
        <f t="shared" si="16"/>
        <v>0</v>
      </c>
      <c r="K90" s="16">
        <f t="shared" si="17"/>
        <v>0</v>
      </c>
    </row>
    <row r="91" spans="2:11" s="1" customFormat="1" ht="39.75" customHeight="1" x14ac:dyDescent="0.2">
      <c r="B91" s="2" t="s">
        <v>46</v>
      </c>
      <c r="C91" s="2" t="s">
        <v>45</v>
      </c>
      <c r="D91" s="7" t="s">
        <v>44</v>
      </c>
      <c r="E91" s="2" t="s">
        <v>37</v>
      </c>
      <c r="F91" s="6">
        <v>2</v>
      </c>
      <c r="G91" s="13"/>
      <c r="H91" s="14">
        <f t="shared" si="15"/>
        <v>0</v>
      </c>
      <c r="I91" s="15">
        <v>0.08</v>
      </c>
      <c r="J91" s="16">
        <f t="shared" si="16"/>
        <v>0</v>
      </c>
      <c r="K91" s="16">
        <f t="shared" si="17"/>
        <v>0</v>
      </c>
    </row>
    <row r="92" spans="2:11" s="1" customFormat="1" ht="39.75" customHeight="1" x14ac:dyDescent="0.2">
      <c r="B92" s="2" t="s">
        <v>43</v>
      </c>
      <c r="C92" s="2" t="s">
        <v>42</v>
      </c>
      <c r="D92" s="7" t="s">
        <v>41</v>
      </c>
      <c r="E92" s="2" t="s">
        <v>37</v>
      </c>
      <c r="F92" s="6">
        <v>16.32</v>
      </c>
      <c r="G92" s="13"/>
      <c r="H92" s="14">
        <f t="shared" si="15"/>
        <v>0</v>
      </c>
      <c r="I92" s="15">
        <v>0.08</v>
      </c>
      <c r="J92" s="16">
        <f t="shared" si="16"/>
        <v>0</v>
      </c>
      <c r="K92" s="16">
        <f t="shared" si="17"/>
        <v>0</v>
      </c>
    </row>
    <row r="93" spans="2:11" s="1" customFormat="1" ht="39.75" customHeight="1" x14ac:dyDescent="0.2">
      <c r="B93" s="2" t="s">
        <v>40</v>
      </c>
      <c r="C93" s="2" t="s">
        <v>39</v>
      </c>
      <c r="D93" s="7" t="s">
        <v>38</v>
      </c>
      <c r="E93" s="2" t="s">
        <v>37</v>
      </c>
      <c r="F93" s="6">
        <v>31.64</v>
      </c>
      <c r="G93" s="13"/>
      <c r="H93" s="14">
        <f t="shared" si="15"/>
        <v>0</v>
      </c>
      <c r="I93" s="15">
        <v>0.08</v>
      </c>
      <c r="J93" s="16">
        <f t="shared" si="16"/>
        <v>0</v>
      </c>
      <c r="K93" s="16">
        <f t="shared" si="17"/>
        <v>0</v>
      </c>
    </row>
    <row r="94" spans="2:11" s="1" customFormat="1" ht="39.75" customHeight="1" x14ac:dyDescent="0.2">
      <c r="B94" s="2" t="s">
        <v>36</v>
      </c>
      <c r="C94" s="2" t="s">
        <v>35</v>
      </c>
      <c r="D94" s="7" t="s">
        <v>34</v>
      </c>
      <c r="E94" s="2" t="s">
        <v>33</v>
      </c>
      <c r="F94" s="6">
        <v>1.88</v>
      </c>
      <c r="G94" s="13"/>
      <c r="H94" s="14">
        <f t="shared" si="15"/>
        <v>0</v>
      </c>
      <c r="I94" s="15">
        <v>0.08</v>
      </c>
      <c r="J94" s="16">
        <f t="shared" si="16"/>
        <v>0</v>
      </c>
      <c r="K94" s="16">
        <f t="shared" si="17"/>
        <v>0</v>
      </c>
    </row>
    <row r="95" spans="2:11" s="1" customFormat="1" ht="39.75" customHeight="1" x14ac:dyDescent="0.2">
      <c r="B95" s="2" t="s">
        <v>32</v>
      </c>
      <c r="C95" s="2" t="s">
        <v>31</v>
      </c>
      <c r="D95" s="7" t="s">
        <v>30</v>
      </c>
      <c r="E95" s="2" t="s">
        <v>29</v>
      </c>
      <c r="F95" s="9">
        <v>52</v>
      </c>
      <c r="G95" s="13"/>
      <c r="H95" s="14">
        <f t="shared" si="15"/>
        <v>0</v>
      </c>
      <c r="I95" s="15">
        <v>0.08</v>
      </c>
      <c r="J95" s="16">
        <f t="shared" si="16"/>
        <v>0</v>
      </c>
      <c r="K95" s="16">
        <f t="shared" si="17"/>
        <v>0</v>
      </c>
    </row>
    <row r="96" spans="2:11" s="1" customFormat="1" ht="12" x14ac:dyDescent="0.2"/>
    <row r="97" spans="2:11" s="1" customFormat="1" ht="12" x14ac:dyDescent="0.2"/>
    <row r="98" spans="2:11" s="1" customFormat="1" ht="56.25" x14ac:dyDescent="0.2">
      <c r="B98" s="10" t="s">
        <v>28</v>
      </c>
      <c r="C98" s="11" t="s">
        <v>27</v>
      </c>
      <c r="D98" s="12" t="s">
        <v>26</v>
      </c>
      <c r="E98" s="11" t="s">
        <v>25</v>
      </c>
      <c r="F98" s="12" t="s">
        <v>24</v>
      </c>
      <c r="G98" s="11" t="s">
        <v>23</v>
      </c>
      <c r="H98" s="10" t="s">
        <v>22</v>
      </c>
      <c r="I98" s="11" t="s">
        <v>21</v>
      </c>
      <c r="J98" s="11" t="s">
        <v>20</v>
      </c>
      <c r="K98" s="10" t="s">
        <v>19</v>
      </c>
    </row>
    <row r="99" spans="2:11" s="1" customFormat="1" ht="180" x14ac:dyDescent="0.2">
      <c r="B99" s="5" t="s">
        <v>18</v>
      </c>
      <c r="C99" s="2" t="s">
        <v>17</v>
      </c>
      <c r="D99" s="4" t="s">
        <v>16</v>
      </c>
      <c r="E99" s="2" t="s">
        <v>3</v>
      </c>
      <c r="F99" s="3">
        <v>358</v>
      </c>
      <c r="G99" s="13"/>
      <c r="H99" s="14">
        <f t="shared" ref="H99" si="18">F99*G99</f>
        <v>0</v>
      </c>
      <c r="I99" s="15">
        <v>0.08</v>
      </c>
      <c r="J99" s="16">
        <f t="shared" ref="J99" si="19">H99*I99</f>
        <v>0</v>
      </c>
      <c r="K99" s="16">
        <f t="shared" ref="K99" si="20">H99+J99</f>
        <v>0</v>
      </c>
    </row>
    <row r="100" spans="2:11" s="1" customFormat="1" ht="48" x14ac:dyDescent="0.2">
      <c r="B100" s="5" t="s">
        <v>15</v>
      </c>
      <c r="C100" s="2" t="s">
        <v>14</v>
      </c>
      <c r="D100" s="4" t="s">
        <v>13</v>
      </c>
      <c r="E100" s="2" t="s">
        <v>3</v>
      </c>
      <c r="F100" s="3">
        <v>30</v>
      </c>
      <c r="G100" s="13"/>
      <c r="H100" s="14">
        <f t="shared" ref="H100:H103" si="21">F100*G100</f>
        <v>0</v>
      </c>
      <c r="I100" s="15">
        <v>0.23</v>
      </c>
      <c r="J100" s="16">
        <f t="shared" ref="J100:J103" si="22">H100*I100</f>
        <v>0</v>
      </c>
      <c r="K100" s="16">
        <f t="shared" ref="K100:K103" si="23">H100+J100</f>
        <v>0</v>
      </c>
    </row>
    <row r="101" spans="2:11" s="1" customFormat="1" ht="60" x14ac:dyDescent="0.2">
      <c r="B101" s="5" t="s">
        <v>12</v>
      </c>
      <c r="C101" s="2" t="s">
        <v>11</v>
      </c>
      <c r="D101" s="4" t="s">
        <v>10</v>
      </c>
      <c r="E101" s="2" t="s">
        <v>3</v>
      </c>
      <c r="F101" s="3">
        <v>54</v>
      </c>
      <c r="G101" s="13"/>
      <c r="H101" s="14">
        <f t="shared" si="21"/>
        <v>0</v>
      </c>
      <c r="I101" s="15">
        <v>0.08</v>
      </c>
      <c r="J101" s="16">
        <f t="shared" si="22"/>
        <v>0</v>
      </c>
      <c r="K101" s="16">
        <f t="shared" si="23"/>
        <v>0</v>
      </c>
    </row>
    <row r="102" spans="2:11" s="1" customFormat="1" ht="132" x14ac:dyDescent="0.2">
      <c r="B102" s="5" t="s">
        <v>9</v>
      </c>
      <c r="C102" s="2" t="s">
        <v>8</v>
      </c>
      <c r="D102" s="4" t="s">
        <v>7</v>
      </c>
      <c r="E102" s="2" t="s">
        <v>3</v>
      </c>
      <c r="F102" s="3">
        <v>20</v>
      </c>
      <c r="G102" s="13"/>
      <c r="H102" s="14">
        <f t="shared" si="21"/>
        <v>0</v>
      </c>
      <c r="I102" s="15">
        <v>0.08</v>
      </c>
      <c r="J102" s="16">
        <f t="shared" si="22"/>
        <v>0</v>
      </c>
      <c r="K102" s="16">
        <f t="shared" si="23"/>
        <v>0</v>
      </c>
    </row>
    <row r="103" spans="2:11" s="1" customFormat="1" ht="72" x14ac:dyDescent="0.2">
      <c r="B103" s="5" t="s">
        <v>6</v>
      </c>
      <c r="C103" s="2" t="s">
        <v>5</v>
      </c>
      <c r="D103" s="4" t="s">
        <v>4</v>
      </c>
      <c r="E103" s="2" t="s">
        <v>3</v>
      </c>
      <c r="F103" s="3">
        <v>4</v>
      </c>
      <c r="G103" s="13"/>
      <c r="H103" s="14">
        <f t="shared" si="21"/>
        <v>0</v>
      </c>
      <c r="I103" s="15">
        <v>0.23</v>
      </c>
      <c r="J103" s="16">
        <f t="shared" si="22"/>
        <v>0</v>
      </c>
      <c r="K103" s="16">
        <f t="shared" si="23"/>
        <v>0</v>
      </c>
    </row>
    <row r="104" spans="2:11" s="1" customFormat="1" ht="28.35" customHeight="1" x14ac:dyDescent="0.2"/>
    <row r="105" spans="2:11" s="1" customFormat="1" ht="21" customHeight="1" x14ac:dyDescent="0.2">
      <c r="B105" s="22" t="s">
        <v>2</v>
      </c>
      <c r="C105" s="22"/>
      <c r="D105" s="22"/>
      <c r="E105" s="23">
        <f>SUM(H30:H31,H37,H43,H49,H53:H95,H99:H103)</f>
        <v>0</v>
      </c>
      <c r="F105" s="24"/>
      <c r="G105" s="24"/>
      <c r="H105" s="24"/>
      <c r="I105" s="24"/>
      <c r="J105" s="24"/>
      <c r="K105" s="25"/>
    </row>
    <row r="106" spans="2:11" s="1" customFormat="1" ht="21" customHeight="1" x14ac:dyDescent="0.2">
      <c r="B106" s="22" t="s">
        <v>1</v>
      </c>
      <c r="C106" s="22"/>
      <c r="D106" s="22"/>
      <c r="E106" s="26">
        <f>SUM(K30:K31,K37,K43,K49,K53:K95,K99:K103)</f>
        <v>0</v>
      </c>
      <c r="F106" s="27"/>
      <c r="G106" s="27"/>
      <c r="H106" s="27"/>
      <c r="I106" s="27"/>
      <c r="J106" s="27"/>
      <c r="K106" s="28"/>
    </row>
    <row r="107" spans="2:11" s="1" customFormat="1" ht="27" customHeight="1" x14ac:dyDescent="0.2"/>
    <row r="108" spans="2:11" s="1" customFormat="1" ht="17.25" customHeight="1" x14ac:dyDescent="0.2">
      <c r="H108" s="17"/>
      <c r="I108" s="17"/>
    </row>
    <row r="109" spans="2:11" s="1" customFormat="1" ht="53.25" customHeight="1" x14ac:dyDescent="0.2">
      <c r="D109" s="18" t="s">
        <v>0</v>
      </c>
      <c r="E109" s="18"/>
    </row>
    <row r="110" spans="2:11" s="1" customFormat="1" ht="126.75" customHeight="1" x14ac:dyDescent="0.2"/>
  </sheetData>
  <mergeCells count="18">
    <mergeCell ref="H2:L2"/>
    <mergeCell ref="B4:C4"/>
    <mergeCell ref="B6:C6"/>
    <mergeCell ref="F8:K11"/>
    <mergeCell ref="B9:C9"/>
    <mergeCell ref="B11:C12"/>
    <mergeCell ref="H108:I108"/>
    <mergeCell ref="D109:E109"/>
    <mergeCell ref="D14:E14"/>
    <mergeCell ref="B24:J24"/>
    <mergeCell ref="B27:D27"/>
    <mergeCell ref="B34:D34"/>
    <mergeCell ref="B40:D40"/>
    <mergeCell ref="B46:D46"/>
    <mergeCell ref="B105:D105"/>
    <mergeCell ref="E105:K105"/>
    <mergeCell ref="B106:D106"/>
    <mergeCell ref="E106:K106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Jaroch (Nadl. Myślenice)</dc:creator>
  <cp:lastModifiedBy>Norbert Jaroch (Nadl. Myślenice)</cp:lastModifiedBy>
  <dcterms:created xsi:type="dcterms:W3CDTF">2021-10-18T17:01:53Z</dcterms:created>
  <dcterms:modified xsi:type="dcterms:W3CDTF">2022-02-18T07:43:37Z</dcterms:modified>
</cp:coreProperties>
</file>