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/>
  <c r="J22" s="1"/>
  <c r="I22" s="1"/>
  <c r="G21"/>
  <c r="J21" s="1"/>
  <c r="I21" s="1"/>
  <c r="G20"/>
  <c r="J20" s="1"/>
  <c r="I20" s="1"/>
  <c r="G19"/>
  <c r="J19" s="1"/>
  <c r="I19" s="1"/>
  <c r="G18"/>
  <c r="J18" s="1"/>
  <c r="I18" s="1"/>
  <c r="G17"/>
  <c r="J17" s="1"/>
  <c r="I17" s="1"/>
  <c r="G16"/>
  <c r="J16" s="1"/>
  <c r="I16" s="1"/>
  <c r="G15"/>
  <c r="J15" s="1"/>
  <c r="I15" s="1"/>
  <c r="G14"/>
  <c r="J14" s="1"/>
  <c r="I14" s="1"/>
  <c r="G13"/>
  <c r="J13" s="1"/>
  <c r="I13" s="1"/>
  <c r="J12"/>
  <c r="I12" s="1"/>
  <c r="G12"/>
  <c r="G11"/>
  <c r="J11" s="1"/>
  <c r="I11" s="1"/>
  <c r="G10"/>
  <c r="J10" s="1"/>
  <c r="I10" s="1"/>
  <c r="G9"/>
  <c r="J9" s="1"/>
  <c r="I9" s="1"/>
  <c r="G8"/>
  <c r="J8" s="1"/>
  <c r="I8" s="1"/>
  <c r="G7"/>
  <c r="J7" s="1"/>
  <c r="I7" s="1"/>
  <c r="G23" l="1"/>
  <c r="J23"/>
</calcChain>
</file>

<file path=xl/sharedStrings.xml><?xml version="1.0" encoding="utf-8"?>
<sst xmlns="http://schemas.openxmlformats.org/spreadsheetml/2006/main" count="31" uniqueCount="30">
  <si>
    <t>L.p.</t>
  </si>
  <si>
    <t>Opis przedmiotu zamówienia</t>
  </si>
  <si>
    <t>Nazwa handlowa, producent, numer katalogowy</t>
  </si>
  <si>
    <t>Cena jednostkowa netto</t>
  </si>
  <si>
    <t>Wartość netto</t>
  </si>
  <si>
    <t>VAT (%)</t>
  </si>
  <si>
    <t>Cena jednostkowa brutto</t>
  </si>
  <si>
    <t>Zamawiana ilość na                                           36 m-cy</t>
  </si>
  <si>
    <t>Wartość brutto (wartość netto                                           + VAT)</t>
  </si>
  <si>
    <t>Dostawa płynów oraz jednorazowych wyrobów medycznych do wykonywania dializy otrzewnowej CADO oraz do dializy otrzewnowej ADO                                                                                            do aparatów SLEEP SAFE na potrzeby programu domowej dializy otrzewnowej</t>
  </si>
  <si>
    <t>CPV: 33 69 28 00-5 Roztwory do dializy                                                                                 CPV: 33 18 10 00-2 Urządzenia do terapii nerkowej                                                                                                                CPV: 85 14 12 11-1 Dializy wykonywane w warunkach domowych</t>
  </si>
  <si>
    <t>Adapter do cewnika z nakrętką do dializy otrzewnowej</t>
  </si>
  <si>
    <t>Łącznik stabilizacyjny</t>
  </si>
  <si>
    <t>Nakrętka dezynfekująca do dializy otrzewnowej</t>
  </si>
  <si>
    <t>Opatrunek jałowy, pakowany po 3 szt.,                                                  rozmiar min. 5 x 5 cm</t>
  </si>
  <si>
    <t>Płyn do odkażania rąk do dializy otrzewnowej</t>
  </si>
  <si>
    <t>Płyn (emulsja) do mycia rąk przed dezynfekcją</t>
  </si>
  <si>
    <t>Płyn do dokażania skóry do dializy otrzewnowej</t>
  </si>
  <si>
    <t>Przedłużacz do cewnika do dializy otrzewnowej</t>
  </si>
  <si>
    <t>Uchwyt łącznika stabilizującego</t>
  </si>
  <si>
    <t>Worek ADO Sleep Safe Balance z płynem dializacyjnym. Objętość 5 L. Stężenie wapnia 1,25 mmol/l i 1,75 mmol/l Stężenie sodu 134 mmol/l Stężenie glukozy 1,5%, 2,3%, 4,25%</t>
  </si>
  <si>
    <t>Worek CADO Stay Safe Balance z płynem dializacyjnym. Objętość 2 L i 2,5 L Stężenie wapnia 1,25 mmol/l i 1,75 mmol/l Stężenie sodu 134 mmol/l Stężenie glukozy 1,5%, 2,3% i 4,25%</t>
  </si>
  <si>
    <t>Zestaw drenażowy do dializy otrzewnowej</t>
  </si>
  <si>
    <t>Zestaw Plus Sleep Safe do dializy otrzewnowej</t>
  </si>
  <si>
    <t>RAZEM</t>
  </si>
  <si>
    <t>x</t>
  </si>
  <si>
    <t>36 miesięcy</t>
  </si>
  <si>
    <t>Worki ADO bicaVera z płynami dializacyjnymi o poj. 5 000cm3;                                                                                                 parametry czynników aktywnych:                                              Ca++ 1,25 mmol/l;                                                                     glukoza: 1,5%; 2,3%;4,25%;                                                   Na+ 134mmol/l;                                                                        bufor: tylko wodorowęglan HCO3- 34mmol/l (wolny od mleczanów);                                                                             Ultra niska zawartość GDP: 3-DG (deoksyglukozone) &lt; 35 µmol/l;                                                                                                                                                                                       fizjologiczne miano roztworu gotowego do podania pacjentowi: pH 7,4;                                                                                      ze złączem do automatycznej realizacji sterylnego podłączenia drenów wewnątrz cyklera i z kodem paskowym do identyfikacji poprawności stężeń podłączonych worków</t>
  </si>
  <si>
    <t>Cewnik Tenckhoffa typ 916,416,419 do dializy otrzewnowej</t>
  </si>
  <si>
    <t>Zestaw worków CADO bicaVera z drenami i sterylnym korkiem iglicowym w dysku:                                                                                             płyny dializacyjne o poj. 2 000cm3 lub 2 500cm3;                                                                                      parametry czynników aktywnych:                                                 Ca++ 1,25 mmol/l;      glukoza: 1,5%; 2,3%;4,25%;                                                     Na+ 134mmol/l;   bufor: tylko wodorowęglan HCO3- 34mmol/l (wolny od mleczanów);                                                                               Ultra niska zawartość GDP: 3-DG (deoksyglukozone) &lt; 35 µmol/l;                                                                                               fizjologiczne miano roztworu gotowego do podania pacjentowi: pH 7,4;                                                                                       dysk do automatycznego przełączania faz cyklu wymiany płynów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</si>
</sst>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268"/>
  <sheetViews>
    <sheetView tabSelected="1" view="pageLayout" zoomScaleNormal="120" workbookViewId="0">
      <selection activeCell="F11" sqref="F11"/>
    </sheetView>
  </sheetViews>
  <sheetFormatPr defaultRowHeight="15"/>
  <cols>
    <col min="1" max="1" width="1.28515625" customWidth="1"/>
    <col min="2" max="2" width="3.85546875" customWidth="1"/>
    <col min="3" max="3" width="36.140625" customWidth="1"/>
    <col min="4" max="4" width="17.28515625" customWidth="1"/>
    <col min="5" max="5" width="10.7109375" customWidth="1"/>
    <col min="6" max="6" width="13.42578125" customWidth="1"/>
    <col min="7" max="7" width="13.5703125" customWidth="1"/>
    <col min="8" max="8" width="5.85546875" customWidth="1"/>
    <col min="9" max="9" width="12.85546875" customWidth="1"/>
    <col min="10" max="10" width="12.28515625" customWidth="1"/>
  </cols>
  <sheetData>
    <row r="3" spans="2:11" ht="54.75" customHeight="1">
      <c r="D3" s="8" t="s">
        <v>26</v>
      </c>
      <c r="G3" s="7" t="s">
        <v>10</v>
      </c>
      <c r="H3" s="7"/>
      <c r="I3" s="7"/>
      <c r="J3" s="7"/>
    </row>
    <row r="4" spans="2:11" ht="33" customHeight="1">
      <c r="B4" s="15" t="s">
        <v>9</v>
      </c>
      <c r="C4" s="16"/>
      <c r="D4" s="16"/>
      <c r="E4" s="16"/>
      <c r="F4" s="16"/>
      <c r="G4" s="16"/>
      <c r="H4" s="16"/>
      <c r="I4" s="16"/>
      <c r="J4" s="17"/>
    </row>
    <row r="5" spans="2:11" ht="38.25" customHeight="1">
      <c r="B5" s="9" t="s">
        <v>0</v>
      </c>
      <c r="C5" s="9" t="s">
        <v>1</v>
      </c>
      <c r="D5" s="10" t="s">
        <v>2</v>
      </c>
      <c r="E5" s="10" t="s">
        <v>7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8</v>
      </c>
    </row>
    <row r="6" spans="2:11" ht="12" customHeight="1">
      <c r="B6" s="9">
        <v>-1</v>
      </c>
      <c r="C6" s="9">
        <v>-2</v>
      </c>
      <c r="D6" s="10">
        <v>-3</v>
      </c>
      <c r="E6" s="10">
        <v>-4</v>
      </c>
      <c r="F6" s="10">
        <v>-5</v>
      </c>
      <c r="G6" s="10">
        <v>-6</v>
      </c>
      <c r="H6" s="10">
        <v>-7</v>
      </c>
      <c r="I6" s="10">
        <v>-8</v>
      </c>
      <c r="J6" s="10">
        <v>-9</v>
      </c>
    </row>
    <row r="7" spans="2:11" ht="22.5">
      <c r="B7" s="3">
        <v>1</v>
      </c>
      <c r="C7" s="3" t="s">
        <v>11</v>
      </c>
      <c r="D7" s="11"/>
      <c r="E7" s="5">
        <v>40</v>
      </c>
      <c r="F7" s="5"/>
      <c r="G7" s="5">
        <f>ROUND(E7*F7,2)</f>
        <v>0</v>
      </c>
      <c r="H7" s="4">
        <v>0.08</v>
      </c>
      <c r="I7" s="5">
        <f>ROUND(J7/E7,2)</f>
        <v>0</v>
      </c>
      <c r="J7" s="5">
        <f>ROUND(G7+G7*H7,2)</f>
        <v>0</v>
      </c>
      <c r="K7" s="1"/>
    </row>
    <row r="8" spans="2:11" ht="22.5">
      <c r="B8" s="3">
        <v>2</v>
      </c>
      <c r="C8" s="6" t="s">
        <v>28</v>
      </c>
      <c r="D8" s="11"/>
      <c r="E8" s="5">
        <v>20</v>
      </c>
      <c r="F8" s="5"/>
      <c r="G8" s="5">
        <f t="shared" ref="G8:G22" si="0">ROUND(E8*F8,2)</f>
        <v>0</v>
      </c>
      <c r="H8" s="4">
        <v>0.08</v>
      </c>
      <c r="I8" s="5">
        <f t="shared" ref="I8:I22" si="1">ROUND(J8/E8,2)</f>
        <v>0</v>
      </c>
      <c r="J8" s="5">
        <f t="shared" ref="J8:J22" si="2">ROUND(G8+G8*H8,2)</f>
        <v>0</v>
      </c>
      <c r="K8" s="1"/>
    </row>
    <row r="9" spans="2:11">
      <c r="B9" s="3">
        <v>3</v>
      </c>
      <c r="C9" s="3" t="s">
        <v>12</v>
      </c>
      <c r="D9" s="11"/>
      <c r="E9" s="5">
        <v>20</v>
      </c>
      <c r="F9" s="5"/>
      <c r="G9" s="5">
        <f t="shared" si="0"/>
        <v>0</v>
      </c>
      <c r="H9" s="4">
        <v>0.08</v>
      </c>
      <c r="I9" s="5">
        <f t="shared" si="1"/>
        <v>0</v>
      </c>
      <c r="J9" s="5">
        <f t="shared" si="2"/>
        <v>0</v>
      </c>
      <c r="K9" s="1"/>
    </row>
    <row r="10" spans="2:11">
      <c r="B10" s="3">
        <v>4</v>
      </c>
      <c r="C10" s="3" t="s">
        <v>13</v>
      </c>
      <c r="D10" s="11"/>
      <c r="E10" s="5">
        <v>25000</v>
      </c>
      <c r="F10" s="5"/>
      <c r="G10" s="5">
        <f t="shared" si="0"/>
        <v>0</v>
      </c>
      <c r="H10" s="4">
        <v>0.08</v>
      </c>
      <c r="I10" s="5">
        <f t="shared" si="1"/>
        <v>0</v>
      </c>
      <c r="J10" s="5">
        <f t="shared" si="2"/>
        <v>0</v>
      </c>
      <c r="K10" s="1"/>
    </row>
    <row r="11" spans="2:11" ht="22.5">
      <c r="B11" s="3">
        <v>5</v>
      </c>
      <c r="C11" s="3" t="s">
        <v>14</v>
      </c>
      <c r="D11" s="11"/>
      <c r="E11" s="5">
        <v>5000</v>
      </c>
      <c r="F11" s="5"/>
      <c r="G11" s="5">
        <f t="shared" si="0"/>
        <v>0</v>
      </c>
      <c r="H11" s="4">
        <v>0.08</v>
      </c>
      <c r="I11" s="5">
        <f t="shared" si="1"/>
        <v>0</v>
      </c>
      <c r="J11" s="5">
        <f t="shared" si="2"/>
        <v>0</v>
      </c>
      <c r="K11" s="1"/>
    </row>
    <row r="12" spans="2:11">
      <c r="B12" s="3">
        <v>6</v>
      </c>
      <c r="C12" s="3" t="s">
        <v>15</v>
      </c>
      <c r="D12" s="11"/>
      <c r="E12" s="5">
        <v>150</v>
      </c>
      <c r="F12" s="5"/>
      <c r="G12" s="5">
        <f t="shared" si="0"/>
        <v>0</v>
      </c>
      <c r="H12" s="18">
        <v>0.08</v>
      </c>
      <c r="I12" s="5">
        <f t="shared" si="1"/>
        <v>0</v>
      </c>
      <c r="J12" s="5">
        <f t="shared" si="2"/>
        <v>0</v>
      </c>
      <c r="K12" s="1"/>
    </row>
    <row r="13" spans="2:11">
      <c r="B13" s="3">
        <v>7</v>
      </c>
      <c r="C13" s="3" t="s">
        <v>16</v>
      </c>
      <c r="D13" s="11"/>
      <c r="E13" s="5">
        <v>150</v>
      </c>
      <c r="F13" s="5"/>
      <c r="G13" s="5">
        <f t="shared" si="0"/>
        <v>0</v>
      </c>
      <c r="H13" s="18">
        <v>0.23</v>
      </c>
      <c r="I13" s="5">
        <f t="shared" si="1"/>
        <v>0</v>
      </c>
      <c r="J13" s="5">
        <f t="shared" si="2"/>
        <v>0</v>
      </c>
      <c r="K13" s="1"/>
    </row>
    <row r="14" spans="2:11">
      <c r="B14" s="3">
        <v>8</v>
      </c>
      <c r="C14" s="3" t="s">
        <v>17</v>
      </c>
      <c r="D14" s="11"/>
      <c r="E14" s="5">
        <v>100</v>
      </c>
      <c r="F14" s="5"/>
      <c r="G14" s="5">
        <f t="shared" si="0"/>
        <v>0</v>
      </c>
      <c r="H14" s="18">
        <v>0.08</v>
      </c>
      <c r="I14" s="5">
        <f t="shared" si="1"/>
        <v>0</v>
      </c>
      <c r="J14" s="5">
        <f t="shared" si="2"/>
        <v>0</v>
      </c>
      <c r="K14" s="1"/>
    </row>
    <row r="15" spans="2:11">
      <c r="B15" s="3">
        <v>9</v>
      </c>
      <c r="C15" s="3" t="s">
        <v>18</v>
      </c>
      <c r="D15" s="11"/>
      <c r="E15" s="5">
        <v>60</v>
      </c>
      <c r="F15" s="5"/>
      <c r="G15" s="5">
        <f t="shared" si="0"/>
        <v>0</v>
      </c>
      <c r="H15" s="4">
        <v>0.08</v>
      </c>
      <c r="I15" s="5">
        <f t="shared" si="1"/>
        <v>0</v>
      </c>
      <c r="J15" s="5">
        <f t="shared" si="2"/>
        <v>0</v>
      </c>
      <c r="K15" s="1"/>
    </row>
    <row r="16" spans="2:11">
      <c r="B16" s="3">
        <v>10</v>
      </c>
      <c r="C16" s="3" t="s">
        <v>19</v>
      </c>
      <c r="D16" s="11"/>
      <c r="E16" s="5">
        <v>12</v>
      </c>
      <c r="F16" s="5"/>
      <c r="G16" s="5">
        <f t="shared" si="0"/>
        <v>0</v>
      </c>
      <c r="H16" s="4">
        <v>0.08</v>
      </c>
      <c r="I16" s="5">
        <f t="shared" si="1"/>
        <v>0</v>
      </c>
      <c r="J16" s="5">
        <f t="shared" si="2"/>
        <v>0</v>
      </c>
      <c r="K16" s="1"/>
    </row>
    <row r="17" spans="2:11" ht="45">
      <c r="B17" s="3">
        <v>11</v>
      </c>
      <c r="C17" s="3" t="s">
        <v>20</v>
      </c>
      <c r="D17" s="11"/>
      <c r="E17" s="5">
        <v>8000</v>
      </c>
      <c r="F17" s="5"/>
      <c r="G17" s="5">
        <f t="shared" si="0"/>
        <v>0</v>
      </c>
      <c r="H17" s="4">
        <v>0.08</v>
      </c>
      <c r="I17" s="5">
        <f t="shared" si="1"/>
        <v>0</v>
      </c>
      <c r="J17" s="5">
        <f t="shared" si="2"/>
        <v>0</v>
      </c>
      <c r="K17" s="1"/>
    </row>
    <row r="18" spans="2:11" ht="157.5">
      <c r="B18" s="3">
        <v>12</v>
      </c>
      <c r="C18" s="3" t="s">
        <v>27</v>
      </c>
      <c r="D18" s="11"/>
      <c r="E18" s="5">
        <v>4500</v>
      </c>
      <c r="F18" s="5"/>
      <c r="G18" s="5">
        <f t="shared" si="0"/>
        <v>0</v>
      </c>
      <c r="H18" s="4">
        <v>0.08</v>
      </c>
      <c r="I18" s="5">
        <f t="shared" si="1"/>
        <v>0</v>
      </c>
      <c r="J18" s="5">
        <f t="shared" si="2"/>
        <v>0</v>
      </c>
      <c r="K18" s="1"/>
    </row>
    <row r="19" spans="2:11" ht="45">
      <c r="B19" s="3">
        <v>13</v>
      </c>
      <c r="C19" s="3" t="s">
        <v>21</v>
      </c>
      <c r="D19" s="11"/>
      <c r="E19" s="5">
        <v>20000</v>
      </c>
      <c r="F19" s="5"/>
      <c r="G19" s="5">
        <f t="shared" si="0"/>
        <v>0</v>
      </c>
      <c r="H19" s="4">
        <v>0.08</v>
      </c>
      <c r="I19" s="5">
        <f t="shared" si="1"/>
        <v>0</v>
      </c>
      <c r="J19" s="5">
        <f t="shared" si="2"/>
        <v>0</v>
      </c>
      <c r="K19" s="1"/>
    </row>
    <row r="20" spans="2:11" ht="146.25">
      <c r="B20" s="3">
        <v>14</v>
      </c>
      <c r="C20" s="12" t="s">
        <v>29</v>
      </c>
      <c r="D20" s="11"/>
      <c r="E20" s="5">
        <v>4500</v>
      </c>
      <c r="F20" s="5"/>
      <c r="G20" s="5">
        <f t="shared" si="0"/>
        <v>0</v>
      </c>
      <c r="H20" s="4">
        <v>0.08</v>
      </c>
      <c r="I20" s="5">
        <f t="shared" si="1"/>
        <v>0</v>
      </c>
      <c r="J20" s="5">
        <f t="shared" si="2"/>
        <v>0</v>
      </c>
      <c r="K20" s="1"/>
    </row>
    <row r="21" spans="2:11">
      <c r="B21" s="3">
        <v>15</v>
      </c>
      <c r="C21" s="3" t="s">
        <v>22</v>
      </c>
      <c r="D21" s="11"/>
      <c r="E21" s="5">
        <v>1000</v>
      </c>
      <c r="F21" s="5"/>
      <c r="G21" s="5">
        <f t="shared" si="0"/>
        <v>0</v>
      </c>
      <c r="H21" s="4">
        <v>0.08</v>
      </c>
      <c r="I21" s="5">
        <f t="shared" si="1"/>
        <v>0</v>
      </c>
      <c r="J21" s="5">
        <f t="shared" si="2"/>
        <v>0</v>
      </c>
      <c r="K21" s="1"/>
    </row>
    <row r="22" spans="2:11">
      <c r="B22" s="3">
        <v>16</v>
      </c>
      <c r="C22" s="3" t="s">
        <v>23</v>
      </c>
      <c r="D22" s="11"/>
      <c r="E22" s="5">
        <v>3000</v>
      </c>
      <c r="F22" s="5"/>
      <c r="G22" s="5">
        <f t="shared" si="0"/>
        <v>0</v>
      </c>
      <c r="H22" s="4">
        <v>0.08</v>
      </c>
      <c r="I22" s="5">
        <f t="shared" si="1"/>
        <v>0</v>
      </c>
      <c r="J22" s="5">
        <f t="shared" si="2"/>
        <v>0</v>
      </c>
      <c r="K22" s="1"/>
    </row>
    <row r="23" spans="2:11" ht="18.75" customHeight="1">
      <c r="B23" s="2"/>
      <c r="C23" s="2"/>
      <c r="D23" s="2"/>
      <c r="E23" s="2"/>
      <c r="F23" s="11" t="s">
        <v>24</v>
      </c>
      <c r="G23" s="13">
        <f>SUM(G7:G22)</f>
        <v>0</v>
      </c>
      <c r="H23" s="14" t="s">
        <v>25</v>
      </c>
      <c r="I23" s="14" t="s">
        <v>25</v>
      </c>
      <c r="J23" s="13">
        <f>SUM(J7:J22)</f>
        <v>0</v>
      </c>
      <c r="K23" s="1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1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1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1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1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1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1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1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1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1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1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1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1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1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1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1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1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1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1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1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1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1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1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1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1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1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1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1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1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1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1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1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1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1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1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1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1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1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1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1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1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1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1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1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1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1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1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1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1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1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1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1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1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1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1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1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1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1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1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1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1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1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1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1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1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1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1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1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1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1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1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1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1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1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1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1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1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1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1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1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1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1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1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1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1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1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1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1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1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1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1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1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1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1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1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1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1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1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1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1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1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1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1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1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1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1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1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1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1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1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1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1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1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1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1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1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1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1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1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1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1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1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1"/>
    </row>
    <row r="157" spans="2:1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>
      <c r="B268" s="1"/>
      <c r="C268" s="1"/>
      <c r="D268" s="1"/>
      <c r="E268" s="1"/>
      <c r="F268" s="1"/>
      <c r="G268" s="1"/>
      <c r="H268" s="1"/>
      <c r="I268" s="1"/>
      <c r="J268" s="1"/>
      <c r="K268" s="1"/>
    </row>
  </sheetData>
  <mergeCells count="2">
    <mergeCell ref="B4:J4"/>
    <mergeCell ref="G3:J3"/>
  </mergeCells>
  <pageMargins left="0.7" right="0.7" top="0.75" bottom="0.75" header="0.3" footer="0.3"/>
  <pageSetup paperSize="9" orientation="landscape" r:id="rId1"/>
  <headerFooter>
    <oddHeader>&amp;L&amp;"-,Pogrubiony"&amp;14ZP/220/29/20&amp;C&amp;"-,Pogrubiony"&amp;16Formularz cen jednostkowych&amp;R&amp;"-,Pogrubiony"Załącznik nr 1 do FO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2020-05-28T05:30:30Z</cp:lastPrinted>
  <dcterms:created xsi:type="dcterms:W3CDTF">2020-04-24T05:30:53Z</dcterms:created>
  <dcterms:modified xsi:type="dcterms:W3CDTF">2020-06-22T11:03:23Z</dcterms:modified>
</cp:coreProperties>
</file>