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1650" windowWidth="22980" windowHeight="9810"/>
  </bookViews>
  <sheets>
    <sheet name="Formularz opisowo-cenowy" sheetId="1" r:id="rId1"/>
  </sheets>
  <definedNames>
    <definedName name="_xlnm.Print_Titles" localSheetId="0">'Formularz opisowo-cenowy'!$5:$5</definedName>
  </definedNames>
  <calcPr calcId="145621"/>
</workbook>
</file>

<file path=xl/calcChain.xml><?xml version="1.0" encoding="utf-8"?>
<calcChain xmlns="http://schemas.openxmlformats.org/spreadsheetml/2006/main">
  <c r="U22" i="1" l="1"/>
  <c r="U21" i="1"/>
  <c r="U20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T6" i="1" l="1"/>
  <c r="T7" i="1"/>
  <c r="T8" i="1"/>
  <c r="T9" i="1"/>
  <c r="T10" i="1"/>
  <c r="T11" i="1"/>
  <c r="T12" i="1"/>
  <c r="T13" i="1"/>
  <c r="T14" i="1"/>
  <c r="T15" i="1"/>
  <c r="T16" i="1"/>
  <c r="T17" i="1"/>
</calcChain>
</file>

<file path=xl/sharedStrings.xml><?xml version="1.0" encoding="utf-8"?>
<sst xmlns="http://schemas.openxmlformats.org/spreadsheetml/2006/main" count="128" uniqueCount="94">
  <si>
    <t>Cena</t>
  </si>
  <si>
    <t>Nr umowy</t>
  </si>
  <si>
    <t>szt</t>
  </si>
  <si>
    <t>046-0900-0026-0</t>
  </si>
  <si>
    <t>SZCZOTKA SILNIKA HYDROGERETA  6,3X8X14 M83 L-40X A/M4</t>
  </si>
  <si>
    <t>046-0444-0007-0</t>
  </si>
  <si>
    <t>SZCZOTKA ELEKTROGRAFITOWA E28S 16X32X50 DŁUGOŚĆ LINKI 100MM ŚREDNICA LINKI FI 4MM KOŃCÓWKA "N" (SZCZOTKA DO SILNIKA TRAMWAJOWEGO TYP LT-031)</t>
  </si>
  <si>
    <t>015-0039-0030-0</t>
  </si>
  <si>
    <t>SZCZOTKA UZIEMIENIA WÓZKA PĘDNEGO 803N/805NA M-83 24X39X70</t>
  </si>
  <si>
    <t>020-0025-0004-0</t>
  </si>
  <si>
    <t>SZCZOTKA UZIEMIAJĄCA 12,5X32X55-B14Z1</t>
  </si>
  <si>
    <t>046-0037-0044-0</t>
  </si>
  <si>
    <t>SZCZOTKA ELEKTROGRAFU SILNIKA MASZYNY DRZWI M-68 8X12,5X25</t>
  </si>
  <si>
    <t>046-0384-0080-0</t>
  </si>
  <si>
    <t>SZCZOTKA WĘGLOWA E35 PRĄDNICY PRZETWORNICY PTA-44 10X20X32</t>
  </si>
  <si>
    <t>046-0384-0081-0</t>
  </si>
  <si>
    <t>SZCZOTKA WĘGLOWA E35S SILNIKA PRZETWORNICY PTA-44 10X20X32</t>
  </si>
  <si>
    <t>046-0445-0101-0</t>
  </si>
  <si>
    <t>SZCZOTKA ELEKTROGRAFU LTA/LTB-220  /2X12,5/X32X45 E28S</t>
  </si>
  <si>
    <t>020-0017-0023-0</t>
  </si>
  <si>
    <t>SZCZOTKA ELEKTROGRAFITOWA K14Z3 9X16X20MM</t>
  </si>
  <si>
    <t>046-2000-0204-0</t>
  </si>
  <si>
    <t>SZCZOTKA SILNIKÓW TRAKCYJNYCH DO WAGONÓW M6S WYMIARY 2X(2X8)X40X50</t>
  </si>
  <si>
    <t>020-2013-0105-0</t>
  </si>
  <si>
    <t>020-2013-0106-0</t>
  </si>
  <si>
    <t>SZCZOTKA ELEKTROGRAFITOWA 6,35X12,5X16 MM WYKONANA WG SZKICU 77, MATERIAŁ CEG48, DŁUGOŚĆ LINKI 2X50 MM 0,75 MM2, KOŃCÓWKA WIDEŁKOWA E/M4 (HYDROGERET WÓZKA TOCZNEGO PESA SWING)</t>
  </si>
  <si>
    <t>Ilość w umowie</t>
  </si>
  <si>
    <t>Ilość zrealizowana z umowy</t>
  </si>
  <si>
    <t>Jm</t>
  </si>
  <si>
    <t>Z.P.H. ELEKTROSZCZOTKI</t>
  </si>
  <si>
    <t>122NAL_075310-00 WER.2</t>
  </si>
  <si>
    <t>SZCZOTKA 6,3X8X15 MM WYKONANA WG SZKICU 15, MATERIAŁ CEG68X, DŁUGOŚĆ LINKI  40 MM FI-1 MM2, KOŃCÓWKA WIDEŁKOWA D/M4 (HYDROGERET WÓZKA NAPĘDOWEGO PESA SWING)</t>
  </si>
  <si>
    <t xml:space="preserve">   -----</t>
  </si>
  <si>
    <t>ELBAN</t>
  </si>
  <si>
    <t>ELEKTROSZCZOTKI</t>
  </si>
  <si>
    <t>178940 ELEKTROCARBON</t>
  </si>
  <si>
    <t>805N075303-00</t>
  </si>
  <si>
    <t>CR075307-00</t>
  </si>
  <si>
    <t>105404 ELEKTROCARBON</t>
  </si>
  <si>
    <t>805N340008-16</t>
  </si>
  <si>
    <t>155526 ELEKTROCARBON</t>
  </si>
  <si>
    <t>803N343000-05 WER.3</t>
  </si>
  <si>
    <t>803N343001-05 WER.3</t>
  </si>
  <si>
    <t>605622 ELEKTROCARBON</t>
  </si>
  <si>
    <t>803N341505-00 WER.2</t>
  </si>
  <si>
    <t>10313801 SCHUNK</t>
  </si>
  <si>
    <t>GT8ZR.01.002WER.2</t>
  </si>
  <si>
    <t>zamówienie z V.2023</t>
  </si>
  <si>
    <t>Pan 2023 ET1</t>
  </si>
  <si>
    <t>Plan 2023 ET2</t>
  </si>
  <si>
    <t>Plan 2023 WT dla zaj.</t>
  </si>
  <si>
    <t>Plan 2023 EA2</t>
  </si>
  <si>
    <t>Ilość EA2 po weryfikacji</t>
  </si>
  <si>
    <t>Ilość ET1 po weryfikacji</t>
  </si>
  <si>
    <t>Ilość ET2 po weryfikacji</t>
  </si>
  <si>
    <t>Ilość WT dla zaj. po weryfikacji</t>
  </si>
  <si>
    <t>Plan 2023 ogółem</t>
  </si>
  <si>
    <t>Ilość po weryfikacji 24 miesiące</t>
  </si>
  <si>
    <t>Lp</t>
  </si>
  <si>
    <t>015-0096-0374-0</t>
  </si>
  <si>
    <t>SZCZOTKA MASZYNY DRZWI IFA 4,5X6X15</t>
  </si>
  <si>
    <t>MORGAN CARBON</t>
  </si>
  <si>
    <t>WT</t>
  </si>
  <si>
    <t>020-1021-0041-0</t>
  </si>
  <si>
    <t>SZCZOTKA ELEKTRO GRAFITOWA K17 8X6,5X14 LINKA Z BOKU DŁUGOŚĆ 45 KOŃCÓWKA PK HYDROGERET PESA</t>
  </si>
  <si>
    <t>122N_075309-00</t>
  </si>
  <si>
    <t>046-3000-0008-0</t>
  </si>
  <si>
    <t>SZCZOTKA ELEKTROGRAFIT.16X8X25 E50X</t>
  </si>
  <si>
    <t>SCHUNK</t>
  </si>
  <si>
    <t>ET2</t>
  </si>
  <si>
    <t>046-3002-0005-0</t>
  </si>
  <si>
    <t>SZCZOTKA 8X6,4X15MM KSZTAŁT 220</t>
  </si>
  <si>
    <t>046-3002-0007-0</t>
  </si>
  <si>
    <t>SZCZOTKA F-21 8X12X25 (DO AGREGATU HYDRAULICZNEGO HZY-K140-III WAGONU M8CN)</t>
  </si>
  <si>
    <t>M8C_075311-00</t>
  </si>
  <si>
    <t xml:space="preserve">SZCZOTKA GRAFITOWA POMPY CYRKULACYJNEJ 9,1X8,2X18 MM; M68; </t>
  </si>
  <si>
    <t>SU-02-00</t>
  </si>
  <si>
    <t>Przedmiot zamówienia</t>
  </si>
  <si>
    <t>Stawka podatku VAT ( %)</t>
  </si>
  <si>
    <t>Wartość brutto (PLN)</t>
  </si>
  <si>
    <t>Cena jednostkowa netto (PLN)</t>
  </si>
  <si>
    <t>Razem</t>
  </si>
  <si>
    <t>Wartość netto (PLN)</t>
  </si>
  <si>
    <t>FORMULARZ OPISOWO-CENOWY</t>
  </si>
  <si>
    <t>"Dostawa elektroszczotek do taboru", nr sprawy:WZ-091-127/23</t>
  </si>
  <si>
    <t>Załącznik nr 1 do "Zapytania ofertowego"</t>
  </si>
  <si>
    <t xml:space="preserve"> …………………………................……… </t>
  </si>
  <si>
    <t xml:space="preserve"> pieczątka i podpis Oferenta </t>
  </si>
  <si>
    <t>(osoby lub osób upoważnionych prawnie do składania oświadczeń woli w imieniu Oferenta)</t>
  </si>
  <si>
    <t>046-5001-0261-0</t>
  </si>
  <si>
    <t>Produkt równoważny/Nr katalogowy</t>
  </si>
  <si>
    <t>Nr katalogowy</t>
  </si>
  <si>
    <t>Numer rysunku</t>
  </si>
  <si>
    <t>Nr indeksu materiałowego MPK - Łódź Spółka z o.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</si>
</sst>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4" fontId="18" fillId="0" borderId="10" xfId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4" fontId="22" fillId="0" borderId="10" xfId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7" fillId="0" borderId="0" xfId="0" applyFont="1"/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 vertical="center"/>
    </xf>
    <xf numFmtId="0" fontId="0" fillId="0" borderId="0" xfId="0" applyAlignment="1"/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e" xfId="8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A22" workbookViewId="0">
      <selection activeCell="Y42" sqref="Y41:Y42"/>
    </sheetView>
  </sheetViews>
  <sheetFormatPr defaultColWidth="8.85546875" defaultRowHeight="15" x14ac:dyDescent="0.25"/>
  <cols>
    <col min="1" max="1" width="4.7109375" style="1" customWidth="1"/>
    <col min="2" max="2" width="17.140625" style="1" customWidth="1"/>
    <col min="3" max="3" width="42.7109375" style="2" customWidth="1"/>
    <col min="4" max="4" width="19" style="2" customWidth="1"/>
    <col min="5" max="5" width="18.5703125" style="2" customWidth="1"/>
    <col min="6" max="6" width="15.42578125" style="2" customWidth="1"/>
    <col min="7" max="7" width="5.42578125" style="1" customWidth="1"/>
    <col min="8" max="8" width="10.140625" style="1" hidden="1" customWidth="1"/>
    <col min="9" max="9" width="8.140625" style="1" hidden="1" customWidth="1"/>
    <col min="10" max="10" width="10.140625" style="4" hidden="1" customWidth="1"/>
    <col min="11" max="11" width="10.140625" style="1" hidden="1" customWidth="1"/>
    <col min="12" max="12" width="7.85546875" style="1" hidden="1" customWidth="1"/>
    <col min="13" max="13" width="8.85546875" style="1" hidden="1" customWidth="1"/>
    <col min="14" max="14" width="8.28515625" style="1" hidden="1" customWidth="1"/>
    <col min="15" max="15" width="10.140625" style="1" hidden="1" customWidth="1"/>
    <col min="16" max="16" width="9.42578125" style="1" hidden="1" customWidth="1"/>
    <col min="17" max="20" width="10.140625" style="1" hidden="1" customWidth="1"/>
    <col min="21" max="21" width="10.140625" style="24" customWidth="1"/>
    <col min="22" max="22" width="12.28515625" style="4" customWidth="1"/>
    <col min="23" max="23" width="12.42578125" style="1" customWidth="1"/>
    <col min="24" max="24" width="9.5703125" style="1" customWidth="1"/>
    <col min="25" max="25" width="12" style="1" customWidth="1"/>
    <col min="26" max="16384" width="8.85546875" style="1"/>
  </cols>
  <sheetData>
    <row r="1" spans="1:25" ht="16.5" x14ac:dyDescent="0.25">
      <c r="E1" s="50" t="s">
        <v>85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5" ht="16.5" x14ac:dyDescent="0.25">
      <c r="C2" s="47" t="s">
        <v>84</v>
      </c>
      <c r="D2" s="48"/>
    </row>
    <row r="4" spans="1:25" x14ac:dyDescent="0.25">
      <c r="C4" s="34" t="s">
        <v>83</v>
      </c>
      <c r="E4" s="1"/>
      <c r="F4" s="37"/>
      <c r="J4" s="1"/>
      <c r="U4" s="1"/>
    </row>
    <row r="5" spans="1:25" s="3" customFormat="1" ht="45.75" customHeight="1" x14ac:dyDescent="0.25">
      <c r="A5" s="7" t="s">
        <v>58</v>
      </c>
      <c r="B5" s="36" t="s">
        <v>93</v>
      </c>
      <c r="C5" s="36" t="s">
        <v>77</v>
      </c>
      <c r="D5" s="7" t="s">
        <v>91</v>
      </c>
      <c r="E5" s="7" t="s">
        <v>92</v>
      </c>
      <c r="F5" s="7" t="s">
        <v>90</v>
      </c>
      <c r="G5" s="7" t="s">
        <v>28</v>
      </c>
      <c r="H5" s="7" t="s">
        <v>26</v>
      </c>
      <c r="I5" s="7" t="s">
        <v>27</v>
      </c>
      <c r="J5" s="8" t="s">
        <v>0</v>
      </c>
      <c r="K5" s="7" t="s">
        <v>1</v>
      </c>
      <c r="L5" s="7" t="s">
        <v>51</v>
      </c>
      <c r="M5" s="9" t="s">
        <v>52</v>
      </c>
      <c r="N5" s="7" t="s">
        <v>48</v>
      </c>
      <c r="O5" s="9" t="s">
        <v>53</v>
      </c>
      <c r="P5" s="7" t="s">
        <v>49</v>
      </c>
      <c r="Q5" s="9" t="s">
        <v>54</v>
      </c>
      <c r="R5" s="7" t="s">
        <v>50</v>
      </c>
      <c r="S5" s="9" t="s">
        <v>55</v>
      </c>
      <c r="T5" s="7" t="s">
        <v>56</v>
      </c>
      <c r="U5" s="25" t="s">
        <v>57</v>
      </c>
      <c r="V5" s="36" t="s">
        <v>80</v>
      </c>
      <c r="W5" s="36" t="s">
        <v>82</v>
      </c>
      <c r="X5" s="36" t="s">
        <v>78</v>
      </c>
      <c r="Y5" s="36" t="s">
        <v>79</v>
      </c>
    </row>
    <row r="6" spans="1:25" ht="45" customHeight="1" x14ac:dyDescent="0.25">
      <c r="A6" s="10">
        <v>1</v>
      </c>
      <c r="B6" s="10" t="s">
        <v>3</v>
      </c>
      <c r="C6" s="11" t="s">
        <v>4</v>
      </c>
      <c r="D6" s="11" t="s">
        <v>33</v>
      </c>
      <c r="E6" s="11" t="s">
        <v>32</v>
      </c>
      <c r="F6" s="11"/>
      <c r="G6" s="10" t="s">
        <v>2</v>
      </c>
      <c r="H6" s="10">
        <v>30</v>
      </c>
      <c r="I6" s="10">
        <v>0</v>
      </c>
      <c r="J6" s="12">
        <v>15</v>
      </c>
      <c r="K6" s="10">
        <v>2396</v>
      </c>
      <c r="L6" s="10">
        <v>0</v>
      </c>
      <c r="M6" s="13">
        <v>0</v>
      </c>
      <c r="N6" s="10">
        <v>30</v>
      </c>
      <c r="O6" s="13">
        <v>10</v>
      </c>
      <c r="P6" s="10">
        <v>0</v>
      </c>
      <c r="Q6" s="13">
        <v>0</v>
      </c>
      <c r="R6" s="10">
        <v>0</v>
      </c>
      <c r="S6" s="13">
        <v>0</v>
      </c>
      <c r="T6" s="10">
        <f t="shared" ref="T6:T17" si="0">R6+P6+N6+L6</f>
        <v>30</v>
      </c>
      <c r="U6" s="16">
        <f t="shared" ref="U6:U17" si="1">S6+Q6+O6+M6</f>
        <v>10</v>
      </c>
      <c r="V6" s="12"/>
      <c r="W6" s="15"/>
      <c r="X6" s="10"/>
      <c r="Y6" s="10"/>
    </row>
    <row r="7" spans="1:25" ht="78.75" customHeight="1" x14ac:dyDescent="0.25">
      <c r="A7" s="10">
        <v>2</v>
      </c>
      <c r="B7" s="10" t="s">
        <v>5</v>
      </c>
      <c r="C7" s="11" t="s">
        <v>6</v>
      </c>
      <c r="D7" s="11" t="s">
        <v>34</v>
      </c>
      <c r="E7" s="11" t="s">
        <v>32</v>
      </c>
      <c r="F7" s="11"/>
      <c r="G7" s="10" t="s">
        <v>2</v>
      </c>
      <c r="H7" s="10">
        <v>32</v>
      </c>
      <c r="I7" s="10">
        <v>0</v>
      </c>
      <c r="J7" s="12">
        <v>20</v>
      </c>
      <c r="K7" s="10">
        <v>2396</v>
      </c>
      <c r="L7" s="10">
        <v>0</v>
      </c>
      <c r="M7" s="13">
        <v>0</v>
      </c>
      <c r="N7" s="10">
        <v>0</v>
      </c>
      <c r="O7" s="13">
        <v>0</v>
      </c>
      <c r="P7" s="10">
        <v>0</v>
      </c>
      <c r="Q7" s="13">
        <v>0</v>
      </c>
      <c r="R7" s="10">
        <v>0</v>
      </c>
      <c r="S7" s="13">
        <v>8</v>
      </c>
      <c r="T7" s="10">
        <f t="shared" si="0"/>
        <v>0</v>
      </c>
      <c r="U7" s="16">
        <f t="shared" si="1"/>
        <v>8</v>
      </c>
      <c r="V7" s="12"/>
      <c r="W7" s="15"/>
      <c r="X7" s="10"/>
      <c r="Y7" s="10"/>
    </row>
    <row r="8" spans="1:25" ht="43.5" customHeight="1" x14ac:dyDescent="0.25">
      <c r="A8" s="10">
        <v>3</v>
      </c>
      <c r="B8" s="10" t="s">
        <v>7</v>
      </c>
      <c r="C8" s="11" t="s">
        <v>8</v>
      </c>
      <c r="D8" s="11" t="s">
        <v>35</v>
      </c>
      <c r="E8" s="11" t="s">
        <v>36</v>
      </c>
      <c r="F8" s="11"/>
      <c r="G8" s="10" t="s">
        <v>2</v>
      </c>
      <c r="H8" s="10">
        <v>870</v>
      </c>
      <c r="I8" s="10">
        <v>370</v>
      </c>
      <c r="J8" s="12">
        <v>42</v>
      </c>
      <c r="K8" s="10">
        <v>2396</v>
      </c>
      <c r="L8" s="10">
        <v>0</v>
      </c>
      <c r="M8" s="13">
        <v>0</v>
      </c>
      <c r="N8" s="10">
        <v>160</v>
      </c>
      <c r="O8" s="13">
        <v>80</v>
      </c>
      <c r="P8" s="10">
        <v>200</v>
      </c>
      <c r="Q8" s="13">
        <v>150</v>
      </c>
      <c r="R8" s="10">
        <v>200</v>
      </c>
      <c r="S8" s="13">
        <v>400</v>
      </c>
      <c r="T8" s="10">
        <f t="shared" si="0"/>
        <v>560</v>
      </c>
      <c r="U8" s="16">
        <f t="shared" si="1"/>
        <v>630</v>
      </c>
      <c r="V8" s="12"/>
      <c r="W8" s="15"/>
      <c r="X8" s="10"/>
      <c r="Y8" s="10"/>
    </row>
    <row r="9" spans="1:25" ht="29.25" customHeight="1" x14ac:dyDescent="0.25">
      <c r="A9" s="10">
        <v>4</v>
      </c>
      <c r="B9" s="10" t="s">
        <v>9</v>
      </c>
      <c r="C9" s="11" t="s">
        <v>10</v>
      </c>
      <c r="D9" s="11" t="s">
        <v>32</v>
      </c>
      <c r="E9" s="11" t="s">
        <v>37</v>
      </c>
      <c r="F9" s="11"/>
      <c r="G9" s="10" t="s">
        <v>2</v>
      </c>
      <c r="H9" s="10">
        <v>90</v>
      </c>
      <c r="I9" s="10">
        <v>50</v>
      </c>
      <c r="J9" s="12">
        <v>54</v>
      </c>
      <c r="K9" s="10">
        <v>2396</v>
      </c>
      <c r="L9" s="10">
        <v>0</v>
      </c>
      <c r="M9" s="13">
        <v>0</v>
      </c>
      <c r="N9" s="10">
        <v>70</v>
      </c>
      <c r="O9" s="13">
        <v>50</v>
      </c>
      <c r="P9" s="10">
        <v>0</v>
      </c>
      <c r="Q9" s="13">
        <v>0</v>
      </c>
      <c r="R9" s="10">
        <v>100</v>
      </c>
      <c r="S9" s="13">
        <v>0</v>
      </c>
      <c r="T9" s="10">
        <f t="shared" si="0"/>
        <v>170</v>
      </c>
      <c r="U9" s="16">
        <f t="shared" si="1"/>
        <v>50</v>
      </c>
      <c r="V9" s="12"/>
      <c r="W9" s="15"/>
      <c r="X9" s="10"/>
      <c r="Y9" s="10"/>
    </row>
    <row r="10" spans="1:25" ht="53.25" customHeight="1" x14ac:dyDescent="0.25">
      <c r="A10" s="10">
        <v>5</v>
      </c>
      <c r="B10" s="10" t="s">
        <v>11</v>
      </c>
      <c r="C10" s="11" t="s">
        <v>12</v>
      </c>
      <c r="D10" s="11" t="s">
        <v>38</v>
      </c>
      <c r="E10" s="11" t="s">
        <v>39</v>
      </c>
      <c r="F10" s="11"/>
      <c r="G10" s="10" t="s">
        <v>2</v>
      </c>
      <c r="H10" s="10">
        <v>80</v>
      </c>
      <c r="I10" s="10">
        <v>0</v>
      </c>
      <c r="J10" s="12">
        <v>6</v>
      </c>
      <c r="K10" s="10">
        <v>2396</v>
      </c>
      <c r="L10" s="10">
        <v>0</v>
      </c>
      <c r="M10" s="13">
        <v>0</v>
      </c>
      <c r="N10" s="10">
        <v>100</v>
      </c>
      <c r="O10" s="13">
        <v>50</v>
      </c>
      <c r="P10" s="10">
        <v>0</v>
      </c>
      <c r="Q10" s="13">
        <v>0</v>
      </c>
      <c r="R10" s="10">
        <v>0</v>
      </c>
      <c r="S10" s="13">
        <v>10</v>
      </c>
      <c r="T10" s="10">
        <f t="shared" si="0"/>
        <v>100</v>
      </c>
      <c r="U10" s="16">
        <f t="shared" si="1"/>
        <v>60</v>
      </c>
      <c r="V10" s="12"/>
      <c r="W10" s="15"/>
      <c r="X10" s="10"/>
      <c r="Y10" s="10"/>
    </row>
    <row r="11" spans="1:25" ht="41.25" customHeight="1" x14ac:dyDescent="0.25">
      <c r="A11" s="10">
        <v>6</v>
      </c>
      <c r="B11" s="10" t="s">
        <v>13</v>
      </c>
      <c r="C11" s="11" t="s">
        <v>14</v>
      </c>
      <c r="D11" s="11" t="s">
        <v>40</v>
      </c>
      <c r="E11" s="11" t="s">
        <v>41</v>
      </c>
      <c r="F11" s="11"/>
      <c r="G11" s="10" t="s">
        <v>2</v>
      </c>
      <c r="H11" s="10">
        <v>3200</v>
      </c>
      <c r="I11" s="10">
        <v>1180</v>
      </c>
      <c r="J11" s="12">
        <v>5</v>
      </c>
      <c r="K11" s="10">
        <v>2396</v>
      </c>
      <c r="L11" s="10">
        <v>0</v>
      </c>
      <c r="M11" s="13">
        <v>0</v>
      </c>
      <c r="N11" s="10">
        <v>600</v>
      </c>
      <c r="O11" s="13">
        <v>300</v>
      </c>
      <c r="P11" s="10">
        <v>1500</v>
      </c>
      <c r="Q11" s="13">
        <v>1000</v>
      </c>
      <c r="R11" s="10">
        <v>600</v>
      </c>
      <c r="S11" s="13">
        <v>1200</v>
      </c>
      <c r="T11" s="10">
        <f t="shared" si="0"/>
        <v>2700</v>
      </c>
      <c r="U11" s="16">
        <f t="shared" si="1"/>
        <v>2500</v>
      </c>
      <c r="V11" s="12"/>
      <c r="W11" s="15"/>
      <c r="X11" s="10"/>
      <c r="Y11" s="10"/>
    </row>
    <row r="12" spans="1:25" ht="40.5" customHeight="1" x14ac:dyDescent="0.25">
      <c r="A12" s="10">
        <v>7</v>
      </c>
      <c r="B12" s="10" t="s">
        <v>15</v>
      </c>
      <c r="C12" s="11" t="s">
        <v>16</v>
      </c>
      <c r="D12" s="11" t="s">
        <v>40</v>
      </c>
      <c r="E12" s="11" t="s">
        <v>42</v>
      </c>
      <c r="F12" s="11"/>
      <c r="G12" s="10" t="s">
        <v>2</v>
      </c>
      <c r="H12" s="10">
        <v>3100</v>
      </c>
      <c r="I12" s="10">
        <v>1210</v>
      </c>
      <c r="J12" s="12">
        <v>5</v>
      </c>
      <c r="K12" s="10">
        <v>2396</v>
      </c>
      <c r="L12" s="10">
        <v>0</v>
      </c>
      <c r="M12" s="13">
        <v>0</v>
      </c>
      <c r="N12" s="10">
        <v>800</v>
      </c>
      <c r="O12" s="13">
        <v>400</v>
      </c>
      <c r="P12" s="10">
        <v>1500</v>
      </c>
      <c r="Q12" s="13">
        <v>1000</v>
      </c>
      <c r="R12" s="10">
        <v>600</v>
      </c>
      <c r="S12" s="13">
        <v>1200</v>
      </c>
      <c r="T12" s="10">
        <f t="shared" si="0"/>
        <v>2900</v>
      </c>
      <c r="U12" s="16">
        <f t="shared" si="1"/>
        <v>2600</v>
      </c>
      <c r="V12" s="12"/>
      <c r="W12" s="15"/>
      <c r="X12" s="10"/>
      <c r="Y12" s="10"/>
    </row>
    <row r="13" spans="1:25" ht="39" customHeight="1" x14ac:dyDescent="0.25">
      <c r="A13" s="10">
        <v>8</v>
      </c>
      <c r="B13" s="10" t="s">
        <v>17</v>
      </c>
      <c r="C13" s="11" t="s">
        <v>18</v>
      </c>
      <c r="D13" s="11" t="s">
        <v>43</v>
      </c>
      <c r="E13" s="11" t="s">
        <v>44</v>
      </c>
      <c r="F13" s="11"/>
      <c r="G13" s="10" t="s">
        <v>2</v>
      </c>
      <c r="H13" s="10">
        <v>7400</v>
      </c>
      <c r="I13" s="10">
        <v>3600</v>
      </c>
      <c r="J13" s="12">
        <v>14</v>
      </c>
      <c r="K13" s="10">
        <v>2396</v>
      </c>
      <c r="L13" s="10">
        <v>0</v>
      </c>
      <c r="M13" s="13">
        <v>0</v>
      </c>
      <c r="N13" s="10">
        <v>1500</v>
      </c>
      <c r="O13" s="13">
        <v>1500</v>
      </c>
      <c r="P13" s="10">
        <v>4000</v>
      </c>
      <c r="Q13" s="13">
        <v>2500</v>
      </c>
      <c r="R13" s="10">
        <v>1400</v>
      </c>
      <c r="S13" s="13">
        <v>2000</v>
      </c>
      <c r="T13" s="10">
        <f t="shared" si="0"/>
        <v>6900</v>
      </c>
      <c r="U13" s="16">
        <f t="shared" si="1"/>
        <v>6000</v>
      </c>
      <c r="V13" s="12"/>
      <c r="W13" s="15"/>
      <c r="X13" s="10"/>
      <c r="Y13" s="10"/>
    </row>
    <row r="14" spans="1:25" ht="40.5" customHeight="1" x14ac:dyDescent="0.25">
      <c r="A14" s="10">
        <v>9</v>
      </c>
      <c r="B14" s="10" t="s">
        <v>19</v>
      </c>
      <c r="C14" s="11" t="s">
        <v>20</v>
      </c>
      <c r="D14" s="11" t="s">
        <v>45</v>
      </c>
      <c r="E14" s="11" t="s">
        <v>32</v>
      </c>
      <c r="F14" s="11"/>
      <c r="G14" s="10" t="s">
        <v>2</v>
      </c>
      <c r="H14" s="10">
        <v>30</v>
      </c>
      <c r="I14" s="10">
        <v>0</v>
      </c>
      <c r="J14" s="12">
        <v>18</v>
      </c>
      <c r="K14" s="10">
        <v>2396</v>
      </c>
      <c r="L14" s="10">
        <v>0</v>
      </c>
      <c r="M14" s="13">
        <v>0</v>
      </c>
      <c r="N14" s="10">
        <v>0</v>
      </c>
      <c r="O14" s="13">
        <v>0</v>
      </c>
      <c r="P14" s="10">
        <v>0</v>
      </c>
      <c r="Q14" s="13">
        <v>0</v>
      </c>
      <c r="R14" s="10">
        <v>30</v>
      </c>
      <c r="S14" s="13">
        <v>100</v>
      </c>
      <c r="T14" s="10">
        <f t="shared" si="0"/>
        <v>30</v>
      </c>
      <c r="U14" s="16">
        <f t="shared" si="1"/>
        <v>100</v>
      </c>
      <c r="V14" s="12"/>
      <c r="W14" s="15"/>
      <c r="X14" s="10"/>
      <c r="Y14" s="10"/>
    </row>
    <row r="15" spans="1:25" ht="51.75" customHeight="1" x14ac:dyDescent="0.25">
      <c r="A15" s="10">
        <v>10</v>
      </c>
      <c r="B15" s="10" t="s">
        <v>21</v>
      </c>
      <c r="C15" s="11" t="s">
        <v>22</v>
      </c>
      <c r="D15" s="11" t="s">
        <v>32</v>
      </c>
      <c r="E15" s="11" t="s">
        <v>46</v>
      </c>
      <c r="F15" s="11"/>
      <c r="G15" s="10" t="s">
        <v>2</v>
      </c>
      <c r="H15" s="10">
        <v>344</v>
      </c>
      <c r="I15" s="10">
        <v>162</v>
      </c>
      <c r="J15" s="12">
        <v>71</v>
      </c>
      <c r="K15" s="10">
        <v>2396</v>
      </c>
      <c r="L15" s="10">
        <v>0</v>
      </c>
      <c r="M15" s="13">
        <v>0</v>
      </c>
      <c r="N15" s="10">
        <v>0</v>
      </c>
      <c r="O15" s="13">
        <v>0</v>
      </c>
      <c r="P15" s="10">
        <v>250</v>
      </c>
      <c r="Q15" s="13">
        <v>250</v>
      </c>
      <c r="R15" s="10">
        <v>24</v>
      </c>
      <c r="S15" s="13">
        <v>48</v>
      </c>
      <c r="T15" s="10">
        <f t="shared" si="0"/>
        <v>274</v>
      </c>
      <c r="U15" s="16">
        <f t="shared" si="1"/>
        <v>298</v>
      </c>
      <c r="V15" s="12"/>
      <c r="W15" s="15"/>
      <c r="X15" s="10"/>
      <c r="Y15" s="10"/>
    </row>
    <row r="16" spans="1:25" ht="77.25" customHeight="1" x14ac:dyDescent="0.25">
      <c r="A16" s="10">
        <v>11</v>
      </c>
      <c r="B16" s="10" t="s">
        <v>23</v>
      </c>
      <c r="C16" s="11" t="s">
        <v>25</v>
      </c>
      <c r="D16" s="11" t="s">
        <v>29</v>
      </c>
      <c r="E16" s="11" t="s">
        <v>30</v>
      </c>
      <c r="F16" s="11"/>
      <c r="G16" s="10" t="s">
        <v>2</v>
      </c>
      <c r="H16" s="10"/>
      <c r="I16" s="10"/>
      <c r="J16" s="12">
        <v>20</v>
      </c>
      <c r="K16" s="14" t="s">
        <v>47</v>
      </c>
      <c r="L16" s="10">
        <v>0</v>
      </c>
      <c r="M16" s="13">
        <v>0</v>
      </c>
      <c r="N16" s="10">
        <v>0</v>
      </c>
      <c r="O16" s="13">
        <v>0</v>
      </c>
      <c r="P16" s="10">
        <v>0</v>
      </c>
      <c r="Q16" s="13">
        <v>0</v>
      </c>
      <c r="R16" s="10">
        <v>0</v>
      </c>
      <c r="S16" s="13">
        <v>180</v>
      </c>
      <c r="T16" s="10">
        <f t="shared" si="0"/>
        <v>0</v>
      </c>
      <c r="U16" s="16">
        <f t="shared" si="1"/>
        <v>180</v>
      </c>
      <c r="V16" s="12"/>
      <c r="W16" s="15"/>
      <c r="X16" s="10"/>
      <c r="Y16" s="10"/>
    </row>
    <row r="17" spans="1:25" ht="75" customHeight="1" x14ac:dyDescent="0.25">
      <c r="A17" s="10">
        <v>12</v>
      </c>
      <c r="B17" s="10" t="s">
        <v>24</v>
      </c>
      <c r="C17" s="11" t="s">
        <v>31</v>
      </c>
      <c r="D17" s="11" t="s">
        <v>29</v>
      </c>
      <c r="E17" s="11" t="s">
        <v>32</v>
      </c>
      <c r="F17" s="11"/>
      <c r="G17" s="10" t="s">
        <v>2</v>
      </c>
      <c r="H17" s="10"/>
      <c r="I17" s="10"/>
      <c r="J17" s="12">
        <v>25</v>
      </c>
      <c r="K17" s="14" t="s">
        <v>47</v>
      </c>
      <c r="L17" s="10">
        <v>0</v>
      </c>
      <c r="M17" s="13">
        <v>0</v>
      </c>
      <c r="N17" s="10">
        <v>0</v>
      </c>
      <c r="O17" s="13">
        <v>0</v>
      </c>
      <c r="P17" s="10">
        <v>0</v>
      </c>
      <c r="Q17" s="13">
        <v>0</v>
      </c>
      <c r="R17" s="10">
        <v>0</v>
      </c>
      <c r="S17" s="13">
        <v>180</v>
      </c>
      <c r="T17" s="10">
        <f t="shared" si="0"/>
        <v>0</v>
      </c>
      <c r="U17" s="16">
        <f t="shared" si="1"/>
        <v>180</v>
      </c>
      <c r="V17" s="12"/>
      <c r="W17" s="15"/>
      <c r="X17" s="10"/>
      <c r="Y17" s="10"/>
    </row>
    <row r="18" spans="1:25" ht="35.25" customHeight="1" x14ac:dyDescent="0.25">
      <c r="A18" s="10">
        <v>13</v>
      </c>
      <c r="B18" s="17" t="s">
        <v>59</v>
      </c>
      <c r="C18" s="18" t="s">
        <v>60</v>
      </c>
      <c r="D18" s="17" t="s">
        <v>61</v>
      </c>
      <c r="E18" s="19" t="s">
        <v>32</v>
      </c>
      <c r="F18" s="19"/>
      <c r="G18" s="17" t="s">
        <v>2</v>
      </c>
      <c r="H18" s="17">
        <v>100</v>
      </c>
      <c r="I18" s="17">
        <v>50</v>
      </c>
      <c r="J18" s="17">
        <v>0</v>
      </c>
      <c r="K18" s="20"/>
      <c r="L18" s="17"/>
      <c r="M18" s="17"/>
      <c r="N18" s="17"/>
      <c r="O18" s="17"/>
      <c r="P18" s="17"/>
      <c r="Q18" s="17"/>
      <c r="R18" s="17"/>
      <c r="S18" s="17"/>
      <c r="T18" s="17"/>
      <c r="U18" s="17">
        <f>100+50</f>
        <v>150</v>
      </c>
      <c r="V18" s="21"/>
      <c r="W18" s="16"/>
      <c r="X18" s="10"/>
      <c r="Y18" s="10"/>
    </row>
    <row r="19" spans="1:25" ht="42.75" customHeight="1" x14ac:dyDescent="0.25">
      <c r="A19" s="10">
        <v>14</v>
      </c>
      <c r="B19" s="17" t="s">
        <v>63</v>
      </c>
      <c r="C19" s="18" t="s">
        <v>64</v>
      </c>
      <c r="D19" s="19" t="s">
        <v>32</v>
      </c>
      <c r="E19" s="17" t="s">
        <v>65</v>
      </c>
      <c r="F19" s="17"/>
      <c r="G19" s="17" t="s">
        <v>2</v>
      </c>
      <c r="H19" s="17">
        <v>60</v>
      </c>
      <c r="I19" s="17">
        <v>0</v>
      </c>
      <c r="J19" s="17">
        <v>0</v>
      </c>
      <c r="K19" s="20"/>
      <c r="L19" s="17"/>
      <c r="M19" s="17"/>
      <c r="N19" s="17"/>
      <c r="O19" s="17"/>
      <c r="P19" s="17"/>
      <c r="Q19" s="17"/>
      <c r="R19" s="17"/>
      <c r="S19" s="17"/>
      <c r="T19" s="17"/>
      <c r="U19" s="17">
        <v>60</v>
      </c>
      <c r="V19" s="21"/>
      <c r="W19" s="16"/>
      <c r="X19" s="10"/>
      <c r="Y19" s="10"/>
    </row>
    <row r="20" spans="1:25" ht="24.75" customHeight="1" x14ac:dyDescent="0.25">
      <c r="A20" s="10">
        <v>15</v>
      </c>
      <c r="B20" s="17" t="s">
        <v>66</v>
      </c>
      <c r="C20" s="18" t="s">
        <v>67</v>
      </c>
      <c r="D20" s="17" t="s">
        <v>68</v>
      </c>
      <c r="E20" s="19" t="s">
        <v>32</v>
      </c>
      <c r="F20" s="19"/>
      <c r="G20" s="17" t="s">
        <v>2</v>
      </c>
      <c r="H20" s="17"/>
      <c r="I20" s="17"/>
      <c r="J20" s="17">
        <v>150</v>
      </c>
      <c r="K20" s="20"/>
      <c r="L20" s="17"/>
      <c r="M20" s="17"/>
      <c r="N20" s="17"/>
      <c r="O20" s="17"/>
      <c r="P20" s="17"/>
      <c r="Q20" s="17"/>
      <c r="R20" s="17"/>
      <c r="S20" s="17"/>
      <c r="T20" s="17"/>
      <c r="U20" s="17">
        <f>150</f>
        <v>150</v>
      </c>
      <c r="V20" s="21"/>
      <c r="W20" s="16"/>
      <c r="X20" s="10"/>
      <c r="Y20" s="10"/>
    </row>
    <row r="21" spans="1:25" ht="27" customHeight="1" x14ac:dyDescent="0.25">
      <c r="A21" s="10">
        <v>16</v>
      </c>
      <c r="B21" s="17" t="s">
        <v>70</v>
      </c>
      <c r="C21" s="18" t="s">
        <v>71</v>
      </c>
      <c r="D21" s="17" t="s">
        <v>61</v>
      </c>
      <c r="E21" s="19" t="s">
        <v>32</v>
      </c>
      <c r="F21" s="19"/>
      <c r="G21" s="17" t="s">
        <v>2</v>
      </c>
      <c r="H21" s="17">
        <v>24</v>
      </c>
      <c r="I21" s="17">
        <v>0</v>
      </c>
      <c r="J21" s="17">
        <v>50</v>
      </c>
      <c r="K21" s="20"/>
      <c r="L21" s="17"/>
      <c r="M21" s="17"/>
      <c r="N21" s="17"/>
      <c r="O21" s="17"/>
      <c r="P21" s="17"/>
      <c r="Q21" s="17"/>
      <c r="R21" s="17"/>
      <c r="S21" s="17"/>
      <c r="T21" s="17"/>
      <c r="U21" s="17">
        <f>24+50</f>
        <v>74</v>
      </c>
      <c r="V21" s="21"/>
      <c r="W21" s="16"/>
      <c r="X21" s="10"/>
      <c r="Y21" s="10"/>
    </row>
    <row r="22" spans="1:25" ht="45.75" customHeight="1" x14ac:dyDescent="0.25">
      <c r="A22" s="10">
        <v>17</v>
      </c>
      <c r="B22" s="17" t="s">
        <v>72</v>
      </c>
      <c r="C22" s="18" t="s">
        <v>73</v>
      </c>
      <c r="D22" s="19" t="s">
        <v>32</v>
      </c>
      <c r="E22" s="17" t="s">
        <v>74</v>
      </c>
      <c r="F22" s="17"/>
      <c r="G22" s="17" t="s">
        <v>2</v>
      </c>
      <c r="H22" s="17">
        <v>100</v>
      </c>
      <c r="I22" s="17">
        <v>0</v>
      </c>
      <c r="J22" s="17">
        <v>0</v>
      </c>
      <c r="K22" s="20"/>
      <c r="L22" s="17"/>
      <c r="M22" s="17"/>
      <c r="N22" s="17"/>
      <c r="O22" s="17"/>
      <c r="P22" s="17"/>
      <c r="Q22" s="17"/>
      <c r="R22" s="17"/>
      <c r="S22" s="17"/>
      <c r="T22" s="17"/>
      <c r="U22" s="17">
        <f>100</f>
        <v>100</v>
      </c>
      <c r="V22" s="21"/>
      <c r="W22" s="16"/>
      <c r="X22" s="10"/>
      <c r="Y22" s="10"/>
    </row>
    <row r="23" spans="1:25" ht="42.75" customHeight="1" x14ac:dyDescent="0.25">
      <c r="A23" s="10">
        <v>18</v>
      </c>
      <c r="B23" s="19" t="s">
        <v>89</v>
      </c>
      <c r="C23" s="22" t="s">
        <v>75</v>
      </c>
      <c r="D23" s="19" t="s">
        <v>32</v>
      </c>
      <c r="E23" s="19" t="s">
        <v>76</v>
      </c>
      <c r="F23" s="19"/>
      <c r="G23" s="17" t="s">
        <v>2</v>
      </c>
      <c r="H23" s="17"/>
      <c r="I23" s="17"/>
      <c r="J23" s="17"/>
      <c r="K23" s="20"/>
      <c r="L23" s="17"/>
      <c r="M23" s="17"/>
      <c r="N23" s="17"/>
      <c r="O23" s="17"/>
      <c r="P23" s="17"/>
      <c r="Q23" s="17"/>
      <c r="R23" s="17"/>
      <c r="S23" s="17"/>
      <c r="T23" s="17"/>
      <c r="U23" s="17">
        <v>80</v>
      </c>
      <c r="V23" s="21"/>
      <c r="W23" s="16"/>
      <c r="X23" s="23"/>
      <c r="Y23" s="10"/>
    </row>
    <row r="24" spans="1:25" ht="27" customHeight="1" x14ac:dyDescent="0.25">
      <c r="A24" s="26"/>
      <c r="B24" s="27"/>
      <c r="C24" s="28"/>
      <c r="D24" s="28"/>
      <c r="E24" s="28"/>
      <c r="F24" s="28"/>
      <c r="G24" s="27"/>
      <c r="H24" s="27"/>
      <c r="I24" s="27"/>
      <c r="J24" s="29"/>
      <c r="K24" s="30"/>
      <c r="L24" s="27"/>
      <c r="M24" s="31"/>
      <c r="N24" s="27"/>
      <c r="O24" s="31"/>
      <c r="P24" s="27"/>
      <c r="Q24" s="31"/>
      <c r="R24" s="27"/>
      <c r="S24" s="31"/>
      <c r="T24" s="27"/>
      <c r="U24" s="32"/>
      <c r="V24" s="33" t="s">
        <v>81</v>
      </c>
      <c r="W24" s="15"/>
      <c r="X24" s="10"/>
      <c r="Y24" s="10"/>
    </row>
    <row r="25" spans="1:25" s="37" customFormat="1" ht="21.75" customHeight="1" x14ac:dyDescent="0.25">
      <c r="A25" s="38"/>
      <c r="B25" s="38"/>
      <c r="C25" s="39"/>
      <c r="D25" s="39"/>
      <c r="E25" s="39"/>
      <c r="F25" s="39"/>
      <c r="G25" s="38"/>
      <c r="H25" s="38"/>
      <c r="I25" s="38"/>
      <c r="J25" s="40"/>
      <c r="K25" s="41"/>
      <c r="L25" s="38"/>
      <c r="M25" s="42"/>
      <c r="N25" s="38"/>
      <c r="O25" s="42"/>
      <c r="P25" s="38"/>
      <c r="Q25" s="42"/>
      <c r="R25" s="38"/>
      <c r="S25" s="42"/>
      <c r="T25" s="38"/>
      <c r="U25" s="43"/>
      <c r="V25" s="40"/>
      <c r="W25" s="44"/>
      <c r="X25" s="38"/>
      <c r="Y25" s="38"/>
    </row>
    <row r="26" spans="1:25" ht="16.5" x14ac:dyDescent="0.3">
      <c r="G26" s="35"/>
      <c r="H26" s="35"/>
      <c r="I26" s="35"/>
      <c r="J26" s="35"/>
      <c r="K26" s="35"/>
      <c r="L26" s="35"/>
      <c r="M26" s="35"/>
    </row>
    <row r="29" spans="1:25" ht="13.5" customHeight="1" x14ac:dyDescent="0.25"/>
    <row r="32" spans="1:25" ht="21" x14ac:dyDescent="0.25">
      <c r="K32" s="5" t="s">
        <v>62</v>
      </c>
      <c r="L32" s="5">
        <v>2022</v>
      </c>
    </row>
    <row r="33" spans="3:24" ht="21" x14ac:dyDescent="0.25">
      <c r="K33" s="5" t="s">
        <v>69</v>
      </c>
      <c r="L33" s="5">
        <v>2017</v>
      </c>
    </row>
    <row r="34" spans="3:24" x14ac:dyDescent="0.25">
      <c r="F34"/>
      <c r="G34" s="49" t="s">
        <v>86</v>
      </c>
      <c r="H34" s="49"/>
      <c r="I34" s="49"/>
      <c r="J34" s="49"/>
      <c r="K34" s="49"/>
      <c r="L34"/>
      <c r="T34" s="24"/>
      <c r="U34" s="4" t="s">
        <v>86</v>
      </c>
      <c r="V34" s="1"/>
    </row>
    <row r="35" spans="3:24" x14ac:dyDescent="0.25">
      <c r="F35" s="49" t="s">
        <v>87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3:24" x14ac:dyDescent="0.25">
      <c r="C36" s="45" t="s">
        <v>88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3:24" x14ac:dyDescent="0.25">
      <c r="F37" s="1"/>
      <c r="I37" s="4"/>
      <c r="J37" s="1"/>
      <c r="T37" s="24"/>
      <c r="U37" s="4"/>
      <c r="V37" s="1"/>
    </row>
    <row r="38" spans="3:24" ht="21" x14ac:dyDescent="0.25">
      <c r="F38" s="1"/>
      <c r="I38" s="4"/>
      <c r="J38" s="6" t="s">
        <v>62</v>
      </c>
      <c r="K38" s="5"/>
      <c r="T38" s="24"/>
      <c r="U38" s="4"/>
      <c r="V38" s="1"/>
    </row>
  </sheetData>
  <mergeCells count="5">
    <mergeCell ref="C36:X36"/>
    <mergeCell ref="C2:D2"/>
    <mergeCell ref="G34:K34"/>
    <mergeCell ref="E1:X1"/>
    <mergeCell ref="F35:W35"/>
  </mergeCells>
  <conditionalFormatting sqref="B38:B1048576 B5:B30">
    <cfRule type="duplicateValues" dxfId="0" priority="4"/>
  </conditionalFormatting>
  <printOptions horizontalCentered="1" verticalCentered="1"/>
  <pageMargins left="0" right="0" top="0" bottom="0.39370078740157483" header="0.31496062992125984" footer="0.19685039370078741"/>
  <pageSetup paperSize="9" scale="8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Aleksandra Dziadosz</cp:lastModifiedBy>
  <cp:lastPrinted>2023-12-06T08:18:56Z</cp:lastPrinted>
  <dcterms:created xsi:type="dcterms:W3CDTF">2023-10-13T08:01:51Z</dcterms:created>
  <dcterms:modified xsi:type="dcterms:W3CDTF">2023-12-06T08:18:58Z</dcterms:modified>
</cp:coreProperties>
</file>