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39_OZŻW_2024_EB alkomaty dowodowe\SWZ i załączniki\"/>
    </mc:Choice>
  </mc:AlternateContent>
  <bookViews>
    <workbookView xWindow="0" yWindow="0" windowWidth="28800" windowHeight="1230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OFERTY'!$B$1:$R$316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OFERTY'!$29:$30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3" l="1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M291" i="13" l="1"/>
  <c r="I291" i="13"/>
  <c r="P291" i="13" s="1"/>
  <c r="E291" i="13"/>
  <c r="M290" i="13"/>
  <c r="I290" i="13"/>
  <c r="J290" i="13" s="1"/>
  <c r="E290" i="13"/>
  <c r="M289" i="13"/>
  <c r="N289" i="13" s="1"/>
  <c r="I289" i="13"/>
  <c r="J289" i="13" s="1"/>
  <c r="K289" i="13" s="1"/>
  <c r="E289" i="13"/>
  <c r="M287" i="13"/>
  <c r="N287" i="13" s="1"/>
  <c r="O287" i="13" s="1"/>
  <c r="I287" i="13"/>
  <c r="J287" i="13" s="1"/>
  <c r="E287" i="13"/>
  <c r="M286" i="13"/>
  <c r="N286" i="13" s="1"/>
  <c r="O286" i="13" s="1"/>
  <c r="I286" i="13"/>
  <c r="E286" i="13"/>
  <c r="M285" i="13"/>
  <c r="I285" i="13"/>
  <c r="E285" i="13"/>
  <c r="M284" i="13"/>
  <c r="I284" i="13"/>
  <c r="J284" i="13" s="1"/>
  <c r="K284" i="13" s="1"/>
  <c r="E284" i="13"/>
  <c r="M283" i="13"/>
  <c r="N283" i="13" s="1"/>
  <c r="O283" i="13" s="1"/>
  <c r="I283" i="13"/>
  <c r="E283" i="13"/>
  <c r="M282" i="13"/>
  <c r="I282" i="13"/>
  <c r="E282" i="13"/>
  <c r="M281" i="13"/>
  <c r="N281" i="13" s="1"/>
  <c r="I281" i="13"/>
  <c r="J281" i="13" s="1"/>
  <c r="E281" i="13"/>
  <c r="M280" i="13"/>
  <c r="N280" i="13" s="1"/>
  <c r="I280" i="13"/>
  <c r="P280" i="13" s="1"/>
  <c r="E280" i="13"/>
  <c r="M279" i="13"/>
  <c r="N279" i="13" s="1"/>
  <c r="O279" i="13" s="1"/>
  <c r="I279" i="13"/>
  <c r="J279" i="13" s="1"/>
  <c r="E279" i="13"/>
  <c r="M278" i="13"/>
  <c r="N278" i="13" s="1"/>
  <c r="O278" i="13" s="1"/>
  <c r="I278" i="13"/>
  <c r="E278" i="13"/>
  <c r="M277" i="13"/>
  <c r="I277" i="13"/>
  <c r="E277" i="13"/>
  <c r="M276" i="13"/>
  <c r="I276" i="13"/>
  <c r="J276" i="13" s="1"/>
  <c r="K276" i="13" s="1"/>
  <c r="E276" i="13"/>
  <c r="M275" i="13"/>
  <c r="N275" i="13" s="1"/>
  <c r="O275" i="13" s="1"/>
  <c r="I275" i="13"/>
  <c r="E275" i="13"/>
  <c r="M274" i="13"/>
  <c r="I274" i="13"/>
  <c r="E274" i="13"/>
  <c r="M273" i="13"/>
  <c r="I273" i="13"/>
  <c r="J273" i="13" s="1"/>
  <c r="E273" i="13"/>
  <c r="B273" i="13"/>
  <c r="B274" i="13" s="1"/>
  <c r="B275" i="13" s="1"/>
  <c r="B276" i="13" s="1"/>
  <c r="B277" i="13" s="1"/>
  <c r="B278" i="13" s="1"/>
  <c r="B279" i="13" s="1"/>
  <c r="B280" i="13" s="1"/>
  <c r="B281" i="13" s="1"/>
  <c r="B282" i="13" s="1"/>
  <c r="B283" i="13" s="1"/>
  <c r="B284" i="13" s="1"/>
  <c r="B285" i="13" s="1"/>
  <c r="B286" i="13" s="1"/>
  <c r="B287" i="13" s="1"/>
  <c r="B288" i="13" s="1"/>
  <c r="B289" i="13" s="1"/>
  <c r="B290" i="13" s="1"/>
  <c r="B291" i="13" s="1"/>
  <c r="M270" i="13"/>
  <c r="I270" i="13"/>
  <c r="E270" i="13"/>
  <c r="M269" i="13"/>
  <c r="N269" i="13" s="1"/>
  <c r="I269" i="13"/>
  <c r="E269" i="13"/>
  <c r="M268" i="13"/>
  <c r="I268" i="13"/>
  <c r="J268" i="13" s="1"/>
  <c r="E268" i="13"/>
  <c r="M267" i="13"/>
  <c r="I267" i="13"/>
  <c r="E267" i="13"/>
  <c r="M266" i="13"/>
  <c r="N266" i="13" s="1"/>
  <c r="O266" i="13" s="1"/>
  <c r="I266" i="13"/>
  <c r="E266" i="13"/>
  <c r="M265" i="13"/>
  <c r="I265" i="13"/>
  <c r="E265" i="13"/>
  <c r="M264" i="13"/>
  <c r="I264" i="13"/>
  <c r="J264" i="13" s="1"/>
  <c r="K264" i="13" s="1"/>
  <c r="E264" i="13"/>
  <c r="M263" i="13"/>
  <c r="N263" i="13" s="1"/>
  <c r="I263" i="13"/>
  <c r="E263" i="13"/>
  <c r="M262" i="13"/>
  <c r="I262" i="13"/>
  <c r="E262" i="13"/>
  <c r="M261" i="13"/>
  <c r="N261" i="13" s="1"/>
  <c r="I261" i="13"/>
  <c r="E261" i="13"/>
  <c r="M260" i="13"/>
  <c r="I260" i="13"/>
  <c r="J260" i="13" s="1"/>
  <c r="E260" i="13"/>
  <c r="M259" i="13"/>
  <c r="I259" i="13"/>
  <c r="J259" i="13" s="1"/>
  <c r="K259" i="13" s="1"/>
  <c r="E259" i="13"/>
  <c r="M258" i="13"/>
  <c r="I258" i="13"/>
  <c r="E258" i="13"/>
  <c r="M257" i="13"/>
  <c r="I257" i="13"/>
  <c r="E257" i="13"/>
  <c r="M256" i="13"/>
  <c r="I256" i="13"/>
  <c r="J256" i="13" s="1"/>
  <c r="K256" i="13" s="1"/>
  <c r="E256" i="13"/>
  <c r="M255" i="13"/>
  <c r="N255" i="13" s="1"/>
  <c r="O255" i="13" s="1"/>
  <c r="I255" i="13"/>
  <c r="E255" i="13"/>
  <c r="M254" i="13"/>
  <c r="N254" i="13" s="1"/>
  <c r="I254" i="13"/>
  <c r="E254" i="13"/>
  <c r="M253" i="13"/>
  <c r="N253" i="13" s="1"/>
  <c r="I253" i="13"/>
  <c r="E253" i="13"/>
  <c r="M252" i="13"/>
  <c r="I252" i="13"/>
  <c r="J252" i="13" s="1"/>
  <c r="E252" i="13"/>
  <c r="M251" i="13"/>
  <c r="I251" i="13"/>
  <c r="E251" i="13"/>
  <c r="M250" i="13"/>
  <c r="N250" i="13" s="1"/>
  <c r="O250" i="13" s="1"/>
  <c r="I250" i="13"/>
  <c r="E250" i="13"/>
  <c r="M249" i="13"/>
  <c r="I249" i="13"/>
  <c r="E249" i="13"/>
  <c r="M248" i="13"/>
  <c r="I248" i="13"/>
  <c r="J248" i="13" s="1"/>
  <c r="E248" i="13"/>
  <c r="M247" i="13"/>
  <c r="N247" i="13" s="1"/>
  <c r="O247" i="13" s="1"/>
  <c r="I247" i="13"/>
  <c r="J247" i="13" s="1"/>
  <c r="E247" i="13"/>
  <c r="B246" i="13"/>
  <c r="B247" i="13" s="1"/>
  <c r="B248" i="13" s="1"/>
  <c r="B249" i="13" s="1"/>
  <c r="B250" i="13" s="1"/>
  <c r="B251" i="13" s="1"/>
  <c r="B252" i="13" s="1"/>
  <c r="B253" i="13" s="1"/>
  <c r="B254" i="13" s="1"/>
  <c r="B255" i="13" s="1"/>
  <c r="B256" i="13" s="1"/>
  <c r="B257" i="13" s="1"/>
  <c r="B258" i="13" s="1"/>
  <c r="B259" i="13" s="1"/>
  <c r="B260" i="13" s="1"/>
  <c r="B261" i="13" s="1"/>
  <c r="B262" i="13" s="1"/>
  <c r="B263" i="13" s="1"/>
  <c r="B264" i="13" s="1"/>
  <c r="B265" i="13" s="1"/>
  <c r="B266" i="13" s="1"/>
  <c r="B267" i="13" s="1"/>
  <c r="B268" i="13" s="1"/>
  <c r="B269" i="13" s="1"/>
  <c r="B270" i="13" s="1"/>
  <c r="E246" i="13"/>
  <c r="I246" i="13"/>
  <c r="J246" i="13" s="1"/>
  <c r="M246" i="13"/>
  <c r="N246" i="13" s="1"/>
  <c r="M245" i="13"/>
  <c r="N245" i="13" s="1"/>
  <c r="I245" i="13"/>
  <c r="J245" i="13" s="1"/>
  <c r="K245" i="13" s="1"/>
  <c r="E245" i="13"/>
  <c r="M237" i="13"/>
  <c r="N237" i="13" s="1"/>
  <c r="I237" i="13"/>
  <c r="E237" i="13"/>
  <c r="M236" i="13"/>
  <c r="N236" i="13" s="1"/>
  <c r="I236" i="13"/>
  <c r="E236" i="13"/>
  <c r="M235" i="13"/>
  <c r="I235" i="13"/>
  <c r="J235" i="13" s="1"/>
  <c r="E235" i="13"/>
  <c r="M234" i="13"/>
  <c r="N234" i="13" s="1"/>
  <c r="O234" i="13" s="1"/>
  <c r="I234" i="13"/>
  <c r="E234" i="13"/>
  <c r="M233" i="13"/>
  <c r="N233" i="13" s="1"/>
  <c r="I233" i="13"/>
  <c r="E233" i="13"/>
  <c r="M232" i="13"/>
  <c r="I232" i="13"/>
  <c r="E232" i="13"/>
  <c r="M228" i="13"/>
  <c r="I228" i="13"/>
  <c r="E228" i="13"/>
  <c r="M227" i="13"/>
  <c r="I227" i="13"/>
  <c r="E227" i="13"/>
  <c r="M226" i="13"/>
  <c r="I226" i="13"/>
  <c r="E226" i="13"/>
  <c r="M225" i="13"/>
  <c r="I225" i="13"/>
  <c r="E225" i="13"/>
  <c r="M224" i="13"/>
  <c r="I224" i="13"/>
  <c r="J224" i="13" s="1"/>
  <c r="E224" i="13"/>
  <c r="M223" i="13"/>
  <c r="I223" i="13"/>
  <c r="E223" i="13"/>
  <c r="M222" i="13"/>
  <c r="I222" i="13"/>
  <c r="E222" i="13"/>
  <c r="M221" i="13"/>
  <c r="I221" i="13"/>
  <c r="E221" i="13"/>
  <c r="M220" i="13"/>
  <c r="I220" i="13"/>
  <c r="E220" i="13"/>
  <c r="M219" i="13"/>
  <c r="I219" i="13"/>
  <c r="E219" i="13"/>
  <c r="M218" i="13"/>
  <c r="I218" i="13"/>
  <c r="E218" i="13"/>
  <c r="M217" i="13"/>
  <c r="N217" i="13" s="1"/>
  <c r="I217" i="13"/>
  <c r="J217" i="13" s="1"/>
  <c r="E217" i="13"/>
  <c r="M216" i="13"/>
  <c r="I216" i="13"/>
  <c r="E216" i="13"/>
  <c r="M215" i="13"/>
  <c r="N215" i="13" s="1"/>
  <c r="I215" i="13"/>
  <c r="E215" i="13"/>
  <c r="M214" i="13"/>
  <c r="I214" i="13"/>
  <c r="E214" i="13"/>
  <c r="M183" i="13"/>
  <c r="N183" i="13" s="1"/>
  <c r="O183" i="13" s="1"/>
  <c r="I183" i="13"/>
  <c r="E183" i="13"/>
  <c r="A183" i="13"/>
  <c r="M182" i="13"/>
  <c r="N182" i="13" s="1"/>
  <c r="O182" i="13" s="1"/>
  <c r="I182" i="13"/>
  <c r="E182" i="13"/>
  <c r="A182" i="13"/>
  <c r="M181" i="13"/>
  <c r="N181" i="13" s="1"/>
  <c r="O181" i="13" s="1"/>
  <c r="I181" i="13"/>
  <c r="J181" i="13" s="1"/>
  <c r="E181" i="13"/>
  <c r="A181" i="13"/>
  <c r="M180" i="13"/>
  <c r="I180" i="13"/>
  <c r="J180" i="13" s="1"/>
  <c r="E180" i="13"/>
  <c r="A180" i="13"/>
  <c r="M179" i="13"/>
  <c r="N179" i="13" s="1"/>
  <c r="O179" i="13" s="1"/>
  <c r="I179" i="13"/>
  <c r="E179" i="13"/>
  <c r="A179" i="13"/>
  <c r="M178" i="13"/>
  <c r="I178" i="13"/>
  <c r="E178" i="13"/>
  <c r="A178" i="13"/>
  <c r="M177" i="13"/>
  <c r="N177" i="13" s="1"/>
  <c r="O177" i="13" s="1"/>
  <c r="I177" i="13"/>
  <c r="J177" i="13" s="1"/>
  <c r="E177" i="13"/>
  <c r="A177" i="13"/>
  <c r="M176" i="13"/>
  <c r="N176" i="13" s="1"/>
  <c r="I176" i="13"/>
  <c r="J176" i="13" s="1"/>
  <c r="E176" i="13"/>
  <c r="A176" i="13"/>
  <c r="M175" i="13"/>
  <c r="N175" i="13" s="1"/>
  <c r="O175" i="13" s="1"/>
  <c r="I175" i="13"/>
  <c r="E175" i="13"/>
  <c r="A175" i="13"/>
  <c r="M174" i="13"/>
  <c r="I174" i="13"/>
  <c r="J174" i="13" s="1"/>
  <c r="E174" i="13"/>
  <c r="A174" i="13"/>
  <c r="M173" i="13"/>
  <c r="N173" i="13" s="1"/>
  <c r="O173" i="13" s="1"/>
  <c r="I173" i="13"/>
  <c r="J173" i="13" s="1"/>
  <c r="E173" i="13"/>
  <c r="A173" i="13"/>
  <c r="M172" i="13"/>
  <c r="N172" i="13" s="1"/>
  <c r="I172" i="13"/>
  <c r="J172" i="13" s="1"/>
  <c r="E172" i="13"/>
  <c r="A172" i="13"/>
  <c r="M171" i="13"/>
  <c r="N171" i="13" s="1"/>
  <c r="O171" i="13" s="1"/>
  <c r="I171" i="13"/>
  <c r="E171" i="13"/>
  <c r="A171" i="13"/>
  <c r="M170" i="13"/>
  <c r="N170" i="13" s="1"/>
  <c r="O170" i="13" s="1"/>
  <c r="I170" i="13"/>
  <c r="E170" i="13"/>
  <c r="A170" i="13"/>
  <c r="M169" i="13"/>
  <c r="N169" i="13" s="1"/>
  <c r="O169" i="13" s="1"/>
  <c r="I169" i="13"/>
  <c r="J169" i="13" s="1"/>
  <c r="E169" i="13"/>
  <c r="A169" i="13"/>
  <c r="M168" i="13"/>
  <c r="N168" i="13" s="1"/>
  <c r="O168" i="13" s="1"/>
  <c r="I168" i="13"/>
  <c r="J168" i="13" s="1"/>
  <c r="E168" i="13"/>
  <c r="A168" i="13"/>
  <c r="M167" i="13"/>
  <c r="N167" i="13" s="1"/>
  <c r="O167" i="13" s="1"/>
  <c r="I167" i="13"/>
  <c r="E167" i="13"/>
  <c r="A167" i="13"/>
  <c r="M166" i="13"/>
  <c r="N166" i="13" s="1"/>
  <c r="O166" i="13" s="1"/>
  <c r="I166" i="13"/>
  <c r="J166" i="13" s="1"/>
  <c r="E166" i="13"/>
  <c r="A166" i="13"/>
  <c r="M165" i="13"/>
  <c r="N165" i="13" s="1"/>
  <c r="O165" i="13" s="1"/>
  <c r="I165" i="13"/>
  <c r="E165" i="13"/>
  <c r="A165" i="13"/>
  <c r="M164" i="13"/>
  <c r="N164" i="13" s="1"/>
  <c r="O164" i="13" s="1"/>
  <c r="I164" i="13"/>
  <c r="E164" i="13"/>
  <c r="A164" i="13"/>
  <c r="M163" i="13"/>
  <c r="N163" i="13" s="1"/>
  <c r="O163" i="13" s="1"/>
  <c r="I163" i="13"/>
  <c r="E163" i="13"/>
  <c r="A163" i="13"/>
  <c r="M162" i="13"/>
  <c r="N162" i="13" s="1"/>
  <c r="O162" i="13" s="1"/>
  <c r="I162" i="13"/>
  <c r="J162" i="13" s="1"/>
  <c r="E162" i="13"/>
  <c r="A162" i="13"/>
  <c r="M161" i="13"/>
  <c r="N161" i="13" s="1"/>
  <c r="O161" i="13" s="1"/>
  <c r="I161" i="13"/>
  <c r="E161" i="13"/>
  <c r="A161" i="13"/>
  <c r="M160" i="13"/>
  <c r="N160" i="13" s="1"/>
  <c r="O160" i="13" s="1"/>
  <c r="I160" i="13"/>
  <c r="E160" i="13"/>
  <c r="A160" i="13"/>
  <c r="M159" i="13"/>
  <c r="N159" i="13" s="1"/>
  <c r="O159" i="13" s="1"/>
  <c r="I159" i="13"/>
  <c r="E159" i="13"/>
  <c r="A159" i="13"/>
  <c r="M158" i="13"/>
  <c r="N158" i="13" s="1"/>
  <c r="O158" i="13" s="1"/>
  <c r="I158" i="13"/>
  <c r="J158" i="13" s="1"/>
  <c r="E158" i="13"/>
  <c r="A158" i="13"/>
  <c r="M157" i="13"/>
  <c r="N157" i="13" s="1"/>
  <c r="O157" i="13" s="1"/>
  <c r="I157" i="13"/>
  <c r="E157" i="13"/>
  <c r="A157" i="13"/>
  <c r="M156" i="13"/>
  <c r="N156" i="13" s="1"/>
  <c r="O156" i="13" s="1"/>
  <c r="I156" i="13"/>
  <c r="E156" i="13"/>
  <c r="A156" i="13"/>
  <c r="M155" i="13"/>
  <c r="I155" i="13"/>
  <c r="E155" i="13"/>
  <c r="A155" i="13"/>
  <c r="M154" i="13"/>
  <c r="N154" i="13" s="1"/>
  <c r="O154" i="13" s="1"/>
  <c r="I154" i="13"/>
  <c r="J154" i="13" s="1"/>
  <c r="E154" i="13"/>
  <c r="A154" i="13"/>
  <c r="M153" i="13"/>
  <c r="I153" i="13"/>
  <c r="J153" i="13" s="1"/>
  <c r="E153" i="13"/>
  <c r="A153" i="13"/>
  <c r="M152" i="13"/>
  <c r="N152" i="13" s="1"/>
  <c r="O152" i="13" s="1"/>
  <c r="I152" i="13"/>
  <c r="J152" i="13" s="1"/>
  <c r="E152" i="13"/>
  <c r="A152" i="13"/>
  <c r="M151" i="13"/>
  <c r="I151" i="13"/>
  <c r="E151" i="13"/>
  <c r="A151" i="13"/>
  <c r="M150" i="13"/>
  <c r="N150" i="13" s="1"/>
  <c r="I150" i="13"/>
  <c r="E150" i="13"/>
  <c r="A150" i="13"/>
  <c r="M149" i="13"/>
  <c r="N149" i="13" s="1"/>
  <c r="I149" i="13"/>
  <c r="E149" i="13"/>
  <c r="A149" i="13"/>
  <c r="M148" i="13"/>
  <c r="I148" i="13"/>
  <c r="J148" i="13" s="1"/>
  <c r="E148" i="13"/>
  <c r="A148" i="13"/>
  <c r="M147" i="13"/>
  <c r="N147" i="13" s="1"/>
  <c r="I147" i="13"/>
  <c r="E147" i="13"/>
  <c r="A147" i="13"/>
  <c r="M146" i="13"/>
  <c r="I146" i="13"/>
  <c r="J146" i="13" s="1"/>
  <c r="E146" i="13"/>
  <c r="A146" i="13"/>
  <c r="M145" i="13"/>
  <c r="N145" i="13" s="1"/>
  <c r="I145" i="13"/>
  <c r="E145" i="13"/>
  <c r="A145" i="13"/>
  <c r="M144" i="13"/>
  <c r="I144" i="13"/>
  <c r="J144" i="13" s="1"/>
  <c r="E144" i="13"/>
  <c r="A144" i="13"/>
  <c r="M143" i="13"/>
  <c r="N143" i="13" s="1"/>
  <c r="I143" i="13"/>
  <c r="E143" i="13"/>
  <c r="A143" i="13"/>
  <c r="M142" i="13"/>
  <c r="I142" i="13"/>
  <c r="E142" i="13"/>
  <c r="A142" i="13"/>
  <c r="M141" i="13"/>
  <c r="N141" i="13" s="1"/>
  <c r="I141" i="13"/>
  <c r="E141" i="13"/>
  <c r="A141" i="13"/>
  <c r="M140" i="13"/>
  <c r="I140" i="13"/>
  <c r="J140" i="13" s="1"/>
  <c r="E140" i="13"/>
  <c r="A140" i="13"/>
  <c r="M139" i="13"/>
  <c r="I139" i="13"/>
  <c r="E139" i="13"/>
  <c r="A139" i="13"/>
  <c r="M138" i="13"/>
  <c r="I138" i="13"/>
  <c r="J138" i="13" s="1"/>
  <c r="E138" i="13"/>
  <c r="A138" i="13"/>
  <c r="M137" i="13"/>
  <c r="I137" i="13"/>
  <c r="E137" i="13"/>
  <c r="A137" i="13"/>
  <c r="M136" i="13"/>
  <c r="I136" i="13"/>
  <c r="E136" i="13"/>
  <c r="A136" i="13"/>
  <c r="M135" i="13"/>
  <c r="I135" i="13"/>
  <c r="E135" i="13"/>
  <c r="A135" i="13"/>
  <c r="M134" i="13"/>
  <c r="I134" i="13"/>
  <c r="E134" i="13"/>
  <c r="A134" i="13"/>
  <c r="M133" i="13"/>
  <c r="I133" i="13"/>
  <c r="E133" i="13"/>
  <c r="A133" i="13"/>
  <c r="M132" i="13"/>
  <c r="I132" i="13"/>
  <c r="J132" i="13" s="1"/>
  <c r="E132" i="13"/>
  <c r="A132" i="13"/>
  <c r="M131" i="13"/>
  <c r="I131" i="13"/>
  <c r="E131" i="13"/>
  <c r="A131" i="13"/>
  <c r="M130" i="13"/>
  <c r="I130" i="13"/>
  <c r="J130" i="13" s="1"/>
  <c r="E130" i="13"/>
  <c r="A130" i="13"/>
  <c r="M129" i="13"/>
  <c r="I129" i="13"/>
  <c r="E129" i="13"/>
  <c r="A129" i="13"/>
  <c r="M128" i="13"/>
  <c r="I128" i="13"/>
  <c r="J128" i="13" s="1"/>
  <c r="E128" i="13"/>
  <c r="A128" i="13"/>
  <c r="M127" i="13"/>
  <c r="I127" i="13"/>
  <c r="E127" i="13"/>
  <c r="A127" i="13"/>
  <c r="M126" i="13"/>
  <c r="N126" i="13" s="1"/>
  <c r="O126" i="13" s="1"/>
  <c r="I126" i="13"/>
  <c r="J126" i="13" s="1"/>
  <c r="E126" i="13"/>
  <c r="A126" i="13"/>
  <c r="M125" i="13"/>
  <c r="I125" i="13"/>
  <c r="E125" i="13"/>
  <c r="A125" i="13"/>
  <c r="M124" i="13"/>
  <c r="N124" i="13" s="1"/>
  <c r="O124" i="13" s="1"/>
  <c r="I124" i="13"/>
  <c r="E124" i="13"/>
  <c r="A124" i="13"/>
  <c r="M123" i="13"/>
  <c r="N123" i="13" s="1"/>
  <c r="O123" i="13" s="1"/>
  <c r="I123" i="13"/>
  <c r="E123" i="13"/>
  <c r="A123" i="13"/>
  <c r="M122" i="13"/>
  <c r="N122" i="13" s="1"/>
  <c r="O122" i="13" s="1"/>
  <c r="I122" i="13"/>
  <c r="E122" i="13"/>
  <c r="A122" i="13"/>
  <c r="M121" i="13"/>
  <c r="I121" i="13"/>
  <c r="E121" i="13"/>
  <c r="A121" i="13"/>
  <c r="M120" i="13"/>
  <c r="N120" i="13" s="1"/>
  <c r="O120" i="13" s="1"/>
  <c r="I120" i="13"/>
  <c r="J120" i="13" s="1"/>
  <c r="E120" i="13"/>
  <c r="A120" i="13"/>
  <c r="M119" i="13"/>
  <c r="N119" i="13" s="1"/>
  <c r="O119" i="13" s="1"/>
  <c r="I119" i="13"/>
  <c r="E119" i="13"/>
  <c r="A119" i="13"/>
  <c r="M118" i="13"/>
  <c r="N118" i="13" s="1"/>
  <c r="O118" i="13" s="1"/>
  <c r="I118" i="13"/>
  <c r="E118" i="13"/>
  <c r="A118" i="13"/>
  <c r="M117" i="13"/>
  <c r="I117" i="13"/>
  <c r="E117" i="13"/>
  <c r="A117" i="13"/>
  <c r="M116" i="13"/>
  <c r="N116" i="13" s="1"/>
  <c r="O116" i="13" s="1"/>
  <c r="I116" i="13"/>
  <c r="E116" i="13"/>
  <c r="A116" i="13"/>
  <c r="M115" i="13"/>
  <c r="I115" i="13"/>
  <c r="E115" i="13"/>
  <c r="A115" i="13"/>
  <c r="M114" i="13"/>
  <c r="N114" i="13" s="1"/>
  <c r="O114" i="13" s="1"/>
  <c r="I114" i="13"/>
  <c r="J114" i="13" s="1"/>
  <c r="E114" i="13"/>
  <c r="A114" i="13"/>
  <c r="M113" i="13"/>
  <c r="N113" i="13" s="1"/>
  <c r="O113" i="13" s="1"/>
  <c r="I113" i="13"/>
  <c r="E113" i="13"/>
  <c r="A113" i="13"/>
  <c r="M112" i="13"/>
  <c r="N112" i="13" s="1"/>
  <c r="O112" i="13" s="1"/>
  <c r="I112" i="13"/>
  <c r="E112" i="13"/>
  <c r="A112" i="13"/>
  <c r="M111" i="13"/>
  <c r="I111" i="13"/>
  <c r="E111" i="13"/>
  <c r="A111" i="13"/>
  <c r="M110" i="13"/>
  <c r="N110" i="13" s="1"/>
  <c r="O110" i="13" s="1"/>
  <c r="I110" i="13"/>
  <c r="J110" i="13" s="1"/>
  <c r="E110" i="13"/>
  <c r="A110" i="13"/>
  <c r="M109" i="13"/>
  <c r="N109" i="13" s="1"/>
  <c r="I109" i="13"/>
  <c r="E109" i="13"/>
  <c r="A109" i="13"/>
  <c r="M108" i="13"/>
  <c r="N108" i="13" s="1"/>
  <c r="I108" i="13"/>
  <c r="J108" i="13" s="1"/>
  <c r="E108" i="13"/>
  <c r="A108" i="13"/>
  <c r="M107" i="13"/>
  <c r="N107" i="13" s="1"/>
  <c r="I107" i="13"/>
  <c r="J107" i="13" s="1"/>
  <c r="E107" i="13"/>
  <c r="A107" i="13"/>
  <c r="M106" i="13"/>
  <c r="N106" i="13" s="1"/>
  <c r="O106" i="13" s="1"/>
  <c r="I106" i="13"/>
  <c r="E106" i="13"/>
  <c r="A106" i="13"/>
  <c r="M105" i="13"/>
  <c r="N105" i="13" s="1"/>
  <c r="I105" i="13"/>
  <c r="E105" i="13"/>
  <c r="A105" i="13"/>
  <c r="M104" i="13"/>
  <c r="I104" i="13"/>
  <c r="J104" i="13" s="1"/>
  <c r="E104" i="13"/>
  <c r="A104" i="13"/>
  <c r="M103" i="13"/>
  <c r="N103" i="13" s="1"/>
  <c r="O103" i="13" s="1"/>
  <c r="I103" i="13"/>
  <c r="J103" i="13" s="1"/>
  <c r="E103" i="13"/>
  <c r="A103" i="13"/>
  <c r="M102" i="13"/>
  <c r="I102" i="13"/>
  <c r="E102" i="13"/>
  <c r="A102" i="13"/>
  <c r="M101" i="13"/>
  <c r="N101" i="13" s="1"/>
  <c r="O101" i="13" s="1"/>
  <c r="I101" i="13"/>
  <c r="E101" i="13"/>
  <c r="A101" i="13"/>
  <c r="M100" i="13"/>
  <c r="N100" i="13" s="1"/>
  <c r="O100" i="13" s="1"/>
  <c r="I100" i="13"/>
  <c r="J100" i="13" s="1"/>
  <c r="E100" i="13"/>
  <c r="A100" i="13"/>
  <c r="M99" i="13"/>
  <c r="I99" i="13"/>
  <c r="J99" i="13" s="1"/>
  <c r="E99" i="13"/>
  <c r="A99" i="13"/>
  <c r="M98" i="13"/>
  <c r="N98" i="13" s="1"/>
  <c r="O98" i="13" s="1"/>
  <c r="I98" i="13"/>
  <c r="E98" i="13"/>
  <c r="A98" i="13"/>
  <c r="M97" i="13"/>
  <c r="I97" i="13"/>
  <c r="E97" i="13"/>
  <c r="A97" i="13"/>
  <c r="M96" i="13"/>
  <c r="N96" i="13" s="1"/>
  <c r="O96" i="13" s="1"/>
  <c r="I96" i="13"/>
  <c r="J96" i="13" s="1"/>
  <c r="E96" i="13"/>
  <c r="A96" i="13"/>
  <c r="M95" i="13"/>
  <c r="N95" i="13" s="1"/>
  <c r="I95" i="13"/>
  <c r="J95" i="13" s="1"/>
  <c r="E95" i="13"/>
  <c r="A95" i="13"/>
  <c r="M94" i="13"/>
  <c r="N94" i="13" s="1"/>
  <c r="O94" i="13" s="1"/>
  <c r="I94" i="13"/>
  <c r="J94" i="13" s="1"/>
  <c r="E94" i="13"/>
  <c r="A94" i="13"/>
  <c r="M93" i="13"/>
  <c r="I93" i="13"/>
  <c r="J93" i="13" s="1"/>
  <c r="E93" i="13"/>
  <c r="A93" i="13"/>
  <c r="M92" i="13"/>
  <c r="N92" i="13" s="1"/>
  <c r="I92" i="13"/>
  <c r="J92" i="13" s="1"/>
  <c r="E92" i="13"/>
  <c r="A92" i="13"/>
  <c r="M91" i="13"/>
  <c r="N91" i="13" s="1"/>
  <c r="I91" i="13"/>
  <c r="J91" i="13" s="1"/>
  <c r="E91" i="13"/>
  <c r="A91" i="13"/>
  <c r="M90" i="13"/>
  <c r="N90" i="13" s="1"/>
  <c r="O90" i="13" s="1"/>
  <c r="I90" i="13"/>
  <c r="E90" i="13"/>
  <c r="A90" i="13"/>
  <c r="M89" i="13"/>
  <c r="I89" i="13"/>
  <c r="J89" i="13" s="1"/>
  <c r="E89" i="13"/>
  <c r="A89" i="13"/>
  <c r="M88" i="13"/>
  <c r="I88" i="13"/>
  <c r="E88" i="13"/>
  <c r="A88" i="13"/>
  <c r="M87" i="13"/>
  <c r="I87" i="13"/>
  <c r="J87" i="13" s="1"/>
  <c r="E87" i="13"/>
  <c r="A87" i="13"/>
  <c r="M86" i="13"/>
  <c r="I86" i="13"/>
  <c r="E86" i="13"/>
  <c r="A86" i="13"/>
  <c r="M85" i="13"/>
  <c r="N85" i="13" s="1"/>
  <c r="I85" i="13"/>
  <c r="E85" i="13"/>
  <c r="A85" i="13"/>
  <c r="M84" i="13"/>
  <c r="N84" i="13" s="1"/>
  <c r="I84" i="13"/>
  <c r="J84" i="13" s="1"/>
  <c r="E84" i="13"/>
  <c r="A84" i="13"/>
  <c r="M83" i="13"/>
  <c r="N83" i="13" s="1"/>
  <c r="I83" i="13"/>
  <c r="J83" i="13" s="1"/>
  <c r="E83" i="13"/>
  <c r="A83" i="13"/>
  <c r="M82" i="13"/>
  <c r="I82" i="13"/>
  <c r="E82" i="13"/>
  <c r="A82" i="13"/>
  <c r="M81" i="13"/>
  <c r="N81" i="13" s="1"/>
  <c r="I81" i="13"/>
  <c r="J81" i="13" s="1"/>
  <c r="E81" i="13"/>
  <c r="A81" i="13"/>
  <c r="M80" i="13"/>
  <c r="I80" i="13"/>
  <c r="J80" i="13" s="1"/>
  <c r="K80" i="13" s="1"/>
  <c r="E80" i="13"/>
  <c r="A80" i="13"/>
  <c r="M79" i="13"/>
  <c r="I79" i="13"/>
  <c r="J79" i="13" s="1"/>
  <c r="E79" i="13"/>
  <c r="A79" i="13"/>
  <c r="M78" i="13"/>
  <c r="I78" i="13"/>
  <c r="J78" i="13" s="1"/>
  <c r="E78" i="13"/>
  <c r="A78" i="13"/>
  <c r="M77" i="13"/>
  <c r="I77" i="13"/>
  <c r="E77" i="13"/>
  <c r="A77" i="13"/>
  <c r="M76" i="13"/>
  <c r="I76" i="13"/>
  <c r="E76" i="13"/>
  <c r="A76" i="13"/>
  <c r="M75" i="13"/>
  <c r="I75" i="13"/>
  <c r="E75" i="13"/>
  <c r="A75" i="13"/>
  <c r="M74" i="13"/>
  <c r="I74" i="13"/>
  <c r="J74" i="13" s="1"/>
  <c r="E74" i="13"/>
  <c r="A74" i="13"/>
  <c r="M73" i="13"/>
  <c r="I73" i="13"/>
  <c r="E73" i="13"/>
  <c r="A73" i="13"/>
  <c r="M72" i="13"/>
  <c r="I72" i="13"/>
  <c r="J72" i="13" s="1"/>
  <c r="E72" i="13"/>
  <c r="A72" i="13"/>
  <c r="M71" i="13"/>
  <c r="N71" i="13" s="1"/>
  <c r="O71" i="13" s="1"/>
  <c r="I71" i="13"/>
  <c r="J71" i="13" s="1"/>
  <c r="K71" i="13" s="1"/>
  <c r="E71" i="13"/>
  <c r="A71" i="13"/>
  <c r="M70" i="13"/>
  <c r="I70" i="13"/>
  <c r="E70" i="13"/>
  <c r="A70" i="13"/>
  <c r="M69" i="13"/>
  <c r="N69" i="13" s="1"/>
  <c r="I69" i="13"/>
  <c r="E69" i="13"/>
  <c r="A69" i="13"/>
  <c r="M68" i="13"/>
  <c r="I68" i="13"/>
  <c r="J68" i="13" s="1"/>
  <c r="E68" i="13"/>
  <c r="A68" i="13"/>
  <c r="M67" i="13"/>
  <c r="N67" i="13" s="1"/>
  <c r="I67" i="13"/>
  <c r="J67" i="13" s="1"/>
  <c r="K67" i="13" s="1"/>
  <c r="E67" i="13"/>
  <c r="A67" i="13"/>
  <c r="M66" i="13"/>
  <c r="I66" i="13"/>
  <c r="J66" i="13" s="1"/>
  <c r="E66" i="13"/>
  <c r="A66" i="13"/>
  <c r="M65" i="13"/>
  <c r="N65" i="13" s="1"/>
  <c r="I65" i="13"/>
  <c r="E65" i="13"/>
  <c r="A65" i="13"/>
  <c r="M64" i="13"/>
  <c r="N64" i="13" s="1"/>
  <c r="I64" i="13"/>
  <c r="J64" i="13" s="1"/>
  <c r="E64" i="13"/>
  <c r="A64" i="13"/>
  <c r="M63" i="13"/>
  <c r="N63" i="13" s="1"/>
  <c r="I63" i="13"/>
  <c r="J63" i="13" s="1"/>
  <c r="K63" i="13" s="1"/>
  <c r="A63" i="13"/>
  <c r="M62" i="13"/>
  <c r="N62" i="13" s="1"/>
  <c r="I62" i="13"/>
  <c r="A62" i="13"/>
  <c r="M61" i="13"/>
  <c r="N61" i="13" s="1"/>
  <c r="I61" i="13"/>
  <c r="J61" i="13" s="1"/>
  <c r="A61" i="13"/>
  <c r="M60" i="13"/>
  <c r="N60" i="13" s="1"/>
  <c r="I60" i="13"/>
  <c r="A60" i="13"/>
  <c r="M59" i="13"/>
  <c r="N59" i="13" s="1"/>
  <c r="I59" i="13"/>
  <c r="A59" i="13"/>
  <c r="M58" i="13"/>
  <c r="N58" i="13" s="1"/>
  <c r="I58" i="13"/>
  <c r="J58" i="13" s="1"/>
  <c r="A58" i="13"/>
  <c r="M57" i="13"/>
  <c r="N57" i="13" s="1"/>
  <c r="I57" i="13"/>
  <c r="J57" i="13" s="1"/>
  <c r="A57" i="13"/>
  <c r="M56" i="13"/>
  <c r="N56" i="13" s="1"/>
  <c r="I56" i="13"/>
  <c r="J56" i="13" s="1"/>
  <c r="A56" i="13"/>
  <c r="M55" i="13"/>
  <c r="N55" i="13" s="1"/>
  <c r="I55" i="13"/>
  <c r="A55" i="13"/>
  <c r="M54" i="13"/>
  <c r="N54" i="13" s="1"/>
  <c r="I54" i="13"/>
  <c r="J54" i="13" s="1"/>
  <c r="A54" i="13"/>
  <c r="M53" i="13"/>
  <c r="N53" i="13" s="1"/>
  <c r="I53" i="13"/>
  <c r="J53" i="13" s="1"/>
  <c r="A53" i="13"/>
  <c r="M52" i="13"/>
  <c r="N52" i="13" s="1"/>
  <c r="I52" i="13"/>
  <c r="J52" i="13" s="1"/>
  <c r="A52" i="13"/>
  <c r="M51" i="13"/>
  <c r="N51" i="13" s="1"/>
  <c r="I51" i="13"/>
  <c r="A51" i="13"/>
  <c r="M50" i="13"/>
  <c r="N50" i="13" s="1"/>
  <c r="I50" i="13"/>
  <c r="J50" i="13" s="1"/>
  <c r="A50" i="13"/>
  <c r="M49" i="13"/>
  <c r="N49" i="13" s="1"/>
  <c r="I49" i="13"/>
  <c r="J49" i="13" s="1"/>
  <c r="K49" i="13" s="1"/>
  <c r="A49" i="13"/>
  <c r="M48" i="13"/>
  <c r="N48" i="13" s="1"/>
  <c r="I48" i="13"/>
  <c r="J48" i="13" s="1"/>
  <c r="A48" i="13"/>
  <c r="M47" i="13"/>
  <c r="N47" i="13" s="1"/>
  <c r="I47" i="13"/>
  <c r="A47" i="13"/>
  <c r="M46" i="13"/>
  <c r="N46" i="13" s="1"/>
  <c r="I46" i="13"/>
  <c r="A46" i="13"/>
  <c r="M45" i="13"/>
  <c r="N45" i="13" s="1"/>
  <c r="I45" i="13"/>
  <c r="J45" i="13" s="1"/>
  <c r="K45" i="13" s="1"/>
  <c r="A45" i="13"/>
  <c r="M44" i="13"/>
  <c r="N44" i="13" s="1"/>
  <c r="I44" i="13"/>
  <c r="J44" i="13" s="1"/>
  <c r="A44" i="13"/>
  <c r="M43" i="13"/>
  <c r="N43" i="13" s="1"/>
  <c r="I43" i="13"/>
  <c r="A43" i="13"/>
  <c r="M42" i="13"/>
  <c r="N42" i="13" s="1"/>
  <c r="O42" i="13" s="1"/>
  <c r="I42" i="13"/>
  <c r="J42" i="13" s="1"/>
  <c r="A42" i="13"/>
  <c r="M41" i="13"/>
  <c r="N41" i="13" s="1"/>
  <c r="I41" i="13"/>
  <c r="J41" i="13" s="1"/>
  <c r="K41" i="13" s="1"/>
  <c r="A41" i="13"/>
  <c r="M40" i="13"/>
  <c r="N40" i="13" s="1"/>
  <c r="I40" i="13"/>
  <c r="J40" i="13" s="1"/>
  <c r="A40" i="13"/>
  <c r="M39" i="13"/>
  <c r="N39" i="13" s="1"/>
  <c r="I39" i="13"/>
  <c r="A39" i="13"/>
  <c r="M38" i="13"/>
  <c r="I38" i="13"/>
  <c r="A38" i="13"/>
  <c r="M35" i="13"/>
  <c r="I35" i="13"/>
  <c r="J35" i="13" s="1"/>
  <c r="K35" i="13" s="1"/>
  <c r="A35" i="13"/>
  <c r="M34" i="13"/>
  <c r="N34" i="13" s="1"/>
  <c r="I34" i="13"/>
  <c r="J34" i="13" s="1"/>
  <c r="K34" i="13" s="1"/>
  <c r="B34" i="13"/>
  <c r="B35" i="13" s="1"/>
  <c r="A34" i="13"/>
  <c r="M210" i="13"/>
  <c r="I210" i="13"/>
  <c r="E210" i="13"/>
  <c r="A210" i="13"/>
  <c r="M209" i="13"/>
  <c r="I209" i="13"/>
  <c r="E209" i="13"/>
  <c r="A209" i="13"/>
  <c r="M208" i="13"/>
  <c r="I208" i="13"/>
  <c r="E208" i="13"/>
  <c r="A208" i="13"/>
  <c r="M207" i="13"/>
  <c r="I207" i="13"/>
  <c r="E207" i="13"/>
  <c r="A207" i="13"/>
  <c r="M206" i="13"/>
  <c r="I206" i="13"/>
  <c r="E206" i="13"/>
  <c r="A206" i="13"/>
  <c r="M205" i="13"/>
  <c r="N205" i="13" s="1"/>
  <c r="O205" i="13" s="1"/>
  <c r="I205" i="13"/>
  <c r="E205" i="13"/>
  <c r="A205" i="13"/>
  <c r="M204" i="13"/>
  <c r="I204" i="13"/>
  <c r="E204" i="13"/>
  <c r="A204" i="13"/>
  <c r="M203" i="13"/>
  <c r="I203" i="13"/>
  <c r="E203" i="13"/>
  <c r="A203" i="13"/>
  <c r="M202" i="13"/>
  <c r="I202" i="13"/>
  <c r="E202" i="13"/>
  <c r="A202" i="13"/>
  <c r="M201" i="13"/>
  <c r="I201" i="13"/>
  <c r="E201" i="13"/>
  <c r="A201" i="13"/>
  <c r="M200" i="13"/>
  <c r="I200" i="13"/>
  <c r="E200" i="13"/>
  <c r="A200" i="13"/>
  <c r="M199" i="13"/>
  <c r="N199" i="13" s="1"/>
  <c r="I199" i="13"/>
  <c r="E199" i="13"/>
  <c r="A199" i="13"/>
  <c r="M198" i="13"/>
  <c r="I198" i="13"/>
  <c r="J198" i="13" s="1"/>
  <c r="E198" i="13"/>
  <c r="A198" i="13"/>
  <c r="M197" i="13"/>
  <c r="N197" i="13" s="1"/>
  <c r="O197" i="13" s="1"/>
  <c r="I197" i="13"/>
  <c r="E197" i="13"/>
  <c r="A197" i="13"/>
  <c r="M196" i="13"/>
  <c r="I196" i="13"/>
  <c r="J196" i="13" s="1"/>
  <c r="E196" i="13"/>
  <c r="A196" i="13"/>
  <c r="M195" i="13"/>
  <c r="I195" i="13"/>
  <c r="E195" i="13"/>
  <c r="A195" i="13"/>
  <c r="M194" i="13"/>
  <c r="I194" i="13"/>
  <c r="E194" i="13"/>
  <c r="A194" i="13"/>
  <c r="M193" i="13"/>
  <c r="I193" i="13"/>
  <c r="E193" i="13"/>
  <c r="A193" i="13"/>
  <c r="M192" i="13"/>
  <c r="I192" i="13"/>
  <c r="J192" i="13" s="1"/>
  <c r="E192" i="13"/>
  <c r="A192" i="13"/>
  <c r="M191" i="13"/>
  <c r="N191" i="13" s="1"/>
  <c r="O191" i="13" s="1"/>
  <c r="I191" i="13"/>
  <c r="E191" i="13"/>
  <c r="A191" i="13"/>
  <c r="M190" i="13"/>
  <c r="I190" i="13"/>
  <c r="J190" i="13" s="1"/>
  <c r="E190" i="13"/>
  <c r="A190" i="13"/>
  <c r="M189" i="13"/>
  <c r="N189" i="13" s="1"/>
  <c r="O189" i="13" s="1"/>
  <c r="I189" i="13"/>
  <c r="E189" i="13"/>
  <c r="A189" i="13"/>
  <c r="M188" i="13"/>
  <c r="I188" i="13"/>
  <c r="E188" i="13"/>
  <c r="A188" i="13"/>
  <c r="M187" i="13"/>
  <c r="N187" i="13" s="1"/>
  <c r="I187" i="13"/>
  <c r="E187" i="13"/>
  <c r="B187" i="13"/>
  <c r="B188" i="13" s="1"/>
  <c r="B189" i="13" s="1"/>
  <c r="B190" i="13" s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B209" i="13" s="1"/>
  <c r="B210" i="13" s="1"/>
  <c r="A187" i="13"/>
  <c r="A186" i="13"/>
  <c r="B186" i="13"/>
  <c r="E186" i="13"/>
  <c r="I186" i="13"/>
  <c r="J186" i="13" s="1"/>
  <c r="M186" i="13"/>
  <c r="N186" i="13" s="1"/>
  <c r="M288" i="13"/>
  <c r="I288" i="13"/>
  <c r="J288" i="13" s="1"/>
  <c r="E288" i="13"/>
  <c r="M272" i="13"/>
  <c r="I272" i="13"/>
  <c r="E272" i="13"/>
  <c r="P66" i="13" l="1"/>
  <c r="P289" i="13"/>
  <c r="P285" i="13"/>
  <c r="P277" i="13"/>
  <c r="P275" i="13"/>
  <c r="P282" i="13"/>
  <c r="N290" i="13"/>
  <c r="O290" i="13" s="1"/>
  <c r="N273" i="13"/>
  <c r="O273" i="13" s="1"/>
  <c r="P283" i="13"/>
  <c r="P274" i="13"/>
  <c r="O281" i="13"/>
  <c r="P254" i="13"/>
  <c r="J291" i="13"/>
  <c r="K291" i="13" s="1"/>
  <c r="P284" i="13"/>
  <c r="P276" i="13"/>
  <c r="P273" i="13"/>
  <c r="P281" i="13"/>
  <c r="J280" i="13"/>
  <c r="K280" i="13" s="1"/>
  <c r="P290" i="13"/>
  <c r="J274" i="13"/>
  <c r="K274" i="13" s="1"/>
  <c r="J282" i="13"/>
  <c r="K282" i="13" s="1"/>
  <c r="K290" i="13"/>
  <c r="O280" i="13"/>
  <c r="O289" i="13"/>
  <c r="R289" i="13" s="1"/>
  <c r="Q289" i="13"/>
  <c r="K273" i="13"/>
  <c r="Q279" i="13"/>
  <c r="K279" i="13"/>
  <c r="R279" i="13" s="1"/>
  <c r="K281" i="13"/>
  <c r="Q281" i="13"/>
  <c r="Q287" i="13"/>
  <c r="K287" i="13"/>
  <c r="R287" i="13" s="1"/>
  <c r="N276" i="13"/>
  <c r="Q276" i="13" s="1"/>
  <c r="J277" i="13"/>
  <c r="P278" i="13"/>
  <c r="N284" i="13"/>
  <c r="Q284" i="13" s="1"/>
  <c r="J285" i="13"/>
  <c r="P286" i="13"/>
  <c r="O284" i="13"/>
  <c r="R284" i="13" s="1"/>
  <c r="N274" i="13"/>
  <c r="O274" i="13" s="1"/>
  <c r="J275" i="13"/>
  <c r="Q275" i="13" s="1"/>
  <c r="N282" i="13"/>
  <c r="O282" i="13" s="1"/>
  <c r="J283" i="13"/>
  <c r="Q283" i="13" s="1"/>
  <c r="N291" i="13"/>
  <c r="N277" i="13"/>
  <c r="O277" i="13" s="1"/>
  <c r="J278" i="13"/>
  <c r="Q278" i="13" s="1"/>
  <c r="P279" i="13"/>
  <c r="N285" i="13"/>
  <c r="O285" i="13" s="1"/>
  <c r="J286" i="13"/>
  <c r="Q286" i="13" s="1"/>
  <c r="P287" i="13"/>
  <c r="P263" i="13"/>
  <c r="P262" i="13"/>
  <c r="P246" i="13"/>
  <c r="P221" i="13"/>
  <c r="P232" i="13"/>
  <c r="J251" i="13"/>
  <c r="K251" i="13" s="1"/>
  <c r="J255" i="13"/>
  <c r="K255" i="13" s="1"/>
  <c r="R255" i="13" s="1"/>
  <c r="J262" i="13"/>
  <c r="K262" i="13" s="1"/>
  <c r="K247" i="13"/>
  <c r="R247" i="13" s="1"/>
  <c r="P260" i="13"/>
  <c r="P264" i="13"/>
  <c r="P251" i="13"/>
  <c r="O246" i="13"/>
  <c r="J254" i="13"/>
  <c r="Q254" i="13" s="1"/>
  <c r="J267" i="13"/>
  <c r="K267" i="13" s="1"/>
  <c r="P247" i="13"/>
  <c r="J263" i="13"/>
  <c r="K263" i="13" s="1"/>
  <c r="P252" i="13"/>
  <c r="P272" i="13"/>
  <c r="P257" i="13"/>
  <c r="P268" i="13"/>
  <c r="J272" i="13"/>
  <c r="K272" i="13" s="1"/>
  <c r="P267" i="13"/>
  <c r="P256" i="13"/>
  <c r="O263" i="13"/>
  <c r="Q247" i="13"/>
  <c r="O254" i="13"/>
  <c r="N258" i="13"/>
  <c r="O258" i="13" s="1"/>
  <c r="P265" i="13"/>
  <c r="P249" i="13"/>
  <c r="N262" i="13"/>
  <c r="O261" i="13"/>
  <c r="P255" i="13"/>
  <c r="P269" i="13"/>
  <c r="P248" i="13"/>
  <c r="P259" i="13"/>
  <c r="P270" i="13"/>
  <c r="J270" i="13"/>
  <c r="K270" i="13" s="1"/>
  <c r="O253" i="13"/>
  <c r="N270" i="13"/>
  <c r="O270" i="13" s="1"/>
  <c r="Q246" i="13"/>
  <c r="K246" i="13"/>
  <c r="K248" i="13"/>
  <c r="K252" i="13"/>
  <c r="K268" i="13"/>
  <c r="K260" i="13"/>
  <c r="N248" i="13"/>
  <c r="Q248" i="13" s="1"/>
  <c r="J249" i="13"/>
  <c r="K249" i="13" s="1"/>
  <c r="P250" i="13"/>
  <c r="N256" i="13"/>
  <c r="Q256" i="13" s="1"/>
  <c r="J257" i="13"/>
  <c r="P258" i="13"/>
  <c r="N264" i="13"/>
  <c r="Q264" i="13" s="1"/>
  <c r="J265" i="13"/>
  <c r="K265" i="13" s="1"/>
  <c r="P266" i="13"/>
  <c r="O269" i="13"/>
  <c r="N251" i="13"/>
  <c r="O251" i="13" s="1"/>
  <c r="P253" i="13"/>
  <c r="N259" i="13"/>
  <c r="O259" i="13" s="1"/>
  <c r="R259" i="13" s="1"/>
  <c r="P261" i="13"/>
  <c r="N267" i="13"/>
  <c r="O267" i="13" s="1"/>
  <c r="N249" i="13"/>
  <c r="O249" i="13" s="1"/>
  <c r="J250" i="13"/>
  <c r="Q250" i="13" s="1"/>
  <c r="N257" i="13"/>
  <c r="O257" i="13" s="1"/>
  <c r="J258" i="13"/>
  <c r="N265" i="13"/>
  <c r="O265" i="13" s="1"/>
  <c r="J266" i="13"/>
  <c r="Q266" i="13" s="1"/>
  <c r="N252" i="13"/>
  <c r="O252" i="13" s="1"/>
  <c r="J253" i="13"/>
  <c r="Q253" i="13" s="1"/>
  <c r="N260" i="13"/>
  <c r="O260" i="13" s="1"/>
  <c r="J261" i="13"/>
  <c r="Q261" i="13" s="1"/>
  <c r="N268" i="13"/>
  <c r="O268" i="13" s="1"/>
  <c r="J269" i="13"/>
  <c r="Q269" i="13" s="1"/>
  <c r="Q158" i="13"/>
  <c r="P157" i="13"/>
  <c r="O233" i="13"/>
  <c r="P235" i="13"/>
  <c r="P76" i="13"/>
  <c r="Q100" i="13"/>
  <c r="P245" i="13"/>
  <c r="P46" i="13"/>
  <c r="Q50" i="13"/>
  <c r="P237" i="13"/>
  <c r="O51" i="13"/>
  <c r="Q84" i="13"/>
  <c r="Q181" i="13"/>
  <c r="P228" i="13"/>
  <c r="J237" i="13"/>
  <c r="Q237" i="13" s="1"/>
  <c r="Q58" i="13"/>
  <c r="P62" i="13"/>
  <c r="J228" i="13"/>
  <c r="K228" i="13" s="1"/>
  <c r="O237" i="13"/>
  <c r="P51" i="13"/>
  <c r="P70" i="13"/>
  <c r="P234" i="13"/>
  <c r="P218" i="13"/>
  <c r="J234" i="13"/>
  <c r="K234" i="13" s="1"/>
  <c r="R234" i="13" s="1"/>
  <c r="O245" i="13"/>
  <c r="R245" i="13" s="1"/>
  <c r="Q245" i="13"/>
  <c r="O236" i="13"/>
  <c r="P224" i="13"/>
  <c r="K235" i="13"/>
  <c r="J232" i="13"/>
  <c r="P233" i="13"/>
  <c r="P214" i="13"/>
  <c r="J218" i="13"/>
  <c r="K218" i="13" s="1"/>
  <c r="P225" i="13"/>
  <c r="P236" i="13"/>
  <c r="N232" i="13"/>
  <c r="O232" i="13" s="1"/>
  <c r="J233" i="13"/>
  <c r="Q233" i="13" s="1"/>
  <c r="P226" i="13"/>
  <c r="N235" i="13"/>
  <c r="Q235" i="13" s="1"/>
  <c r="J236" i="13"/>
  <c r="Q236" i="13" s="1"/>
  <c r="Q217" i="13"/>
  <c r="K217" i="13"/>
  <c r="P55" i="13"/>
  <c r="P72" i="13"/>
  <c r="J216" i="13"/>
  <c r="K216" i="13" s="1"/>
  <c r="O217" i="13"/>
  <c r="J222" i="13"/>
  <c r="K222" i="13" s="1"/>
  <c r="K224" i="13"/>
  <c r="J225" i="13"/>
  <c r="K225" i="13" s="1"/>
  <c r="P216" i="13"/>
  <c r="J76" i="13"/>
  <c r="K76" i="13" s="1"/>
  <c r="N216" i="13"/>
  <c r="P217" i="13"/>
  <c r="P219" i="13"/>
  <c r="P222" i="13"/>
  <c r="P78" i="13"/>
  <c r="O81" i="13"/>
  <c r="Q110" i="13"/>
  <c r="P174" i="13"/>
  <c r="P215" i="13"/>
  <c r="N219" i="13"/>
  <c r="O219" i="13" s="1"/>
  <c r="N221" i="13"/>
  <c r="O221" i="13" s="1"/>
  <c r="N224" i="13"/>
  <c r="Q224" i="13" s="1"/>
  <c r="N225" i="13"/>
  <c r="O225" i="13" s="1"/>
  <c r="P227" i="13"/>
  <c r="P193" i="13"/>
  <c r="Q120" i="13"/>
  <c r="Q154" i="13"/>
  <c r="P180" i="13"/>
  <c r="O215" i="13"/>
  <c r="P223" i="13"/>
  <c r="N227" i="13"/>
  <c r="O227" i="13" s="1"/>
  <c r="P220" i="13"/>
  <c r="P38" i="13"/>
  <c r="P175" i="13"/>
  <c r="J214" i="13"/>
  <c r="K214" i="13" s="1"/>
  <c r="J220" i="13"/>
  <c r="K220" i="13" s="1"/>
  <c r="N223" i="13"/>
  <c r="O223" i="13" s="1"/>
  <c r="J226" i="13"/>
  <c r="K226" i="13" s="1"/>
  <c r="N214" i="13"/>
  <c r="J215" i="13"/>
  <c r="Q215" i="13" s="1"/>
  <c r="N222" i="13"/>
  <c r="J223" i="13"/>
  <c r="K223" i="13" s="1"/>
  <c r="N220" i="13"/>
  <c r="O220" i="13" s="1"/>
  <c r="J221" i="13"/>
  <c r="N228" i="13"/>
  <c r="Q228" i="13" s="1"/>
  <c r="N218" i="13"/>
  <c r="O218" i="13" s="1"/>
  <c r="J219" i="13"/>
  <c r="N226" i="13"/>
  <c r="J227" i="13"/>
  <c r="Q166" i="13"/>
  <c r="J46" i="13"/>
  <c r="Q46" i="13" s="1"/>
  <c r="O63" i="13"/>
  <c r="R63" i="13" s="1"/>
  <c r="P68" i="13"/>
  <c r="J75" i="13"/>
  <c r="K75" i="13" s="1"/>
  <c r="Q95" i="13"/>
  <c r="O105" i="13"/>
  <c r="P161" i="13"/>
  <c r="P176" i="13"/>
  <c r="P183" i="13"/>
  <c r="Q48" i="13"/>
  <c r="Q53" i="13"/>
  <c r="J38" i="13"/>
  <c r="K38" i="13" s="1"/>
  <c r="O48" i="13"/>
  <c r="O60" i="13"/>
  <c r="K79" i="13"/>
  <c r="P165" i="13"/>
  <c r="N180" i="13"/>
  <c r="O180" i="13" s="1"/>
  <c r="P59" i="13"/>
  <c r="Q64" i="13"/>
  <c r="P172" i="13"/>
  <c r="P179" i="13"/>
  <c r="Q42" i="13"/>
  <c r="Q52" i="13"/>
  <c r="Q81" i="13"/>
  <c r="Q162" i="13"/>
  <c r="P191" i="13"/>
  <c r="Q54" i="13"/>
  <c r="Q56" i="13"/>
  <c r="O59" i="13"/>
  <c r="O64" i="13"/>
  <c r="O84" i="13"/>
  <c r="P171" i="13"/>
  <c r="K61" i="13"/>
  <c r="Q61" i="13"/>
  <c r="Q114" i="13"/>
  <c r="K57" i="13"/>
  <c r="Q57" i="13"/>
  <c r="P34" i="13"/>
  <c r="O39" i="13"/>
  <c r="K44" i="13"/>
  <c r="J62" i="13"/>
  <c r="Q62" i="13" s="1"/>
  <c r="Q63" i="13"/>
  <c r="K66" i="13"/>
  <c r="Q67" i="13"/>
  <c r="J70" i="13"/>
  <c r="K70" i="13" s="1"/>
  <c r="Q71" i="13"/>
  <c r="K74" i="13"/>
  <c r="N89" i="13"/>
  <c r="Q89" i="13" s="1"/>
  <c r="N104" i="13"/>
  <c r="Q104" i="13" s="1"/>
  <c r="N125" i="13"/>
  <c r="O125" i="13" s="1"/>
  <c r="K132" i="13"/>
  <c r="K148" i="13"/>
  <c r="J171" i="13"/>
  <c r="Q171" i="13" s="1"/>
  <c r="O172" i="13"/>
  <c r="K174" i="13"/>
  <c r="J175" i="13"/>
  <c r="Q175" i="13" s="1"/>
  <c r="O176" i="13"/>
  <c r="J178" i="13"/>
  <c r="K178" i="13" s="1"/>
  <c r="J179" i="13"/>
  <c r="Q179" i="13" s="1"/>
  <c r="Q45" i="13"/>
  <c r="Q83" i="13"/>
  <c r="Q96" i="13"/>
  <c r="K130" i="13"/>
  <c r="J51" i="13"/>
  <c r="Q51" i="13" s="1"/>
  <c r="J55" i="13"/>
  <c r="Q55" i="13" s="1"/>
  <c r="J60" i="13"/>
  <c r="Q60" i="13" s="1"/>
  <c r="J69" i="13"/>
  <c r="Q69" i="13" s="1"/>
  <c r="N102" i="13"/>
  <c r="O102" i="13" s="1"/>
  <c r="N111" i="13"/>
  <c r="O111" i="13" s="1"/>
  <c r="N121" i="13"/>
  <c r="O121" i="13" s="1"/>
  <c r="J134" i="13"/>
  <c r="K134" i="13" s="1"/>
  <c r="J150" i="13"/>
  <c r="K150" i="13" s="1"/>
  <c r="J157" i="13"/>
  <c r="Q157" i="13" s="1"/>
  <c r="J161" i="13"/>
  <c r="Q161" i="13" s="1"/>
  <c r="J165" i="13"/>
  <c r="K165" i="13" s="1"/>
  <c r="R165" i="13" s="1"/>
  <c r="N178" i="13"/>
  <c r="O178" i="13" s="1"/>
  <c r="J182" i="13"/>
  <c r="Q182" i="13" s="1"/>
  <c r="J183" i="13"/>
  <c r="Q183" i="13" s="1"/>
  <c r="P42" i="13"/>
  <c r="P190" i="13"/>
  <c r="K40" i="13"/>
  <c r="P44" i="13"/>
  <c r="J47" i="13"/>
  <c r="K47" i="13" s="1"/>
  <c r="O52" i="13"/>
  <c r="K58" i="13"/>
  <c r="J59" i="13"/>
  <c r="J65" i="13"/>
  <c r="Q65" i="13" s="1"/>
  <c r="K68" i="13"/>
  <c r="J73" i="13"/>
  <c r="K73" i="13" s="1"/>
  <c r="P74" i="13"/>
  <c r="J77" i="13"/>
  <c r="K77" i="13" s="1"/>
  <c r="N82" i="13"/>
  <c r="O82" i="13" s="1"/>
  <c r="N99" i="13"/>
  <c r="O99" i="13" s="1"/>
  <c r="O107" i="13"/>
  <c r="N117" i="13"/>
  <c r="O117" i="13" s="1"/>
  <c r="J136" i="13"/>
  <c r="K136" i="13" s="1"/>
  <c r="K138" i="13"/>
  <c r="K152" i="13"/>
  <c r="R152" i="13" s="1"/>
  <c r="J156" i="13"/>
  <c r="Q156" i="13" s="1"/>
  <c r="J160" i="13"/>
  <c r="Q160" i="13" s="1"/>
  <c r="J164" i="13"/>
  <c r="Q164" i="13" s="1"/>
  <c r="P173" i="13"/>
  <c r="N174" i="13"/>
  <c r="Q174" i="13" s="1"/>
  <c r="K146" i="13"/>
  <c r="P205" i="13"/>
  <c r="P207" i="13"/>
  <c r="P209" i="13"/>
  <c r="P43" i="13"/>
  <c r="K50" i="13"/>
  <c r="P52" i="13"/>
  <c r="K54" i="13"/>
  <c r="K72" i="13"/>
  <c r="O91" i="13"/>
  <c r="Q94" i="13"/>
  <c r="O95" i="13"/>
  <c r="P126" i="13"/>
  <c r="K140" i="13"/>
  <c r="Q152" i="13"/>
  <c r="K172" i="13"/>
  <c r="K176" i="13"/>
  <c r="P178" i="13"/>
  <c r="K180" i="13"/>
  <c r="P181" i="13"/>
  <c r="P60" i="13"/>
  <c r="Q126" i="13"/>
  <c r="P155" i="13"/>
  <c r="P159" i="13"/>
  <c r="P163" i="13"/>
  <c r="P167" i="13"/>
  <c r="Q172" i="13"/>
  <c r="Q176" i="13"/>
  <c r="P39" i="13"/>
  <c r="O47" i="13"/>
  <c r="P58" i="13"/>
  <c r="N87" i="13"/>
  <c r="Q87" i="13" s="1"/>
  <c r="O109" i="13"/>
  <c r="K128" i="13"/>
  <c r="J142" i="13"/>
  <c r="K142" i="13" s="1"/>
  <c r="K144" i="13"/>
  <c r="K154" i="13"/>
  <c r="R154" i="13" s="1"/>
  <c r="J155" i="13"/>
  <c r="K155" i="13" s="1"/>
  <c r="K158" i="13"/>
  <c r="R158" i="13" s="1"/>
  <c r="J159" i="13"/>
  <c r="Q159" i="13" s="1"/>
  <c r="K162" i="13"/>
  <c r="R162" i="13" s="1"/>
  <c r="J163" i="13"/>
  <c r="Q163" i="13" s="1"/>
  <c r="K166" i="13"/>
  <c r="R166" i="13" s="1"/>
  <c r="J167" i="13"/>
  <c r="Q167" i="13" s="1"/>
  <c r="P182" i="13"/>
  <c r="P202" i="13"/>
  <c r="P210" i="13"/>
  <c r="Q168" i="13"/>
  <c r="N207" i="13"/>
  <c r="O207" i="13" s="1"/>
  <c r="J170" i="13"/>
  <c r="Q170" i="13" s="1"/>
  <c r="P170" i="13"/>
  <c r="P169" i="13"/>
  <c r="P177" i="13"/>
  <c r="K168" i="13"/>
  <c r="R168" i="13" s="1"/>
  <c r="O44" i="13"/>
  <c r="Q44" i="13"/>
  <c r="O40" i="13"/>
  <c r="Q40" i="13"/>
  <c r="O34" i="13"/>
  <c r="R34" i="13" s="1"/>
  <c r="Q34" i="13"/>
  <c r="P194" i="13"/>
  <c r="N35" i="13"/>
  <c r="Q35" i="13" s="1"/>
  <c r="P40" i="13"/>
  <c r="O41" i="13"/>
  <c r="R41" i="13" s="1"/>
  <c r="J43" i="13"/>
  <c r="Q43" i="13" s="1"/>
  <c r="P48" i="13"/>
  <c r="O49" i="13"/>
  <c r="R49" i="13" s="1"/>
  <c r="O50" i="13"/>
  <c r="K53" i="13"/>
  <c r="K56" i="13"/>
  <c r="P57" i="13"/>
  <c r="P64" i="13"/>
  <c r="O65" i="13"/>
  <c r="O67" i="13"/>
  <c r="R67" i="13" s="1"/>
  <c r="O69" i="13"/>
  <c r="K78" i="13"/>
  <c r="P86" i="13"/>
  <c r="J86" i="13"/>
  <c r="Q92" i="13"/>
  <c r="O92" i="13"/>
  <c r="Q41" i="13"/>
  <c r="Q49" i="13"/>
  <c r="N86" i="13"/>
  <c r="O86" i="13" s="1"/>
  <c r="Q108" i="13"/>
  <c r="O108" i="13"/>
  <c r="P118" i="13"/>
  <c r="J118" i="13"/>
  <c r="Q118" i="13" s="1"/>
  <c r="P50" i="13"/>
  <c r="P35" i="13"/>
  <c r="J39" i="13"/>
  <c r="Q39" i="13" s="1"/>
  <c r="P45" i="13"/>
  <c r="O53" i="13"/>
  <c r="O54" i="13"/>
  <c r="P61" i="13"/>
  <c r="P79" i="13"/>
  <c r="N79" i="13"/>
  <c r="O79" i="13" s="1"/>
  <c r="P85" i="13"/>
  <c r="N129" i="13"/>
  <c r="O129" i="13" s="1"/>
  <c r="N136" i="13"/>
  <c r="N38" i="13"/>
  <c r="O43" i="13"/>
  <c r="P47" i="13"/>
  <c r="P54" i="13"/>
  <c r="O55" i="13"/>
  <c r="O56" i="13"/>
  <c r="P63" i="13"/>
  <c r="P71" i="13"/>
  <c r="P77" i="13"/>
  <c r="N77" i="13"/>
  <c r="J85" i="13"/>
  <c r="Q85" i="13" s="1"/>
  <c r="P88" i="13"/>
  <c r="J88" i="13"/>
  <c r="K88" i="13" s="1"/>
  <c r="P97" i="13"/>
  <c r="J97" i="13"/>
  <c r="K97" i="13" s="1"/>
  <c r="N66" i="13"/>
  <c r="Q66" i="13" s="1"/>
  <c r="O83" i="13"/>
  <c r="P187" i="13"/>
  <c r="P189" i="13"/>
  <c r="P197" i="13"/>
  <c r="P41" i="13"/>
  <c r="K48" i="13"/>
  <c r="P49" i="13"/>
  <c r="P56" i="13"/>
  <c r="O57" i="13"/>
  <c r="O58" i="13"/>
  <c r="K64" i="13"/>
  <c r="P65" i="13"/>
  <c r="P67" i="13"/>
  <c r="P69" i="13"/>
  <c r="P75" i="13"/>
  <c r="N75" i="13"/>
  <c r="O85" i="13"/>
  <c r="P98" i="13"/>
  <c r="J98" i="13"/>
  <c r="Q98" i="13" s="1"/>
  <c r="R71" i="13"/>
  <c r="P73" i="13"/>
  <c r="N73" i="13"/>
  <c r="N93" i="13"/>
  <c r="O93" i="13" s="1"/>
  <c r="K42" i="13"/>
  <c r="R42" i="13" s="1"/>
  <c r="O45" i="13"/>
  <c r="R45" i="13" s="1"/>
  <c r="O46" i="13"/>
  <c r="K52" i="13"/>
  <c r="P53" i="13"/>
  <c r="O61" i="13"/>
  <c r="O62" i="13"/>
  <c r="P80" i="13"/>
  <c r="K87" i="13"/>
  <c r="P87" i="13"/>
  <c r="K99" i="13"/>
  <c r="P99" i="13"/>
  <c r="P100" i="13"/>
  <c r="K100" i="13"/>
  <c r="R100" i="13" s="1"/>
  <c r="J117" i="13"/>
  <c r="P117" i="13"/>
  <c r="J125" i="13"/>
  <c r="P125" i="13"/>
  <c r="N131" i="13"/>
  <c r="O131" i="13" s="1"/>
  <c r="N138" i="13"/>
  <c r="Q138" i="13" s="1"/>
  <c r="P101" i="13"/>
  <c r="P102" i="13"/>
  <c r="P116" i="13"/>
  <c r="P124" i="13"/>
  <c r="N133" i="13"/>
  <c r="O133" i="13" s="1"/>
  <c r="N140" i="13"/>
  <c r="Q140" i="13" s="1"/>
  <c r="K81" i="13"/>
  <c r="P81" i="13"/>
  <c r="K89" i="13"/>
  <c r="P89" i="13"/>
  <c r="N97" i="13"/>
  <c r="O97" i="13" s="1"/>
  <c r="J101" i="13"/>
  <c r="Q101" i="13" s="1"/>
  <c r="J102" i="13"/>
  <c r="K103" i="13"/>
  <c r="R103" i="13" s="1"/>
  <c r="P103" i="13"/>
  <c r="P104" i="13"/>
  <c r="K104" i="13"/>
  <c r="P114" i="13"/>
  <c r="K114" i="13"/>
  <c r="R114" i="13" s="1"/>
  <c r="J115" i="13"/>
  <c r="P115" i="13"/>
  <c r="J116" i="13"/>
  <c r="Q116" i="13" s="1"/>
  <c r="J123" i="13"/>
  <c r="Q123" i="13" s="1"/>
  <c r="P123" i="13"/>
  <c r="J124" i="13"/>
  <c r="Q124" i="13" s="1"/>
  <c r="N135" i="13"/>
  <c r="O135" i="13" s="1"/>
  <c r="P151" i="13"/>
  <c r="J151" i="13"/>
  <c r="K151" i="13" s="1"/>
  <c r="P82" i="13"/>
  <c r="P90" i="13"/>
  <c r="Q103" i="13"/>
  <c r="P105" i="13"/>
  <c r="P106" i="13"/>
  <c r="P112" i="13"/>
  <c r="J113" i="13"/>
  <c r="Q113" i="13" s="1"/>
  <c r="P113" i="13"/>
  <c r="P122" i="13"/>
  <c r="N128" i="13"/>
  <c r="Q128" i="13" s="1"/>
  <c r="N137" i="13"/>
  <c r="O137" i="13" s="1"/>
  <c r="N68" i="13"/>
  <c r="Q68" i="13" s="1"/>
  <c r="N70" i="13"/>
  <c r="O70" i="13" s="1"/>
  <c r="N72" i="13"/>
  <c r="Q72" i="13" s="1"/>
  <c r="N74" i="13"/>
  <c r="Q74" i="13" s="1"/>
  <c r="N76" i="13"/>
  <c r="N78" i="13"/>
  <c r="Q78" i="13" s="1"/>
  <c r="N80" i="13"/>
  <c r="Q80" i="13" s="1"/>
  <c r="J82" i="13"/>
  <c r="K82" i="13" s="1"/>
  <c r="K83" i="13"/>
  <c r="P83" i="13"/>
  <c r="N88" i="13"/>
  <c r="O88" i="13" s="1"/>
  <c r="J90" i="13"/>
  <c r="Q90" i="13" s="1"/>
  <c r="K91" i="13"/>
  <c r="P91" i="13"/>
  <c r="P92" i="13"/>
  <c r="K92" i="13"/>
  <c r="J105" i="13"/>
  <c r="Q105" i="13" s="1"/>
  <c r="J106" i="13"/>
  <c r="Q106" i="13" s="1"/>
  <c r="K107" i="13"/>
  <c r="P107" i="13"/>
  <c r="P108" i="13"/>
  <c r="K108" i="13"/>
  <c r="P110" i="13"/>
  <c r="K110" i="13"/>
  <c r="R110" i="13" s="1"/>
  <c r="J111" i="13"/>
  <c r="P111" i="13"/>
  <c r="J112" i="13"/>
  <c r="Q112" i="13" s="1"/>
  <c r="N115" i="13"/>
  <c r="O115" i="13" s="1"/>
  <c r="J121" i="13"/>
  <c r="P121" i="13"/>
  <c r="J122" i="13"/>
  <c r="Q122" i="13" s="1"/>
  <c r="N130" i="13"/>
  <c r="Q130" i="13" s="1"/>
  <c r="N139" i="13"/>
  <c r="O139" i="13" s="1"/>
  <c r="P84" i="13"/>
  <c r="K84" i="13"/>
  <c r="Q91" i="13"/>
  <c r="K93" i="13"/>
  <c r="P93" i="13"/>
  <c r="P94" i="13"/>
  <c r="K94" i="13"/>
  <c r="R94" i="13" s="1"/>
  <c r="Q107" i="13"/>
  <c r="J109" i="13"/>
  <c r="Q109" i="13" s="1"/>
  <c r="P109" i="13"/>
  <c r="P120" i="13"/>
  <c r="K120" i="13"/>
  <c r="R120" i="13" s="1"/>
  <c r="N132" i="13"/>
  <c r="Q132" i="13" s="1"/>
  <c r="K95" i="13"/>
  <c r="P95" i="13"/>
  <c r="P96" i="13"/>
  <c r="K96" i="13"/>
  <c r="R96" i="13" s="1"/>
  <c r="J119" i="13"/>
  <c r="Q119" i="13" s="1"/>
  <c r="P119" i="13"/>
  <c r="N127" i="13"/>
  <c r="O127" i="13" s="1"/>
  <c r="N134" i="13"/>
  <c r="K126" i="13"/>
  <c r="R126" i="13" s="1"/>
  <c r="P127" i="13"/>
  <c r="P129" i="13"/>
  <c r="P131" i="13"/>
  <c r="P133" i="13"/>
  <c r="P135" i="13"/>
  <c r="P137" i="13"/>
  <c r="P139" i="13"/>
  <c r="P141" i="13"/>
  <c r="P143" i="13"/>
  <c r="P145" i="13"/>
  <c r="P147" i="13"/>
  <c r="P149" i="13"/>
  <c r="J127" i="13"/>
  <c r="J129" i="13"/>
  <c r="J131" i="13"/>
  <c r="J133" i="13"/>
  <c r="K133" i="13" s="1"/>
  <c r="J135" i="13"/>
  <c r="J137" i="13"/>
  <c r="J139" i="13"/>
  <c r="J141" i="13"/>
  <c r="Q141" i="13" s="1"/>
  <c r="J143" i="13"/>
  <c r="Q143" i="13" s="1"/>
  <c r="J145" i="13"/>
  <c r="Q145" i="13" s="1"/>
  <c r="J147" i="13"/>
  <c r="Q147" i="13" s="1"/>
  <c r="J149" i="13"/>
  <c r="Q149" i="13" s="1"/>
  <c r="O141" i="13"/>
  <c r="N142" i="13"/>
  <c r="O143" i="13"/>
  <c r="N144" i="13"/>
  <c r="Q144" i="13" s="1"/>
  <c r="O145" i="13"/>
  <c r="N146" i="13"/>
  <c r="Q146" i="13" s="1"/>
  <c r="O147" i="13"/>
  <c r="N148" i="13"/>
  <c r="Q148" i="13" s="1"/>
  <c r="O149" i="13"/>
  <c r="O150" i="13"/>
  <c r="P153" i="13"/>
  <c r="K153" i="13"/>
  <c r="Q169" i="13"/>
  <c r="Q173" i="13"/>
  <c r="Q177" i="13"/>
  <c r="P128" i="13"/>
  <c r="P130" i="13"/>
  <c r="P132" i="13"/>
  <c r="P134" i="13"/>
  <c r="P136" i="13"/>
  <c r="P138" i="13"/>
  <c r="P140" i="13"/>
  <c r="P142" i="13"/>
  <c r="P144" i="13"/>
  <c r="P146" i="13"/>
  <c r="P148" i="13"/>
  <c r="P150" i="13"/>
  <c r="P152" i="13"/>
  <c r="P154" i="13"/>
  <c r="P156" i="13"/>
  <c r="P158" i="13"/>
  <c r="P160" i="13"/>
  <c r="P162" i="13"/>
  <c r="P164" i="13"/>
  <c r="P166" i="13"/>
  <c r="P168" i="13"/>
  <c r="K169" i="13"/>
  <c r="R169" i="13" s="1"/>
  <c r="K173" i="13"/>
  <c r="R173" i="13" s="1"/>
  <c r="K177" i="13"/>
  <c r="R177" i="13" s="1"/>
  <c r="K181" i="13"/>
  <c r="R181" i="13" s="1"/>
  <c r="N151" i="13"/>
  <c r="O151" i="13" s="1"/>
  <c r="N153" i="13"/>
  <c r="O153" i="13" s="1"/>
  <c r="N155" i="13"/>
  <c r="O155" i="13" s="1"/>
  <c r="P188" i="13"/>
  <c r="P206" i="13"/>
  <c r="J188" i="13"/>
  <c r="K188" i="13" s="1"/>
  <c r="J206" i="13"/>
  <c r="K206" i="13" s="1"/>
  <c r="O187" i="13"/>
  <c r="P203" i="13"/>
  <c r="P195" i="13"/>
  <c r="P198" i="13"/>
  <c r="P204" i="13"/>
  <c r="N195" i="13"/>
  <c r="O195" i="13" s="1"/>
  <c r="J194" i="13"/>
  <c r="K194" i="13" s="1"/>
  <c r="J204" i="13"/>
  <c r="K204" i="13" s="1"/>
  <c r="N193" i="13"/>
  <c r="O193" i="13" s="1"/>
  <c r="P192" i="13"/>
  <c r="P196" i="13"/>
  <c r="P201" i="13"/>
  <c r="O199" i="13"/>
  <c r="N203" i="13"/>
  <c r="O203" i="13" s="1"/>
  <c r="P199" i="13"/>
  <c r="J202" i="13"/>
  <c r="K202" i="13" s="1"/>
  <c r="J210" i="13"/>
  <c r="K210" i="13" s="1"/>
  <c r="N201" i="13"/>
  <c r="O201" i="13" s="1"/>
  <c r="N209" i="13"/>
  <c r="O209" i="13" s="1"/>
  <c r="K186" i="13"/>
  <c r="P200" i="13"/>
  <c r="P208" i="13"/>
  <c r="J200" i="13"/>
  <c r="K200" i="13" s="1"/>
  <c r="J208" i="13"/>
  <c r="K208" i="13" s="1"/>
  <c r="O186" i="13"/>
  <c r="K190" i="13"/>
  <c r="K192" i="13"/>
  <c r="K196" i="13"/>
  <c r="K198" i="13"/>
  <c r="Q186" i="13"/>
  <c r="N188" i="13"/>
  <c r="O188" i="13" s="1"/>
  <c r="N190" i="13"/>
  <c r="O190" i="13" s="1"/>
  <c r="N192" i="13"/>
  <c r="Q192" i="13" s="1"/>
  <c r="N194" i="13"/>
  <c r="O194" i="13" s="1"/>
  <c r="N196" i="13"/>
  <c r="O196" i="13" s="1"/>
  <c r="N198" i="13"/>
  <c r="Q198" i="13" s="1"/>
  <c r="N200" i="13"/>
  <c r="N202" i="13"/>
  <c r="O202" i="13" s="1"/>
  <c r="N204" i="13"/>
  <c r="O204" i="13" s="1"/>
  <c r="N206" i="13"/>
  <c r="O206" i="13" s="1"/>
  <c r="N208" i="13"/>
  <c r="O208" i="13" s="1"/>
  <c r="N210" i="13"/>
  <c r="O210" i="13" s="1"/>
  <c r="P186" i="13"/>
  <c r="J187" i="13"/>
  <c r="Q187" i="13" s="1"/>
  <c r="J189" i="13"/>
  <c r="Q189" i="13" s="1"/>
  <c r="J191" i="13"/>
  <c r="Q191" i="13" s="1"/>
  <c r="J193" i="13"/>
  <c r="J195" i="13"/>
  <c r="J197" i="13"/>
  <c r="Q197" i="13" s="1"/>
  <c r="J199" i="13"/>
  <c r="Q199" i="13" s="1"/>
  <c r="J201" i="13"/>
  <c r="J203" i="13"/>
  <c r="J205" i="13"/>
  <c r="Q205" i="13" s="1"/>
  <c r="J207" i="13"/>
  <c r="J209" i="13"/>
  <c r="K288" i="13"/>
  <c r="N288" i="13"/>
  <c r="O288" i="13" s="1"/>
  <c r="P288" i="13"/>
  <c r="N272" i="13"/>
  <c r="M243" i="13"/>
  <c r="N243" i="13" s="1"/>
  <c r="O243" i="13" s="1"/>
  <c r="M242" i="13"/>
  <c r="N242" i="13" s="1"/>
  <c r="O242" i="13" s="1"/>
  <c r="M241" i="13"/>
  <c r="N241" i="13" s="1"/>
  <c r="O241" i="13" s="1"/>
  <c r="M240" i="13"/>
  <c r="M239" i="13"/>
  <c r="N239" i="13" s="1"/>
  <c r="M231" i="13"/>
  <c r="M230" i="13"/>
  <c r="N230" i="13" s="1"/>
  <c r="O230" i="13" s="1"/>
  <c r="M185" i="13"/>
  <c r="N185" i="13" s="1"/>
  <c r="I243" i="13"/>
  <c r="J243" i="13" s="1"/>
  <c r="E243" i="13"/>
  <c r="I242" i="13"/>
  <c r="E242" i="13"/>
  <c r="I241" i="13"/>
  <c r="J241" i="13" s="1"/>
  <c r="K241" i="13" s="1"/>
  <c r="E241" i="13"/>
  <c r="I240" i="13"/>
  <c r="E240" i="13"/>
  <c r="B240" i="13"/>
  <c r="B241" i="13" s="1"/>
  <c r="B242" i="13" s="1"/>
  <c r="B243" i="13" s="1"/>
  <c r="I239" i="13"/>
  <c r="E239" i="13"/>
  <c r="I231" i="13"/>
  <c r="E231" i="13"/>
  <c r="B231" i="13"/>
  <c r="B232" i="13" s="1"/>
  <c r="B233" i="13" s="1"/>
  <c r="B234" i="13" s="1"/>
  <c r="B235" i="13" s="1"/>
  <c r="B236" i="13" s="1"/>
  <c r="B237" i="13" s="1"/>
  <c r="I230" i="13"/>
  <c r="E230" i="13"/>
  <c r="M213" i="13"/>
  <c r="N213" i="13" s="1"/>
  <c r="I213" i="13"/>
  <c r="J213" i="13" s="1"/>
  <c r="E213" i="13"/>
  <c r="B213" i="13"/>
  <c r="B214" i="13" s="1"/>
  <c r="B215" i="13" s="1"/>
  <c r="B216" i="13" s="1"/>
  <c r="B217" i="13" s="1"/>
  <c r="B218" i="13" s="1"/>
  <c r="B219" i="13" s="1"/>
  <c r="B220" i="13" s="1"/>
  <c r="B221" i="13" s="1"/>
  <c r="B222" i="13" s="1"/>
  <c r="B223" i="13" s="1"/>
  <c r="B224" i="13" s="1"/>
  <c r="B225" i="13" s="1"/>
  <c r="B226" i="13" s="1"/>
  <c r="B227" i="13" s="1"/>
  <c r="B228" i="13" s="1"/>
  <c r="M212" i="13"/>
  <c r="I212" i="13"/>
  <c r="E212" i="13"/>
  <c r="Q290" i="13" l="1"/>
  <c r="O276" i="13"/>
  <c r="R276" i="13" s="1"/>
  <c r="R281" i="13"/>
  <c r="Q277" i="13"/>
  <c r="Q273" i="13"/>
  <c r="R290" i="13"/>
  <c r="R273" i="13"/>
  <c r="K277" i="13"/>
  <c r="R277" i="13" s="1"/>
  <c r="Q291" i="13"/>
  <c r="Q280" i="13"/>
  <c r="Q272" i="13"/>
  <c r="R280" i="13"/>
  <c r="K278" i="13"/>
  <c r="R278" i="13" s="1"/>
  <c r="K275" i="13"/>
  <c r="R275" i="13" s="1"/>
  <c r="R61" i="13"/>
  <c r="R274" i="13"/>
  <c r="Q282" i="13"/>
  <c r="Q274" i="13"/>
  <c r="O291" i="13"/>
  <c r="R291" i="13" s="1"/>
  <c r="Q285" i="13"/>
  <c r="K285" i="13"/>
  <c r="R285" i="13" s="1"/>
  <c r="R282" i="13"/>
  <c r="K286" i="13"/>
  <c r="R286" i="13" s="1"/>
  <c r="K283" i="13"/>
  <c r="R283" i="13" s="1"/>
  <c r="Q221" i="13"/>
  <c r="K159" i="13"/>
  <c r="R159" i="13" s="1"/>
  <c r="O87" i="13"/>
  <c r="R87" i="13" s="1"/>
  <c r="K254" i="13"/>
  <c r="R254" i="13" s="1"/>
  <c r="R246" i="13"/>
  <c r="Q258" i="13"/>
  <c r="R251" i="13"/>
  <c r="Q263" i="13"/>
  <c r="Q134" i="13"/>
  <c r="K266" i="13"/>
  <c r="R266" i="13" s="1"/>
  <c r="Q255" i="13"/>
  <c r="R263" i="13"/>
  <c r="K261" i="13"/>
  <c r="R261" i="13" s="1"/>
  <c r="R267" i="13"/>
  <c r="Q262" i="13"/>
  <c r="O272" i="13"/>
  <c r="R272" i="13" s="1"/>
  <c r="Q257" i="13"/>
  <c r="O262" i="13"/>
  <c r="R262" i="13" s="1"/>
  <c r="Q265" i="13"/>
  <c r="Q267" i="13"/>
  <c r="R270" i="13"/>
  <c r="Q268" i="13"/>
  <c r="Q270" i="13"/>
  <c r="O256" i="13"/>
  <c r="R256" i="13" s="1"/>
  <c r="Q259" i="13"/>
  <c r="Q260" i="13"/>
  <c r="K250" i="13"/>
  <c r="R250" i="13" s="1"/>
  <c r="R265" i="13"/>
  <c r="R249" i="13"/>
  <c r="R260" i="13"/>
  <c r="R268" i="13"/>
  <c r="O264" i="13"/>
  <c r="R264" i="13" s="1"/>
  <c r="O248" i="13"/>
  <c r="R248" i="13" s="1"/>
  <c r="Q252" i="13"/>
  <c r="K253" i="13"/>
  <c r="R253" i="13" s="1"/>
  <c r="K258" i="13"/>
  <c r="R258" i="13" s="1"/>
  <c r="R252" i="13"/>
  <c r="Q251" i="13"/>
  <c r="K269" i="13"/>
  <c r="R269" i="13" s="1"/>
  <c r="K257" i="13"/>
  <c r="R257" i="13" s="1"/>
  <c r="Q249" i="13"/>
  <c r="K43" i="13"/>
  <c r="R43" i="13" s="1"/>
  <c r="K179" i="13"/>
  <c r="R179" i="13" s="1"/>
  <c r="Q142" i="13"/>
  <c r="Q121" i="13"/>
  <c r="R48" i="13"/>
  <c r="R50" i="13"/>
  <c r="R52" i="13"/>
  <c r="R81" i="13"/>
  <c r="K183" i="13"/>
  <c r="R183" i="13" s="1"/>
  <c r="Q93" i="13"/>
  <c r="Q77" i="13"/>
  <c r="K62" i="13"/>
  <c r="R62" i="13" s="1"/>
  <c r="R108" i="13"/>
  <c r="K237" i="13"/>
  <c r="R237" i="13" s="1"/>
  <c r="R79" i="13"/>
  <c r="R83" i="13"/>
  <c r="O72" i="13"/>
  <c r="R72" i="13" s="1"/>
  <c r="K55" i="13"/>
  <c r="R55" i="13" s="1"/>
  <c r="K51" i="13"/>
  <c r="R51" i="13" s="1"/>
  <c r="R176" i="13"/>
  <c r="Q125" i="13"/>
  <c r="O104" i="13"/>
  <c r="R104" i="13" s="1"/>
  <c r="Q38" i="13"/>
  <c r="K160" i="13"/>
  <c r="R160" i="13" s="1"/>
  <c r="Q222" i="13"/>
  <c r="K236" i="13"/>
  <c r="R236" i="13" s="1"/>
  <c r="O224" i="13"/>
  <c r="R224" i="13" s="1"/>
  <c r="Q234" i="13"/>
  <c r="R218" i="13"/>
  <c r="Q226" i="13"/>
  <c r="Q218" i="13"/>
  <c r="Q232" i="13"/>
  <c r="O222" i="13"/>
  <c r="R222" i="13" s="1"/>
  <c r="K232" i="13"/>
  <c r="R232" i="13" s="1"/>
  <c r="O235" i="13"/>
  <c r="R235" i="13" s="1"/>
  <c r="Q219" i="13"/>
  <c r="K233" i="13"/>
  <c r="R233" i="13" s="1"/>
  <c r="R225" i="13"/>
  <c r="K167" i="13"/>
  <c r="R167" i="13" s="1"/>
  <c r="Q47" i="13"/>
  <c r="Q227" i="13"/>
  <c r="Q214" i="13"/>
  <c r="Q216" i="13"/>
  <c r="Q111" i="13"/>
  <c r="Q165" i="13"/>
  <c r="R64" i="13"/>
  <c r="K46" i="13"/>
  <c r="R46" i="13" s="1"/>
  <c r="K221" i="13"/>
  <c r="R221" i="13" s="1"/>
  <c r="Q225" i="13"/>
  <c r="R223" i="13"/>
  <c r="Q76" i="13"/>
  <c r="R54" i="13"/>
  <c r="Q223" i="13"/>
  <c r="K219" i="13"/>
  <c r="R219" i="13" s="1"/>
  <c r="R217" i="13"/>
  <c r="O216" i="13"/>
  <c r="R216" i="13" s="1"/>
  <c r="Q135" i="13"/>
  <c r="Q73" i="13"/>
  <c r="Q136" i="13"/>
  <c r="R172" i="13"/>
  <c r="Q220" i="13"/>
  <c r="K215" i="13"/>
  <c r="R215" i="13" s="1"/>
  <c r="O228" i="13"/>
  <c r="R228" i="13" s="1"/>
  <c r="O214" i="13"/>
  <c r="R214" i="13" s="1"/>
  <c r="K227" i="13"/>
  <c r="R227" i="13" s="1"/>
  <c r="O226" i="13"/>
  <c r="R226" i="13" s="1"/>
  <c r="R220" i="13"/>
  <c r="R180" i="13"/>
  <c r="K175" i="13"/>
  <c r="R175" i="13" s="1"/>
  <c r="Q131" i="13"/>
  <c r="R84" i="13"/>
  <c r="R107" i="13"/>
  <c r="K161" i="13"/>
  <c r="R161" i="13" s="1"/>
  <c r="Q129" i="13"/>
  <c r="Q180" i="13"/>
  <c r="O174" i="13"/>
  <c r="R174" i="13" s="1"/>
  <c r="K65" i="13"/>
  <c r="R65" i="13" s="1"/>
  <c r="K119" i="13"/>
  <c r="R119" i="13" s="1"/>
  <c r="K98" i="13"/>
  <c r="R98" i="13" s="1"/>
  <c r="K149" i="13"/>
  <c r="R149" i="13" s="1"/>
  <c r="K135" i="13"/>
  <c r="R135" i="13" s="1"/>
  <c r="R95" i="13"/>
  <c r="Q117" i="13"/>
  <c r="R40" i="13"/>
  <c r="O89" i="13"/>
  <c r="R89" i="13" s="1"/>
  <c r="R57" i="13"/>
  <c r="Q86" i="13"/>
  <c r="Q150" i="13"/>
  <c r="R47" i="13"/>
  <c r="K101" i="13"/>
  <c r="R101" i="13" s="1"/>
  <c r="R44" i="13"/>
  <c r="K69" i="13"/>
  <c r="R69" i="13" s="1"/>
  <c r="O132" i="13"/>
  <c r="R132" i="13" s="1"/>
  <c r="O130" i="13"/>
  <c r="R130" i="13" s="1"/>
  <c r="Q82" i="13"/>
  <c r="K123" i="13"/>
  <c r="R123" i="13" s="1"/>
  <c r="K156" i="13"/>
  <c r="R156" i="13" s="1"/>
  <c r="R82" i="13"/>
  <c r="Q127" i="13"/>
  <c r="R150" i="13"/>
  <c r="Q139" i="13"/>
  <c r="R58" i="13"/>
  <c r="Q70" i="13"/>
  <c r="Q99" i="13"/>
  <c r="Q178" i="13"/>
  <c r="K113" i="13"/>
  <c r="R113" i="13" s="1"/>
  <c r="K157" i="13"/>
  <c r="R157" i="13" s="1"/>
  <c r="Q137" i="13"/>
  <c r="Q102" i="13"/>
  <c r="O140" i="13"/>
  <c r="R140" i="13" s="1"/>
  <c r="K117" i="13"/>
  <c r="R117" i="13" s="1"/>
  <c r="O73" i="13"/>
  <c r="R73" i="13" s="1"/>
  <c r="Q155" i="13"/>
  <c r="R91" i="13"/>
  <c r="K122" i="13"/>
  <c r="R122" i="13" s="1"/>
  <c r="O138" i="13"/>
  <c r="R138" i="13" s="1"/>
  <c r="R99" i="13"/>
  <c r="R178" i="13"/>
  <c r="Q193" i="13"/>
  <c r="K163" i="13"/>
  <c r="R163" i="13" s="1"/>
  <c r="Q153" i="13"/>
  <c r="O134" i="13"/>
  <c r="R134" i="13" s="1"/>
  <c r="K90" i="13"/>
  <c r="R90" i="13" s="1"/>
  <c r="K164" i="13"/>
  <c r="R164" i="13" s="1"/>
  <c r="K171" i="13"/>
  <c r="R171" i="13" s="1"/>
  <c r="K116" i="13"/>
  <c r="R116" i="13" s="1"/>
  <c r="K59" i="13"/>
  <c r="R59" i="13" s="1"/>
  <c r="Q59" i="13"/>
  <c r="K182" i="13"/>
  <c r="R182" i="13" s="1"/>
  <c r="K60" i="13"/>
  <c r="R60" i="13" s="1"/>
  <c r="Q209" i="13"/>
  <c r="Q207" i="13"/>
  <c r="K170" i="13"/>
  <c r="R170" i="13" s="1"/>
  <c r="R186" i="13"/>
  <c r="O192" i="13"/>
  <c r="R192" i="13" s="1"/>
  <c r="R97" i="13"/>
  <c r="O76" i="13"/>
  <c r="R76" i="13" s="1"/>
  <c r="K147" i="13"/>
  <c r="R147" i="13" s="1"/>
  <c r="K131" i="13"/>
  <c r="R131" i="13" s="1"/>
  <c r="O128" i="13"/>
  <c r="R128" i="13" s="1"/>
  <c r="K106" i="13"/>
  <c r="R106" i="13" s="1"/>
  <c r="K124" i="13"/>
  <c r="R124" i="13" s="1"/>
  <c r="Q88" i="13"/>
  <c r="O136" i="13"/>
  <c r="R136" i="13" s="1"/>
  <c r="K86" i="13"/>
  <c r="R86" i="13" s="1"/>
  <c r="Q133" i="13"/>
  <c r="K141" i="13"/>
  <c r="R141" i="13" s="1"/>
  <c r="R93" i="13"/>
  <c r="Q151" i="13"/>
  <c r="O74" i="13"/>
  <c r="R74" i="13" s="1"/>
  <c r="R88" i="13"/>
  <c r="O78" i="13"/>
  <c r="R78" i="13" s="1"/>
  <c r="R56" i="13"/>
  <c r="R153" i="13"/>
  <c r="R151" i="13"/>
  <c r="Q79" i="13"/>
  <c r="R53" i="13"/>
  <c r="K137" i="13"/>
  <c r="R137" i="13" s="1"/>
  <c r="Q75" i="13"/>
  <c r="O75" i="13"/>
  <c r="R75" i="13" s="1"/>
  <c r="Q195" i="13"/>
  <c r="K145" i="13"/>
  <c r="R145" i="13" s="1"/>
  <c r="K129" i="13"/>
  <c r="R129" i="13" s="1"/>
  <c r="K111" i="13"/>
  <c r="R111" i="13" s="1"/>
  <c r="K105" i="13"/>
  <c r="R105" i="13" s="1"/>
  <c r="R70" i="13"/>
  <c r="O66" i="13"/>
  <c r="R66" i="13" s="1"/>
  <c r="O68" i="13"/>
  <c r="R68" i="13" s="1"/>
  <c r="K139" i="13"/>
  <c r="R139" i="13" s="1"/>
  <c r="K109" i="13"/>
  <c r="R109" i="13" s="1"/>
  <c r="R92" i="13"/>
  <c r="O144" i="13"/>
  <c r="R144" i="13" s="1"/>
  <c r="O142" i="13"/>
  <c r="R142" i="13" s="1"/>
  <c r="K102" i="13"/>
  <c r="R102" i="13" s="1"/>
  <c r="K39" i="13"/>
  <c r="R39" i="13" s="1"/>
  <c r="O80" i="13"/>
  <c r="R80" i="13" s="1"/>
  <c r="O35" i="13"/>
  <c r="R35" i="13" s="1"/>
  <c r="R133" i="13"/>
  <c r="O148" i="13"/>
  <c r="R148" i="13" s="1"/>
  <c r="Q115" i="13"/>
  <c r="Q97" i="13"/>
  <c r="O38" i="13"/>
  <c r="R38" i="13" s="1"/>
  <c r="R155" i="13"/>
  <c r="Q200" i="13"/>
  <c r="K143" i="13"/>
  <c r="R143" i="13" s="1"/>
  <c r="K127" i="13"/>
  <c r="R127" i="13" s="1"/>
  <c r="O146" i="13"/>
  <c r="R146" i="13" s="1"/>
  <c r="K121" i="13"/>
  <c r="R121" i="13" s="1"/>
  <c r="K112" i="13"/>
  <c r="R112" i="13" s="1"/>
  <c r="K115" i="13"/>
  <c r="R115" i="13" s="1"/>
  <c r="K125" i="13"/>
  <c r="R125" i="13" s="1"/>
  <c r="O77" i="13"/>
  <c r="R77" i="13" s="1"/>
  <c r="K85" i="13"/>
  <c r="R85" i="13" s="1"/>
  <c r="K118" i="13"/>
  <c r="R118" i="13" s="1"/>
  <c r="Q188" i="13"/>
  <c r="K187" i="13"/>
  <c r="R187" i="13" s="1"/>
  <c r="Q206" i="13"/>
  <c r="Q201" i="13"/>
  <c r="Q196" i="13"/>
  <c r="O200" i="13"/>
  <c r="R200" i="13" s="1"/>
  <c r="Q203" i="13"/>
  <c r="K209" i="13"/>
  <c r="R209" i="13" s="1"/>
  <c r="R206" i="13"/>
  <c r="R190" i="13"/>
  <c r="O198" i="13"/>
  <c r="R198" i="13" s="1"/>
  <c r="R204" i="13"/>
  <c r="R188" i="13"/>
  <c r="Q210" i="13"/>
  <c r="K205" i="13"/>
  <c r="R205" i="13" s="1"/>
  <c r="R202" i="13"/>
  <c r="Q202" i="13"/>
  <c r="K201" i="13"/>
  <c r="R201" i="13" s="1"/>
  <c r="Q208" i="13"/>
  <c r="K197" i="13"/>
  <c r="R197" i="13" s="1"/>
  <c r="K207" i="13"/>
  <c r="R207" i="13" s="1"/>
  <c r="R208" i="13"/>
  <c r="K199" i="13"/>
  <c r="R199" i="13" s="1"/>
  <c r="K193" i="13"/>
  <c r="R193" i="13" s="1"/>
  <c r="Q204" i="13"/>
  <c r="Q194" i="13"/>
  <c r="R196" i="13"/>
  <c r="K195" i="13"/>
  <c r="R195" i="13" s="1"/>
  <c r="K203" i="13"/>
  <c r="R203" i="13" s="1"/>
  <c r="Q190" i="13"/>
  <c r="R210" i="13"/>
  <c r="R194" i="13"/>
  <c r="K191" i="13"/>
  <c r="R191" i="13" s="1"/>
  <c r="K189" i="13"/>
  <c r="R189" i="13" s="1"/>
  <c r="P242" i="13"/>
  <c r="R288" i="13"/>
  <c r="Q288" i="13"/>
  <c r="P243" i="13"/>
  <c r="O185" i="13"/>
  <c r="O239" i="13"/>
  <c r="P241" i="13"/>
  <c r="N240" i="13"/>
  <c r="O240" i="13" s="1"/>
  <c r="P239" i="13"/>
  <c r="N231" i="13"/>
  <c r="O231" i="13" s="1"/>
  <c r="J242" i="13"/>
  <c r="K242" i="13" s="1"/>
  <c r="R241" i="13"/>
  <c r="Q241" i="13"/>
  <c r="P213" i="13"/>
  <c r="Q213" i="13"/>
  <c r="P230" i="13"/>
  <c r="O213" i="13"/>
  <c r="K243" i="13"/>
  <c r="Q243" i="13"/>
  <c r="J239" i="13"/>
  <c r="P240" i="13"/>
  <c r="J240" i="13"/>
  <c r="J230" i="13"/>
  <c r="Q230" i="13" s="1"/>
  <c r="P231" i="13"/>
  <c r="J231" i="13"/>
  <c r="N212" i="13"/>
  <c r="O212" i="13" s="1"/>
  <c r="P212" i="13"/>
  <c r="K213" i="13"/>
  <c r="J212" i="13"/>
  <c r="Q240" i="13" l="1"/>
  <c r="Q242" i="13"/>
  <c r="Q231" i="13"/>
  <c r="R242" i="13"/>
  <c r="R213" i="13"/>
  <c r="Q239" i="13"/>
  <c r="K240" i="13"/>
  <c r="R240" i="13" s="1"/>
  <c r="K239" i="13"/>
  <c r="R239" i="13" s="1"/>
  <c r="R243" i="13"/>
  <c r="K230" i="13"/>
  <c r="R230" i="13" s="1"/>
  <c r="K231" i="13"/>
  <c r="R231" i="13" s="1"/>
  <c r="Q212" i="13"/>
  <c r="K212" i="13"/>
  <c r="R212" i="13" s="1"/>
  <c r="A37" i="13" l="1"/>
  <c r="A36" i="13"/>
  <c r="A33" i="13"/>
  <c r="A185" i="13"/>
  <c r="M33" i="15" l="1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D8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M8" i="15"/>
  <c r="C8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L8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I8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H8" i="15"/>
  <c r="C14" i="15"/>
  <c r="K8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G8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E8" i="15"/>
  <c r="K16" i="15"/>
  <c r="H10" i="15"/>
  <c r="E185" i="13"/>
  <c r="P271" i="13" l="1"/>
  <c r="Q244" i="13"/>
  <c r="M244" i="13"/>
  <c r="K271" i="13"/>
  <c r="R244" i="13"/>
  <c r="Q271" i="13"/>
  <c r="O244" i="13"/>
  <c r="M271" i="13"/>
  <c r="I244" i="13"/>
  <c r="N271" i="13"/>
  <c r="O271" i="13"/>
  <c r="I271" i="13"/>
  <c r="R271" i="13"/>
  <c r="J271" i="13"/>
  <c r="P244" i="13"/>
  <c r="K244" i="13"/>
  <c r="N244" i="13"/>
  <c r="J244" i="13"/>
  <c r="B36" i="13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s="1"/>
  <c r="B179" i="13" s="1"/>
  <c r="B180" i="13" s="1"/>
  <c r="B181" i="13" s="1"/>
  <c r="B182" i="13" s="1"/>
  <c r="B183" i="13" s="1"/>
  <c r="M36" i="13"/>
  <c r="N36" i="13" s="1"/>
  <c r="M37" i="13"/>
  <c r="N37" i="13" s="1"/>
  <c r="M33" i="13"/>
  <c r="G7" i="15" s="1"/>
  <c r="M238" i="13" s="1"/>
  <c r="H6" i="15" l="1"/>
  <c r="G6" i="15"/>
  <c r="M229" i="13" s="1"/>
  <c r="G5" i="15"/>
  <c r="N33" i="13"/>
  <c r="H7" i="15" s="1"/>
  <c r="N238" i="13" s="1"/>
  <c r="O36" i="13"/>
  <c r="I37" i="13"/>
  <c r="J37" i="13" s="1"/>
  <c r="Q37" i="13" s="1"/>
  <c r="I36" i="13"/>
  <c r="J36" i="13" s="1"/>
  <c r="Q36" i="13" s="1"/>
  <c r="I185" i="13"/>
  <c r="O37" i="13"/>
  <c r="I33" i="13"/>
  <c r="N229" i="13" l="1"/>
  <c r="M211" i="13"/>
  <c r="I6" i="15"/>
  <c r="L6" i="15"/>
  <c r="C6" i="15"/>
  <c r="M184" i="13"/>
  <c r="C7" i="15"/>
  <c r="I238" i="13" s="1"/>
  <c r="C4" i="15"/>
  <c r="I32" i="13" s="1"/>
  <c r="H4" i="15"/>
  <c r="N32" i="13" s="1"/>
  <c r="G4" i="15"/>
  <c r="M32" i="13" s="1"/>
  <c r="J185" i="13"/>
  <c r="K185" i="13" s="1"/>
  <c r="C5" i="15"/>
  <c r="H5" i="15"/>
  <c r="N211" i="13" s="1"/>
  <c r="I5" i="15"/>
  <c r="O33" i="13"/>
  <c r="I7" i="15" s="1"/>
  <c r="O238" i="13" s="1"/>
  <c r="J33" i="13"/>
  <c r="K6" i="15"/>
  <c r="P37" i="13"/>
  <c r="K37" i="13"/>
  <c r="R37" i="13" s="1"/>
  <c r="P33" i="13"/>
  <c r="P185" i="13"/>
  <c r="K36" i="13"/>
  <c r="R36" i="13" s="1"/>
  <c r="P36" i="13"/>
  <c r="I211" i="13" l="1"/>
  <c r="I229" i="13"/>
  <c r="O229" i="13"/>
  <c r="O211" i="13"/>
  <c r="M6" i="15"/>
  <c r="D6" i="15"/>
  <c r="E6" i="15"/>
  <c r="N184" i="13"/>
  <c r="Q185" i="13"/>
  <c r="D4" i="15"/>
  <c r="D7" i="15"/>
  <c r="J238" i="13" s="1"/>
  <c r="K7" i="15"/>
  <c r="K5" i="15"/>
  <c r="P211" i="13" s="1"/>
  <c r="I4" i="15"/>
  <c r="D5" i="15"/>
  <c r="O184" i="13"/>
  <c r="K4" i="15"/>
  <c r="P32" i="13" s="1"/>
  <c r="H2" i="15"/>
  <c r="N31" i="13" s="1"/>
  <c r="G2" i="15"/>
  <c r="M31" i="13" s="1"/>
  <c r="C2" i="15"/>
  <c r="I31" i="13" s="1"/>
  <c r="I184" i="13"/>
  <c r="Q33" i="13"/>
  <c r="K33" i="13"/>
  <c r="R185" i="13"/>
  <c r="P229" i="13" l="1"/>
  <c r="P238" i="13"/>
  <c r="J211" i="13"/>
  <c r="J229" i="13"/>
  <c r="P184" i="13"/>
  <c r="J184" i="13"/>
  <c r="L4" i="15"/>
  <c r="L7" i="15"/>
  <c r="E4" i="15"/>
  <c r="E7" i="15"/>
  <c r="E5" i="15"/>
  <c r="K211" i="13" s="1"/>
  <c r="L5" i="15"/>
  <c r="Q211" i="13" s="1"/>
  <c r="K2" i="15"/>
  <c r="P31" i="13" s="1"/>
  <c r="I2" i="15"/>
  <c r="O31" i="13" s="1"/>
  <c r="O32" i="13"/>
  <c r="J32" i="13"/>
  <c r="R33" i="13"/>
  <c r="D2" i="15"/>
  <c r="J31" i="13" s="1"/>
  <c r="K229" i="13" l="1"/>
  <c r="K238" i="13"/>
  <c r="Q229" i="13"/>
  <c r="Q238" i="13"/>
  <c r="Q184" i="13"/>
  <c r="K184" i="13"/>
  <c r="Q32" i="13"/>
  <c r="M4" i="15"/>
  <c r="M7" i="15"/>
  <c r="M5" i="15"/>
  <c r="R211" i="13" s="1"/>
  <c r="K17" i="13"/>
  <c r="L2" i="15"/>
  <c r="Q31" i="13" s="1"/>
  <c r="K32" i="13"/>
  <c r="E2" i="15"/>
  <c r="R229" i="13" l="1"/>
  <c r="R238" i="13"/>
  <c r="R184" i="13"/>
  <c r="R32" i="13"/>
  <c r="M2" i="15"/>
  <c r="R31" i="13" s="1"/>
  <c r="K31" i="13"/>
  <c r="I17" i="13"/>
  <c r="F17" i="13" l="1"/>
</calcChain>
</file>

<file path=xl/sharedStrings.xml><?xml version="1.0" encoding="utf-8"?>
<sst xmlns="http://schemas.openxmlformats.org/spreadsheetml/2006/main" count="382" uniqueCount="136">
  <si>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</si>
  <si>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</si>
  <si>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</si>
  <si>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</si>
  <si>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</si>
  <si>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</si>
  <si>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</si>
  <si>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</si>
  <si>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</si>
  <si>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</si>
  <si>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</si>
  <si>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</si>
  <si>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</si>
  <si>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</si>
  <si>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</si>
  <si>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</si>
  <si>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</si>
  <si>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</si>
  <si>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</si>
  <si>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</si>
  <si>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</si>
  <si>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</si>
  <si>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</si>
  <si>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</si>
  <si>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</si>
  <si>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</si>
  <si>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</si>
  <si>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</si>
  <si>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</si>
  <si>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</si>
  <si>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</si>
  <si>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</si>
  <si>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</si>
  <si>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</si>
  <si>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</si>
  <si>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</si>
  <si>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</si>
  <si>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</si>
  <si>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</si>
  <si>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</si>
  <si>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03-163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</si>
  <si>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</si>
  <si>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</si>
  <si>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</si>
  <si>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</si>
  <si>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</si>
  <si>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</si>
  <si>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</si>
  <si>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</si>
  <si>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</si>
  <si>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</si>
  <si>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</si>
  <si>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</si>
  <si>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</si>
  <si>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</si>
  <si>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</si>
  <si>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</si>
  <si>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</si>
  <si>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</si>
  <si>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</si>
  <si>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</si>
  <si>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</si>
  <si>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</si>
  <si>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</si>
  <si>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</si>
  <si>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</si>
  <si>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</si>
  <si>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</si>
  <si>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</si>
  <si>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</si>
  <si>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</si>
  <si>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</si>
  <si>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</si>
  <si>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</si>
  <si>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</si>
  <si>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</si>
  <si>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</si>
  <si>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</si>
  <si>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</si>
  <si>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</si>
  <si>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</si>
  <si>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</si>
  <si>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</si>
  <si>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</si>
  <si>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</si>
  <si>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</si>
  <si>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</si>
  <si>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</si>
  <si>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</si>
  <si>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</si>
  <si>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</si>
  <si>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</si>
  <si>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</si>
  <si>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</si>
  <si>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</si>
  <si>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</si>
  <si>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</si>
  <si>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</si>
  <si>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</si>
  <si>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</si>
  <si>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</si>
  <si>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Załącznik nr 2 do SWZ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</si>
  <si>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</si>
  <si>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</si>
  <si>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</si>
  <si>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</si>
  <si>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</si>
  <si>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</si>
  <si>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</si>
  <si>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</si>
  <si>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</si>
  <si>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</si>
  <si>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</si>
  <si>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</si>
  <si>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</si>
  <si>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Wartość netto
(w zł.) ZP</t>
  </si>
  <si>
    <t>Wartość VAT
(w zł.)ZP</t>
  </si>
  <si>
    <t>Wartość brutto
(w zł.)ZP</t>
  </si>
  <si>
    <t>Wartość netto
(w zł.) PO</t>
  </si>
  <si>
    <t>ZAKRES PODSTAWOWY (ZP)</t>
  </si>
  <si>
    <t>Wartość VAT
(w zł.) PO</t>
  </si>
  <si>
    <t>Wartość brutto
(w zł.) PO</t>
  </si>
  <si>
    <t>PRAWO OPCJI
ilość</t>
  </si>
  <si>
    <t>ZAKRES PODST 
ilość</t>
  </si>
  <si>
    <t>szt.</t>
  </si>
  <si>
    <t>RZP/        /OZŻW/2024</t>
  </si>
  <si>
    <t>opak.</t>
  </si>
  <si>
    <t>kpl.</t>
  </si>
  <si>
    <t>K2 - TERMIN PRODUKCJI</t>
  </si>
  <si>
    <t>Materiały medyczne wyprodukowane w I kwartale 2024 r.</t>
  </si>
  <si>
    <t>Materiały medyczne wyprodukowane w II kwartale 2024 r.</t>
  </si>
  <si>
    <t>Materiały medyczne wyprodukowane w III kwartale 2024 r.</t>
  </si>
  <si>
    <t>DOSTAWA ALKOMATÓW DOWODOWYCH DLA ŻW</t>
  </si>
  <si>
    <t>NIE DOTYCZY</t>
  </si>
  <si>
    <t>ZAKRES OBJĘTY PRAWEM OPCJI (PO) -</t>
  </si>
  <si>
    <t>Urządzenie do pomiaru zawartości alkoholu w wydychanym powietrzu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</si>
</sst>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i/>
      <sz val="8.5"/>
      <color rgb="FFC00000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i/>
      <sz val="11"/>
      <color theme="0" tint="-0.49998474074526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 Narrow"/>
      <family val="2"/>
      <charset val="238"/>
    </font>
    <font>
      <b/>
      <i/>
      <sz val="10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CC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rgb="FFFF0000"/>
      </bottom>
      <diagonal/>
    </border>
    <border>
      <left style="medium">
        <color rgb="FFFF0000"/>
      </left>
      <right/>
      <top style="thin">
        <color indexed="64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0000CC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70">
    <xf numFmtId="0" fontId="0" fillId="0" borderId="0" xfId="0"/>
    <xf numFmtId="0" fontId="28" fillId="13" borderId="0" xfId="0" applyFont="1" applyFill="1" applyBorder="1" applyProtection="1"/>
    <xf numFmtId="0" fontId="31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Protection="1"/>
    <xf numFmtId="0" fontId="6" fillId="13" borderId="0" xfId="0" applyFont="1" applyFill="1" applyProtection="1"/>
    <xf numFmtId="0" fontId="25" fillId="13" borderId="0" xfId="0" applyFont="1" applyFill="1" applyProtection="1"/>
    <xf numFmtId="0" fontId="13" fillId="13" borderId="0" xfId="0" applyFont="1" applyFill="1" applyProtection="1"/>
    <xf numFmtId="0" fontId="13" fillId="13" borderId="0" xfId="0" applyFont="1" applyFill="1" applyBorder="1" applyAlignment="1" applyProtection="1">
      <alignment horizontal="center"/>
    </xf>
    <xf numFmtId="0" fontId="22" fillId="13" borderId="0" xfId="0" applyFont="1" applyFill="1" applyBorder="1" applyAlignment="1" applyProtection="1">
      <alignment horizontal="right" vertical="center"/>
    </xf>
    <xf numFmtId="166" fontId="13" fillId="13" borderId="0" xfId="0" applyNumberFormat="1" applyFont="1" applyFill="1" applyBorder="1" applyAlignment="1" applyProtection="1">
      <alignment horizontal="center"/>
    </xf>
    <xf numFmtId="0" fontId="26" fillId="12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Alignment="1" applyProtection="1"/>
    <xf numFmtId="0" fontId="14" fillId="13" borderId="0" xfId="0" applyFont="1" applyFill="1" applyBorder="1" applyProtection="1"/>
    <xf numFmtId="0" fontId="11" fillId="13" borderId="0" xfId="0" applyFont="1" applyFill="1" applyBorder="1" applyProtection="1"/>
    <xf numFmtId="0" fontId="14" fillId="13" borderId="0" xfId="0" applyFont="1" applyFill="1" applyProtection="1"/>
    <xf numFmtId="0" fontId="24" fillId="12" borderId="0" xfId="0" applyFont="1" applyFill="1" applyBorder="1" applyAlignment="1" applyProtection="1">
      <alignment horizontal="right" vertical="center"/>
    </xf>
    <xf numFmtId="0" fontId="34" fillId="13" borderId="0" xfId="0" applyFont="1" applyFill="1" applyBorder="1" applyAlignment="1" applyProtection="1"/>
    <xf numFmtId="0" fontId="21" fillId="5" borderId="2" xfId="0" applyFont="1" applyFill="1" applyBorder="1" applyProtection="1"/>
    <xf numFmtId="0" fontId="23" fillId="5" borderId="3" xfId="0" applyFont="1" applyFill="1" applyBorder="1" applyProtection="1"/>
    <xf numFmtId="0" fontId="23" fillId="5" borderId="4" xfId="0" applyFont="1" applyFill="1" applyBorder="1" applyProtection="1"/>
    <xf numFmtId="0" fontId="38" fillId="6" borderId="13" xfId="0" applyFont="1" applyFill="1" applyBorder="1" applyProtection="1"/>
    <xf numFmtId="0" fontId="39" fillId="6" borderId="14" xfId="0" applyFont="1" applyFill="1" applyBorder="1" applyProtection="1"/>
    <xf numFmtId="0" fontId="39" fillId="6" borderId="15" xfId="0" applyFont="1" applyFill="1" applyBorder="1" applyProtection="1"/>
    <xf numFmtId="166" fontId="9" fillId="11" borderId="31" xfId="0" applyNumberFormat="1" applyFont="1" applyFill="1" applyBorder="1" applyAlignment="1" applyProtection="1">
      <alignment horizontal="center"/>
    </xf>
    <xf numFmtId="0" fontId="41" fillId="13" borderId="0" xfId="0" applyFont="1" applyFill="1" applyBorder="1" applyAlignment="1" applyProtection="1">
      <alignment horizontal="right" vertical="center"/>
    </xf>
    <xf numFmtId="0" fontId="40" fillId="12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0" fontId="6" fillId="11" borderId="0" xfId="0" applyFont="1" applyFill="1" applyBorder="1" applyAlignment="1" applyProtection="1">
      <alignment vertical="center"/>
    </xf>
    <xf numFmtId="0" fontId="34" fillId="11" borderId="0" xfId="0" applyFont="1" applyFill="1" applyBorder="1" applyAlignment="1" applyProtection="1"/>
    <xf numFmtId="0" fontId="6" fillId="13" borderId="34" xfId="0" applyFont="1" applyFill="1" applyBorder="1" applyProtection="1"/>
    <xf numFmtId="0" fontId="40" fillId="13" borderId="0" xfId="0" applyFont="1" applyFill="1" applyBorder="1" applyAlignment="1" applyProtection="1">
      <alignment horizontal="right" vertical="center" wrapText="1"/>
    </xf>
    <xf numFmtId="0" fontId="11" fillId="13" borderId="35" xfId="0" applyFont="1" applyFill="1" applyBorder="1" applyAlignment="1" applyProtection="1">
      <alignment horizontal="center"/>
    </xf>
    <xf numFmtId="0" fontId="0" fillId="0" borderId="0" xfId="0" applyProtection="1"/>
    <xf numFmtId="0" fontId="25" fillId="13" borderId="39" xfId="0" applyFont="1" applyFill="1" applyBorder="1" applyAlignment="1" applyProtection="1"/>
    <xf numFmtId="0" fontId="34" fillId="13" borderId="33" xfId="0" applyFont="1" applyFill="1" applyBorder="1" applyAlignment="1" applyProtection="1"/>
    <xf numFmtId="0" fontId="6" fillId="11" borderId="37" xfId="0" applyFont="1" applyFill="1" applyBorder="1" applyProtection="1"/>
    <xf numFmtId="0" fontId="6" fillId="13" borderId="30" xfId="0" applyFont="1" applyFill="1" applyBorder="1" applyProtection="1"/>
    <xf numFmtId="0" fontId="25" fillId="13" borderId="33" xfId="0" applyFont="1" applyFill="1" applyBorder="1" applyAlignment="1" applyProtection="1"/>
    <xf numFmtId="0" fontId="43" fillId="13" borderId="0" xfId="0" applyFont="1" applyFill="1" applyBorder="1" applyAlignment="1" applyProtection="1">
      <alignment horizontal="left"/>
    </xf>
    <xf numFmtId="0" fontId="19" fillId="13" borderId="0" xfId="0" applyFont="1" applyFill="1" applyBorder="1" applyAlignment="1" applyProtection="1"/>
    <xf numFmtId="0" fontId="26" fillId="13" borderId="0" xfId="0" applyFont="1" applyFill="1" applyBorder="1" applyAlignment="1" applyProtection="1"/>
    <xf numFmtId="0" fontId="11" fillId="3" borderId="35" xfId="0" applyFont="1" applyFill="1" applyBorder="1" applyAlignment="1" applyProtection="1">
      <alignment horizontal="center"/>
    </xf>
    <xf numFmtId="167" fontId="9" fillId="11" borderId="23" xfId="0" applyNumberFormat="1" applyFont="1" applyFill="1" applyBorder="1" applyAlignment="1" applyProtection="1">
      <alignment horizontal="center"/>
    </xf>
    <xf numFmtId="0" fontId="13" fillId="13" borderId="0" xfId="0" applyFont="1" applyFill="1" applyBorder="1" applyAlignment="1" applyProtection="1">
      <protection locked="0"/>
    </xf>
    <xf numFmtId="0" fontId="34" fillId="13" borderId="37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0" fontId="11" fillId="13" borderId="32" xfId="0" applyFont="1" applyFill="1" applyBorder="1" applyAlignment="1" applyProtection="1">
      <alignment horizontal="center"/>
    </xf>
    <xf numFmtId="0" fontId="44" fillId="13" borderId="37" xfId="0" applyFont="1" applyFill="1" applyBorder="1" applyAlignment="1" applyProtection="1">
      <alignment horizontal="left"/>
    </xf>
    <xf numFmtId="0" fontId="11" fillId="13" borderId="0" xfId="0" applyFont="1" applyFill="1" applyBorder="1" applyAlignment="1" applyProtection="1">
      <alignment horizontal="right"/>
    </xf>
    <xf numFmtId="0" fontId="5" fillId="13" borderId="0" xfId="1" applyNumberFormat="1" applyFont="1" applyFill="1" applyBorder="1" applyAlignment="1" applyProtection="1">
      <alignment horizontal="right" vertical="center" wrapText="1"/>
    </xf>
    <xf numFmtId="0" fontId="5" fillId="13" borderId="0" xfId="1" applyNumberFormat="1" applyFont="1" applyFill="1" applyBorder="1" applyAlignment="1" applyProtection="1">
      <alignment horizontal="right" vertical="center"/>
    </xf>
    <xf numFmtId="0" fontId="6" fillId="13" borderId="38" xfId="0" applyFont="1" applyFill="1" applyBorder="1" applyProtection="1"/>
    <xf numFmtId="0" fontId="12" fillId="0" borderId="0" xfId="0" applyFont="1" applyProtection="1"/>
    <xf numFmtId="0" fontId="12" fillId="11" borderId="0" xfId="0" applyFont="1" applyFill="1" applyBorder="1" applyProtection="1"/>
    <xf numFmtId="0" fontId="0" fillId="11" borderId="0" xfId="0" applyFill="1" applyBorder="1" applyProtection="1"/>
    <xf numFmtId="0" fontId="5" fillId="13" borderId="33" xfId="1" applyNumberFormat="1" applyFont="1" applyFill="1" applyBorder="1" applyAlignment="1" applyProtection="1">
      <alignment horizontal="right" vertical="center" wrapText="1"/>
    </xf>
    <xf numFmtId="0" fontId="46" fillId="13" borderId="33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1" borderId="0" xfId="0" applyFont="1" applyFill="1" applyProtection="1"/>
    <xf numFmtId="0" fontId="14" fillId="11" borderId="0" xfId="0" applyFont="1" applyFill="1" applyProtection="1"/>
    <xf numFmtId="0" fontId="11" fillId="11" borderId="0" xfId="0" applyFont="1" applyFill="1" applyProtection="1"/>
    <xf numFmtId="0" fontId="17" fillId="11" borderId="0" xfId="0" applyFont="1" applyFill="1" applyProtection="1"/>
    <xf numFmtId="0" fontId="14" fillId="0" borderId="0" xfId="0" applyFont="1" applyProtection="1"/>
    <xf numFmtId="0" fontId="11" fillId="0" borderId="0" xfId="0" applyFont="1" applyProtection="1"/>
    <xf numFmtId="0" fontId="27" fillId="13" borderId="0" xfId="0" applyFont="1" applyFill="1" applyBorder="1" applyProtection="1"/>
    <xf numFmtId="0" fontId="32" fillId="13" borderId="0" xfId="0" applyFont="1" applyFill="1" applyBorder="1" applyAlignment="1" applyProtection="1">
      <alignment horizontal="left" vertical="center"/>
    </xf>
    <xf numFmtId="0" fontId="22" fillId="15" borderId="0" xfId="0" applyFont="1" applyFill="1" applyBorder="1" applyAlignment="1" applyProtection="1">
      <alignment vertical="center"/>
    </xf>
    <xf numFmtId="0" fontId="25" fillId="15" borderId="0" xfId="0" applyFont="1" applyFill="1" applyBorder="1" applyAlignment="1" applyProtection="1">
      <alignment horizontal="right" vertical="center"/>
    </xf>
    <xf numFmtId="0" fontId="22" fillId="15" borderId="0" xfId="0" applyFont="1" applyFill="1" applyBorder="1" applyAlignment="1" applyProtection="1">
      <alignment vertical="top"/>
    </xf>
    <xf numFmtId="0" fontId="25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/>
    </xf>
    <xf numFmtId="0" fontId="26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 wrapText="1"/>
    </xf>
    <xf numFmtId="0" fontId="42" fillId="15" borderId="0" xfId="0" applyFont="1" applyFill="1" applyBorder="1" applyAlignment="1" applyProtection="1">
      <alignment horizontal="right" vertical="center"/>
    </xf>
    <xf numFmtId="0" fontId="19" fillId="15" borderId="0" xfId="0" applyFont="1" applyFill="1" applyBorder="1" applyAlignment="1" applyProtection="1">
      <alignment horizontal="right" vertical="center"/>
    </xf>
    <xf numFmtId="167" fontId="13" fillId="11" borderId="52" xfId="0" applyNumberFormat="1" applyFont="1" applyFill="1" applyBorder="1" applyAlignment="1" applyProtection="1">
      <alignment horizontal="center"/>
      <protection locked="0"/>
    </xf>
    <xf numFmtId="49" fontId="13" fillId="11" borderId="52" xfId="0" applyNumberFormat="1" applyFont="1" applyFill="1" applyBorder="1" applyAlignment="1" applyProtection="1">
      <protection locked="0"/>
    </xf>
    <xf numFmtId="166" fontId="13" fillId="11" borderId="61" xfId="0" applyNumberFormat="1" applyFont="1" applyFill="1" applyBorder="1" applyAlignment="1" applyProtection="1">
      <alignment horizontal="center"/>
      <protection locked="0"/>
    </xf>
    <xf numFmtId="0" fontId="19" fillId="13" borderId="40" xfId="0" applyFont="1" applyFill="1" applyBorder="1" applyAlignment="1" applyProtection="1"/>
    <xf numFmtId="0" fontId="6" fillId="13" borderId="36" xfId="0" applyFont="1" applyFill="1" applyBorder="1" applyProtection="1"/>
    <xf numFmtId="0" fontId="6" fillId="13" borderId="33" xfId="0" applyFont="1" applyFill="1" applyBorder="1" applyProtection="1"/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5" fillId="2" borderId="7" xfId="1" applyNumberFormat="1" applyFont="1" applyFill="1" applyBorder="1" applyAlignment="1" applyProtection="1">
      <alignment horizontal="center" vertical="center" wrapText="1"/>
    </xf>
    <xf numFmtId="4" fontId="37" fillId="6" borderId="16" xfId="1" applyNumberFormat="1" applyFont="1" applyFill="1" applyBorder="1" applyAlignment="1" applyProtection="1">
      <alignment horizontal="center" vertical="center" wrapText="1"/>
    </xf>
    <xf numFmtId="0" fontId="51" fillId="0" borderId="0" xfId="0" applyFont="1" applyProtection="1"/>
    <xf numFmtId="0" fontId="33" fillId="13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3" borderId="0" xfId="0" applyFont="1" applyFill="1" applyAlignment="1" applyProtection="1">
      <alignment horizontal="center"/>
    </xf>
    <xf numFmtId="0" fontId="51" fillId="0" borderId="0" xfId="0" applyFont="1" applyAlignment="1" applyProtection="1">
      <alignment horizontal="center"/>
    </xf>
    <xf numFmtId="0" fontId="52" fillId="0" borderId="0" xfId="0" applyFont="1" applyProtection="1"/>
    <xf numFmtId="164" fontId="52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3" fillId="0" borderId="0" xfId="5" applyFont="1" applyProtection="1"/>
    <xf numFmtId="0" fontId="54" fillId="13" borderId="0" xfId="0" applyFont="1" applyFill="1" applyAlignment="1" applyProtection="1">
      <alignment horizontal="center"/>
    </xf>
    <xf numFmtId="0" fontId="55" fillId="13" borderId="0" xfId="0" applyFont="1" applyFill="1" applyAlignment="1" applyProtection="1">
      <alignment horizontal="center"/>
    </xf>
    <xf numFmtId="0" fontId="56" fillId="13" borderId="1" xfId="0" applyFont="1" applyFill="1" applyBorder="1"/>
    <xf numFmtId="0" fontId="51" fillId="2" borderId="0" xfId="0" applyFont="1" applyFill="1" applyProtection="1"/>
    <xf numFmtId="0" fontId="57" fillId="13" borderId="1" xfId="0" applyFont="1" applyFill="1" applyBorder="1" applyProtection="1"/>
    <xf numFmtId="0" fontId="57" fillId="13" borderId="68" xfId="0" applyFont="1" applyFill="1" applyBorder="1" applyProtection="1"/>
    <xf numFmtId="0" fontId="51" fillId="0" borderId="18" xfId="0" applyFont="1" applyBorder="1" applyProtection="1"/>
    <xf numFmtId="0" fontId="51" fillId="0" borderId="19" xfId="0" applyFont="1" applyBorder="1" applyProtection="1"/>
    <xf numFmtId="0" fontId="51" fillId="0" borderId="67" xfId="0" applyFont="1" applyBorder="1" applyProtection="1"/>
    <xf numFmtId="0" fontId="51" fillId="0" borderId="43" xfId="0" applyFont="1" applyBorder="1" applyProtection="1"/>
    <xf numFmtId="0" fontId="51" fillId="0" borderId="0" xfId="0" applyFont="1" applyBorder="1" applyProtection="1"/>
    <xf numFmtId="49" fontId="29" fillId="0" borderId="45" xfId="0" applyNumberFormat="1" applyFont="1" applyBorder="1" applyAlignment="1" applyProtection="1">
      <alignment vertical="center" wrapText="1"/>
      <protection locked="0"/>
    </xf>
    <xf numFmtId="0" fontId="59" fillId="0" borderId="0" xfId="0" applyFont="1" applyProtection="1"/>
    <xf numFmtId="0" fontId="10" fillId="9" borderId="10" xfId="1" applyNumberFormat="1" applyFont="1" applyFill="1" applyBorder="1" applyAlignment="1">
      <alignment horizontal="center" vertical="center"/>
    </xf>
    <xf numFmtId="0" fontId="7" fillId="9" borderId="12" xfId="1" applyNumberFormat="1" applyFont="1" applyFill="1" applyBorder="1" applyAlignment="1">
      <alignment horizontal="left" vertical="center"/>
    </xf>
    <xf numFmtId="0" fontId="8" fillId="9" borderId="12" xfId="1" applyNumberFormat="1" applyFont="1" applyFill="1" applyBorder="1" applyAlignment="1">
      <alignment horizontal="left" vertical="center"/>
    </xf>
    <xf numFmtId="4" fontId="7" fillId="9" borderId="12" xfId="1" applyNumberFormat="1" applyFont="1" applyFill="1" applyBorder="1" applyAlignment="1">
      <alignment horizontal="right" vertical="center"/>
    </xf>
    <xf numFmtId="4" fontId="7" fillId="10" borderId="72" xfId="1" applyNumberFormat="1" applyFont="1" applyFill="1" applyBorder="1" applyAlignment="1">
      <alignment horizontal="right" vertical="center"/>
    </xf>
    <xf numFmtId="4" fontId="7" fillId="10" borderId="73" xfId="1" applyNumberFormat="1" applyFont="1" applyFill="1" applyBorder="1" applyAlignment="1">
      <alignment horizontal="right" vertical="center"/>
    </xf>
    <xf numFmtId="4" fontId="7" fillId="9" borderId="74" xfId="1" applyNumberFormat="1" applyFont="1" applyFill="1" applyBorder="1" applyAlignment="1">
      <alignment horizontal="right" vertical="center"/>
    </xf>
    <xf numFmtId="4" fontId="7" fillId="10" borderId="75" xfId="1" applyNumberFormat="1" applyFont="1" applyFill="1" applyBorder="1" applyAlignment="1">
      <alignment horizontal="right" vertical="center"/>
    </xf>
    <xf numFmtId="0" fontId="9" fillId="14" borderId="70" xfId="1" applyNumberFormat="1" applyFont="1" applyFill="1" applyBorder="1" applyAlignment="1">
      <alignment horizontal="center" vertical="center"/>
    </xf>
    <xf numFmtId="4" fontId="9" fillId="14" borderId="69" xfId="1" applyNumberFormat="1" applyFont="1" applyFill="1" applyBorder="1" applyAlignment="1">
      <alignment horizontal="right" vertical="center"/>
    </xf>
    <xf numFmtId="4" fontId="9" fillId="14" borderId="70" xfId="1" applyNumberFormat="1" applyFont="1" applyFill="1" applyBorder="1" applyAlignment="1">
      <alignment horizontal="right" vertical="center"/>
    </xf>
    <xf numFmtId="4" fontId="9" fillId="14" borderId="71" xfId="1" applyNumberFormat="1" applyFont="1" applyFill="1" applyBorder="1" applyAlignment="1">
      <alignment horizontal="right" vertical="center"/>
    </xf>
    <xf numFmtId="4" fontId="60" fillId="2" borderId="10" xfId="1" applyNumberFormat="1" applyFont="1" applyFill="1" applyBorder="1" applyAlignment="1" applyProtection="1">
      <alignment horizontal="center" vertical="center" wrapText="1"/>
    </xf>
    <xf numFmtId="0" fontId="15" fillId="9" borderId="0" xfId="1" applyNumberFormat="1" applyFont="1" applyFill="1" applyBorder="1" applyAlignment="1">
      <alignment horizontal="right" vertical="center"/>
    </xf>
    <xf numFmtId="0" fontId="7" fillId="9" borderId="0" xfId="1" applyNumberFormat="1" applyFont="1" applyFill="1" applyBorder="1" applyAlignment="1">
      <alignment horizontal="left" vertical="center"/>
    </xf>
    <xf numFmtId="4" fontId="7" fillId="8" borderId="66" xfId="1" applyNumberFormat="1" applyFont="1" applyFill="1" applyBorder="1" applyAlignment="1">
      <alignment horizontal="right" vertical="center"/>
    </xf>
    <xf numFmtId="0" fontId="9" fillId="14" borderId="11" xfId="1" applyNumberFormat="1" applyFont="1" applyFill="1" applyBorder="1" applyAlignment="1">
      <alignment horizontal="center" vertical="center"/>
    </xf>
    <xf numFmtId="4" fontId="9" fillId="14" borderId="20" xfId="1" applyNumberFormat="1" applyFont="1" applyFill="1" applyBorder="1" applyAlignment="1">
      <alignment horizontal="right" vertical="center"/>
    </xf>
    <xf numFmtId="4" fontId="9" fillId="14" borderId="11" xfId="1" applyNumberFormat="1" applyFont="1" applyFill="1" applyBorder="1" applyAlignment="1">
      <alignment horizontal="right" vertical="center"/>
    </xf>
    <xf numFmtId="4" fontId="9" fillId="14" borderId="17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0" fontId="6" fillId="3" borderId="3" xfId="0" applyFont="1" applyFill="1" applyBorder="1"/>
    <xf numFmtId="4" fontId="11" fillId="7" borderId="79" xfId="0" applyNumberFormat="1" applyFont="1" applyFill="1" applyBorder="1"/>
    <xf numFmtId="4" fontId="11" fillId="3" borderId="2" xfId="0" applyNumberFormat="1" applyFont="1" applyFill="1" applyBorder="1"/>
    <xf numFmtId="4" fontId="11" fillId="7" borderId="80" xfId="0" applyNumberFormat="1" applyFont="1" applyFill="1" applyBorder="1"/>
    <xf numFmtId="4" fontId="11" fillId="7" borderId="81" xfId="0" applyNumberFormat="1" applyFont="1" applyFill="1" applyBorder="1"/>
    <xf numFmtId="4" fontId="11" fillId="3" borderId="82" xfId="0" applyNumberFormat="1" applyFont="1" applyFill="1" applyBorder="1"/>
    <xf numFmtId="4" fontId="11" fillId="7" borderId="83" xfId="0" applyNumberFormat="1" applyFont="1" applyFill="1" applyBorder="1"/>
    <xf numFmtId="4" fontId="11" fillId="7" borderId="84" xfId="0" applyNumberFormat="1" applyFont="1" applyFill="1" applyBorder="1"/>
    <xf numFmtId="4" fontId="11" fillId="7" borderId="85" xfId="0" applyNumberFormat="1" applyFont="1" applyFill="1" applyBorder="1"/>
    <xf numFmtId="4" fontId="36" fillId="15" borderId="76" xfId="1" applyNumberFormat="1" applyFont="1" applyFill="1" applyBorder="1" applyAlignment="1" applyProtection="1">
      <alignment horizontal="center" vertical="center" wrapText="1"/>
    </xf>
    <xf numFmtId="4" fontId="35" fillId="5" borderId="8" xfId="1" applyNumberFormat="1" applyFont="1" applyFill="1" applyBorder="1" applyAlignment="1" applyProtection="1">
      <alignment horizontal="center" vertical="center" wrapText="1"/>
    </xf>
    <xf numFmtId="0" fontId="61" fillId="4" borderId="0" xfId="0" applyFont="1" applyFill="1" applyAlignment="1" applyProtection="1">
      <alignment horizontal="center"/>
    </xf>
    <xf numFmtId="0" fontId="61" fillId="4" borderId="0" xfId="0" applyFont="1" applyFill="1" applyBorder="1" applyAlignment="1" applyProtection="1">
      <alignment horizontal="center"/>
    </xf>
    <xf numFmtId="0" fontId="61" fillId="4" borderId="0" xfId="0" applyFont="1" applyFill="1" applyAlignment="1" applyProtection="1">
      <alignment horizontal="center" textRotation="90"/>
    </xf>
    <xf numFmtId="0" fontId="6" fillId="13" borderId="37" xfId="0" applyFont="1" applyFill="1" applyBorder="1" applyProtection="1"/>
    <xf numFmtId="164" fontId="6" fillId="11" borderId="19" xfId="0" applyNumberFormat="1" applyFont="1" applyFill="1" applyBorder="1" applyAlignment="1" applyProtection="1"/>
    <xf numFmtId="0" fontId="7" fillId="13" borderId="0" xfId="1" applyNumberFormat="1" applyFont="1" applyFill="1" applyBorder="1" applyAlignment="1" applyProtection="1">
      <alignment vertical="center" wrapText="1"/>
    </xf>
    <xf numFmtId="0" fontId="48" fillId="13" borderId="0" xfId="1" applyNumberFormat="1" applyFont="1" applyFill="1" applyBorder="1" applyAlignment="1" applyProtection="1">
      <alignment vertical="center" wrapText="1"/>
    </xf>
    <xf numFmtId="0" fontId="34" fillId="13" borderId="0" xfId="0" applyFont="1" applyFill="1" applyBorder="1" applyAlignment="1" applyProtection="1">
      <protection locked="0"/>
    </xf>
    <xf numFmtId="4" fontId="44" fillId="16" borderId="69" xfId="1" applyNumberFormat="1" applyFont="1" applyFill="1" applyBorder="1" applyAlignment="1">
      <alignment horizontal="right" vertical="center"/>
    </xf>
    <xf numFmtId="4" fontId="62" fillId="16" borderId="70" xfId="1" applyNumberFormat="1" applyFont="1" applyFill="1" applyBorder="1" applyAlignment="1">
      <alignment horizontal="right" vertical="center"/>
    </xf>
    <xf numFmtId="4" fontId="44" fillId="16" borderId="20" xfId="1" applyNumberFormat="1" applyFont="1" applyFill="1" applyBorder="1" applyAlignment="1">
      <alignment horizontal="right" vertical="center"/>
    </xf>
    <xf numFmtId="4" fontId="62" fillId="16" borderId="11" xfId="1" applyNumberFormat="1" applyFont="1" applyFill="1" applyBorder="1" applyAlignment="1">
      <alignment horizontal="right" vertical="center"/>
    </xf>
    <xf numFmtId="0" fontId="21" fillId="8" borderId="2" xfId="0" applyFont="1" applyFill="1" applyBorder="1" applyProtection="1"/>
    <xf numFmtId="0" fontId="23" fillId="8" borderId="3" xfId="0" applyFont="1" applyFill="1" applyBorder="1" applyProtection="1"/>
    <xf numFmtId="4" fontId="35" fillId="8" borderId="8" xfId="1" applyNumberFormat="1" applyFont="1" applyFill="1" applyBorder="1" applyAlignment="1" applyProtection="1">
      <alignment horizontal="center" vertical="center" wrapText="1"/>
    </xf>
    <xf numFmtId="4" fontId="16" fillId="11" borderId="78" xfId="0" applyNumberFormat="1" applyFont="1" applyFill="1" applyBorder="1" applyAlignment="1" applyProtection="1">
      <alignment horizontal="right" vertical="center"/>
      <protection locked="0"/>
    </xf>
    <xf numFmtId="9" fontId="3" fillId="11" borderId="78" xfId="0" applyNumberFormat="1" applyFont="1" applyFill="1" applyBorder="1" applyAlignment="1" applyProtection="1">
      <alignment horizontal="center" vertical="center"/>
      <protection locked="0"/>
    </xf>
    <xf numFmtId="4" fontId="16" fillId="11" borderId="77" xfId="0" applyNumberFormat="1" applyFont="1" applyFill="1" applyBorder="1" applyAlignment="1" applyProtection="1">
      <alignment horizontal="right" vertical="center"/>
      <protection locked="0"/>
    </xf>
    <xf numFmtId="9" fontId="3" fillId="11" borderId="77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9" fontId="3" fillId="11" borderId="86" xfId="0" applyNumberFormat="1" applyFont="1" applyFill="1" applyBorder="1" applyAlignment="1" applyProtection="1">
      <alignment horizontal="center" vertical="center"/>
      <protection locked="0"/>
    </xf>
    <xf numFmtId="0" fontId="63" fillId="14" borderId="70" xfId="1" applyNumberFormat="1" applyFont="1" applyFill="1" applyBorder="1" applyAlignment="1">
      <alignment horizontal="left" vertical="center" wrapText="1"/>
    </xf>
    <xf numFmtId="0" fontId="9" fillId="11" borderId="0" xfId="0" applyFont="1" applyFill="1" applyBorder="1" applyAlignment="1" applyProtection="1"/>
    <xf numFmtId="0" fontId="0" fillId="0" borderId="0" xfId="0" applyAlignment="1"/>
    <xf numFmtId="0" fontId="64" fillId="14" borderId="70" xfId="1" applyNumberFormat="1" applyFont="1" applyFill="1" applyBorder="1" applyAlignment="1">
      <alignment horizontal="center" vertical="center" wrapText="1"/>
    </xf>
    <xf numFmtId="4" fontId="64" fillId="14" borderId="69" xfId="1" applyNumberFormat="1" applyFont="1" applyFill="1" applyBorder="1" applyAlignment="1">
      <alignment horizontal="right" vertical="center"/>
    </xf>
    <xf numFmtId="4" fontId="67" fillId="8" borderId="69" xfId="1" applyNumberFormat="1" applyFont="1" applyFill="1" applyBorder="1" applyAlignment="1">
      <alignment horizontal="right" vertical="center"/>
    </xf>
    <xf numFmtId="4" fontId="64" fillId="14" borderId="70" xfId="1" applyNumberFormat="1" applyFont="1" applyFill="1" applyBorder="1" applyAlignment="1">
      <alignment horizontal="right" vertical="center"/>
    </xf>
    <xf numFmtId="4" fontId="64" fillId="14" borderId="71" xfId="1" applyNumberFormat="1" applyFont="1" applyFill="1" applyBorder="1" applyAlignment="1">
      <alignment horizontal="right" vertical="center"/>
    </xf>
    <xf numFmtId="49" fontId="64" fillId="14" borderId="70" xfId="1" applyNumberFormat="1" applyFont="1" applyFill="1" applyBorder="1" applyAlignment="1">
      <alignment horizontal="center" vertical="center"/>
    </xf>
    <xf numFmtId="4" fontId="65" fillId="11" borderId="87" xfId="0" applyNumberFormat="1" applyFont="1" applyFill="1" applyBorder="1" applyAlignment="1" applyProtection="1">
      <alignment horizontal="right" vertical="center"/>
      <protection locked="0"/>
    </xf>
    <xf numFmtId="9" fontId="66" fillId="11" borderId="87" xfId="0" applyNumberFormat="1" applyFont="1" applyFill="1" applyBorder="1" applyAlignment="1" applyProtection="1">
      <alignment horizontal="center" vertical="center"/>
      <protection locked="0"/>
    </xf>
    <xf numFmtId="4" fontId="7" fillId="8" borderId="69" xfId="1" applyNumberFormat="1" applyFont="1" applyFill="1" applyBorder="1" applyAlignment="1">
      <alignment horizontal="right" vertical="center"/>
    </xf>
    <xf numFmtId="4" fontId="7" fillId="8" borderId="89" xfId="1" applyNumberFormat="1" applyFont="1" applyFill="1" applyBorder="1" applyAlignment="1">
      <alignment horizontal="right" vertical="center"/>
    </xf>
    <xf numFmtId="4" fontId="9" fillId="14" borderId="66" xfId="1" applyNumberFormat="1" applyFont="1" applyFill="1" applyBorder="1" applyAlignment="1">
      <alignment horizontal="right" vertical="center"/>
    </xf>
    <xf numFmtId="4" fontId="9" fillId="14" borderId="88" xfId="1" applyNumberFormat="1" applyFont="1" applyFill="1" applyBorder="1" applyAlignment="1">
      <alignment horizontal="right" vertical="center"/>
    </xf>
    <xf numFmtId="4" fontId="34" fillId="13" borderId="0" xfId="0" applyNumberFormat="1" applyFont="1" applyFill="1" applyBorder="1" applyAlignment="1" applyProtection="1">
      <protection locked="0"/>
    </xf>
    <xf numFmtId="0" fontId="9" fillId="0" borderId="88" xfId="1" applyFont="1" applyFill="1" applyBorder="1" applyAlignment="1" applyProtection="1">
      <alignment vertical="center"/>
      <protection hidden="1"/>
    </xf>
    <xf numFmtId="0" fontId="9" fillId="14" borderId="70" xfId="1" applyNumberFormat="1" applyFont="1" applyFill="1" applyBorder="1" applyAlignment="1">
      <alignment horizontal="left" vertical="center" wrapText="1"/>
    </xf>
    <xf numFmtId="0" fontId="9" fillId="14" borderId="11" xfId="1" applyNumberFormat="1" applyFont="1" applyFill="1" applyBorder="1" applyAlignment="1">
      <alignment horizontal="left" vertical="center" wrapText="1"/>
    </xf>
    <xf numFmtId="4" fontId="7" fillId="8" borderId="0" xfId="1" applyNumberFormat="1" applyFont="1" applyFill="1" applyBorder="1" applyAlignment="1">
      <alignment horizontal="right" vertical="center"/>
    </xf>
    <xf numFmtId="0" fontId="9" fillId="14" borderId="92" xfId="1" applyNumberFormat="1" applyFont="1" applyFill="1" applyBorder="1" applyAlignment="1">
      <alignment horizontal="center" vertical="center"/>
    </xf>
    <xf numFmtId="0" fontId="9" fillId="14" borderId="92" xfId="1" applyNumberFormat="1" applyFont="1" applyFill="1" applyBorder="1" applyAlignment="1">
      <alignment horizontal="left" vertical="center" wrapText="1"/>
    </xf>
    <xf numFmtId="4" fontId="9" fillId="14" borderId="89" xfId="1" applyNumberFormat="1" applyFont="1" applyFill="1" applyBorder="1" applyAlignment="1">
      <alignment horizontal="right" vertical="center"/>
    </xf>
    <xf numFmtId="4" fontId="16" fillId="11" borderId="93" xfId="0" applyNumberFormat="1" applyFont="1" applyFill="1" applyBorder="1" applyAlignment="1" applyProtection="1">
      <alignment horizontal="right" vertical="center"/>
      <protection locked="0"/>
    </xf>
    <xf numFmtId="9" fontId="3" fillId="11" borderId="94" xfId="0" applyNumberFormat="1" applyFont="1" applyFill="1" applyBorder="1" applyAlignment="1" applyProtection="1">
      <alignment horizontal="center" vertical="center"/>
      <protection locked="0"/>
    </xf>
    <xf numFmtId="4" fontId="62" fillId="16" borderId="92" xfId="1" applyNumberFormat="1" applyFont="1" applyFill="1" applyBorder="1" applyAlignment="1">
      <alignment horizontal="right" vertical="center"/>
    </xf>
    <xf numFmtId="4" fontId="9" fillId="14" borderId="95" xfId="1" applyNumberFormat="1" applyFont="1" applyFill="1" applyBorder="1" applyAlignment="1">
      <alignment horizontal="right" vertical="center"/>
    </xf>
    <xf numFmtId="4" fontId="9" fillId="14" borderId="96" xfId="1" applyNumberFormat="1" applyFont="1" applyFill="1" applyBorder="1" applyAlignment="1">
      <alignment horizontal="right" vertical="center"/>
    </xf>
    <xf numFmtId="4" fontId="9" fillId="14" borderId="92" xfId="1" applyNumberFormat="1" applyFont="1" applyFill="1" applyBorder="1" applyAlignment="1">
      <alignment horizontal="right" vertical="center"/>
    </xf>
    <xf numFmtId="4" fontId="44" fillId="16" borderId="66" xfId="1" applyNumberFormat="1" applyFont="1" applyFill="1" applyBorder="1" applyAlignment="1">
      <alignment horizontal="right" vertical="center"/>
    </xf>
    <xf numFmtId="4" fontId="44" fillId="16" borderId="95" xfId="1" applyNumberFormat="1" applyFont="1" applyFill="1" applyBorder="1" applyAlignment="1">
      <alignment horizontal="right" vertical="center"/>
    </xf>
    <xf numFmtId="4" fontId="9" fillId="16" borderId="88" xfId="1" applyNumberFormat="1" applyFont="1" applyFill="1" applyBorder="1" applyAlignment="1">
      <alignment horizontal="right" vertical="center"/>
    </xf>
    <xf numFmtId="4" fontId="9" fillId="16" borderId="66" xfId="1" applyNumberFormat="1" applyFont="1" applyFill="1" applyBorder="1" applyAlignment="1">
      <alignment horizontal="right" vertical="center"/>
    </xf>
    <xf numFmtId="4" fontId="7" fillId="16" borderId="72" xfId="1" applyNumberFormat="1" applyFont="1" applyFill="1" applyBorder="1" applyAlignment="1">
      <alignment horizontal="right" vertical="center"/>
    </xf>
    <xf numFmtId="4" fontId="7" fillId="16" borderId="73" xfId="1" applyNumberFormat="1" applyFont="1" applyFill="1" applyBorder="1" applyAlignment="1">
      <alignment horizontal="right" vertical="center"/>
    </xf>
    <xf numFmtId="0" fontId="68" fillId="8" borderId="3" xfId="0" applyFont="1" applyFill="1" applyBorder="1" applyProtection="1"/>
    <xf numFmtId="0" fontId="34" fillId="11" borderId="62" xfId="0" applyFont="1" applyFill="1" applyBorder="1" applyAlignment="1" applyProtection="1">
      <alignment horizontal="center"/>
      <protection locked="0"/>
    </xf>
    <xf numFmtId="0" fontId="34" fillId="11" borderId="90" xfId="0" applyFont="1" applyFill="1" applyBorder="1" applyAlignment="1" applyProtection="1">
      <alignment horizontal="center"/>
      <protection locked="0"/>
    </xf>
    <xf numFmtId="0" fontId="34" fillId="11" borderId="91" xfId="0" applyFont="1" applyFill="1" applyBorder="1" applyAlignment="1" applyProtection="1">
      <alignment horizontal="center"/>
      <protection locked="0"/>
    </xf>
    <xf numFmtId="0" fontId="48" fillId="15" borderId="42" xfId="1" applyNumberFormat="1" applyFont="1" applyFill="1" applyBorder="1" applyAlignment="1" applyProtection="1">
      <alignment horizontal="center" vertical="center" wrapText="1"/>
    </xf>
    <xf numFmtId="0" fontId="48" fillId="15" borderId="0" xfId="1" applyNumberFormat="1" applyFont="1" applyFill="1" applyBorder="1" applyAlignment="1" applyProtection="1">
      <alignment horizontal="center" vertical="center" wrapText="1"/>
    </xf>
    <xf numFmtId="0" fontId="7" fillId="15" borderId="42" xfId="1" applyNumberFormat="1" applyFont="1" applyFill="1" applyBorder="1" applyAlignment="1" applyProtection="1">
      <alignment horizontal="center" vertical="center" wrapText="1"/>
    </xf>
    <xf numFmtId="0" fontId="7" fillId="15" borderId="0" xfId="1" applyNumberFormat="1" applyFont="1" applyFill="1" applyBorder="1" applyAlignment="1" applyProtection="1">
      <alignment horizontal="center" vertical="center" wrapText="1"/>
    </xf>
    <xf numFmtId="0" fontId="34" fillId="11" borderId="56" xfId="0" applyFont="1" applyFill="1" applyBorder="1" applyAlignment="1" applyProtection="1">
      <alignment horizontal="center"/>
      <protection locked="0"/>
    </xf>
    <xf numFmtId="0" fontId="34" fillId="11" borderId="57" xfId="0" applyFont="1" applyFill="1" applyBorder="1" applyAlignment="1" applyProtection="1">
      <alignment horizontal="center"/>
      <protection locked="0"/>
    </xf>
    <xf numFmtId="0" fontId="34" fillId="11" borderId="58" xfId="0" applyFont="1" applyFill="1" applyBorder="1" applyAlignment="1" applyProtection="1">
      <alignment horizontal="center"/>
      <protection locked="0"/>
    </xf>
    <xf numFmtId="0" fontId="34" fillId="11" borderId="37" xfId="0" applyFont="1" applyFill="1" applyBorder="1" applyAlignment="1" applyProtection="1">
      <alignment horizontal="left"/>
    </xf>
    <xf numFmtId="0" fontId="34" fillId="11" borderId="53" xfId="0" applyFont="1" applyFill="1" applyBorder="1" applyAlignment="1" applyProtection="1">
      <alignment horizontal="center"/>
      <protection locked="0"/>
    </xf>
    <xf numFmtId="0" fontId="34" fillId="11" borderId="54" xfId="0" applyFont="1" applyFill="1" applyBorder="1" applyAlignment="1" applyProtection="1">
      <alignment horizontal="center"/>
      <protection locked="0"/>
    </xf>
    <xf numFmtId="0" fontId="34" fillId="11" borderId="55" xfId="0" applyFont="1" applyFill="1" applyBorder="1" applyAlignment="1" applyProtection="1">
      <alignment horizontal="center"/>
      <protection locked="0"/>
    </xf>
    <xf numFmtId="49" fontId="49" fillId="11" borderId="46" xfId="0" applyNumberFormat="1" applyFont="1" applyFill="1" applyBorder="1" applyAlignment="1" applyProtection="1">
      <alignment horizontal="center" vertical="top"/>
      <protection locked="0"/>
    </xf>
    <xf numFmtId="49" fontId="49" fillId="11" borderId="47" xfId="0" applyNumberFormat="1" applyFont="1" applyFill="1" applyBorder="1" applyAlignment="1" applyProtection="1">
      <alignment horizontal="center" vertical="top"/>
      <protection locked="0"/>
    </xf>
    <xf numFmtId="49" fontId="49" fillId="11" borderId="48" xfId="0" applyNumberFormat="1" applyFont="1" applyFill="1" applyBorder="1" applyAlignment="1" applyProtection="1">
      <alignment horizontal="center" vertical="top"/>
      <protection locked="0"/>
    </xf>
    <xf numFmtId="49" fontId="49" fillId="11" borderId="49" xfId="0" applyNumberFormat="1" applyFont="1" applyFill="1" applyBorder="1" applyAlignment="1" applyProtection="1">
      <alignment horizontal="center" vertical="top"/>
      <protection locked="0"/>
    </xf>
    <xf numFmtId="49" fontId="49" fillId="11" borderId="50" xfId="0" applyNumberFormat="1" applyFont="1" applyFill="1" applyBorder="1" applyAlignment="1" applyProtection="1">
      <alignment horizontal="center" vertical="top"/>
      <protection locked="0"/>
    </xf>
    <xf numFmtId="49" fontId="49" fillId="11" borderId="51" xfId="0" applyNumberFormat="1" applyFont="1" applyFill="1" applyBorder="1" applyAlignment="1" applyProtection="1">
      <alignment horizontal="center" vertical="top"/>
      <protection locked="0"/>
    </xf>
    <xf numFmtId="49" fontId="58" fillId="11" borderId="53" xfId="0" applyNumberFormat="1" applyFont="1" applyFill="1" applyBorder="1" applyAlignment="1" applyProtection="1">
      <alignment horizontal="center"/>
      <protection locked="0"/>
    </xf>
    <xf numFmtId="49" fontId="58" fillId="11" borderId="54" xfId="0" applyNumberFormat="1" applyFont="1" applyFill="1" applyBorder="1" applyAlignment="1" applyProtection="1">
      <alignment horizontal="center"/>
      <protection locked="0"/>
    </xf>
    <xf numFmtId="49" fontId="58" fillId="11" borderId="55" xfId="0" applyNumberFormat="1" applyFont="1" applyFill="1" applyBorder="1" applyAlignment="1" applyProtection="1">
      <alignment horizontal="center"/>
      <protection locked="0"/>
    </xf>
    <xf numFmtId="0" fontId="9" fillId="11" borderId="27" xfId="0" applyFont="1" applyFill="1" applyBorder="1" applyAlignment="1" applyProtection="1">
      <alignment horizontal="center"/>
    </xf>
    <xf numFmtId="0" fontId="9" fillId="11" borderId="28" xfId="0" applyFont="1" applyFill="1" applyBorder="1" applyAlignment="1" applyProtection="1">
      <alignment horizontal="center"/>
    </xf>
    <xf numFmtId="0" fontId="9" fillId="11" borderId="29" xfId="0" applyFont="1" applyFill="1" applyBorder="1" applyAlignment="1" applyProtection="1">
      <alignment horizontal="center"/>
    </xf>
    <xf numFmtId="49" fontId="13" fillId="11" borderId="53" xfId="0" applyNumberFormat="1" applyFont="1" applyFill="1" applyBorder="1" applyAlignment="1" applyProtection="1">
      <alignment horizontal="center"/>
      <protection locked="0"/>
    </xf>
    <xf numFmtId="49" fontId="13" fillId="11" borderId="54" xfId="0" applyNumberFormat="1" applyFont="1" applyFill="1" applyBorder="1" applyAlignment="1" applyProtection="1">
      <alignment horizontal="center"/>
      <protection locked="0"/>
    </xf>
    <xf numFmtId="49" fontId="13" fillId="11" borderId="55" xfId="0" applyNumberFormat="1" applyFont="1" applyFill="1" applyBorder="1" applyAlignment="1" applyProtection="1">
      <alignment horizontal="center"/>
      <protection locked="0"/>
    </xf>
    <xf numFmtId="0" fontId="45" fillId="11" borderId="24" xfId="0" applyFont="1" applyFill="1" applyBorder="1" applyAlignment="1" applyProtection="1">
      <alignment horizontal="left"/>
      <protection locked="0"/>
    </xf>
    <xf numFmtId="0" fontId="45" fillId="11" borderId="25" xfId="0" applyFont="1" applyFill="1" applyBorder="1" applyAlignment="1" applyProtection="1">
      <alignment horizontal="left"/>
      <protection locked="0"/>
    </xf>
    <xf numFmtId="0" fontId="45" fillId="11" borderId="26" xfId="0" applyFont="1" applyFill="1" applyBorder="1" applyAlignment="1" applyProtection="1">
      <alignment horizontal="left"/>
      <protection locked="0"/>
    </xf>
    <xf numFmtId="49" fontId="13" fillId="13" borderId="0" xfId="0" applyNumberFormat="1" applyFont="1" applyFill="1" applyBorder="1" applyAlignment="1" applyProtection="1">
      <alignment horizontal="center"/>
      <protection locked="0"/>
    </xf>
    <xf numFmtId="168" fontId="13" fillId="11" borderId="53" xfId="0" applyNumberFormat="1" applyFont="1" applyFill="1" applyBorder="1" applyAlignment="1" applyProtection="1">
      <alignment horizontal="center"/>
      <protection locked="0"/>
    </xf>
    <xf numFmtId="168" fontId="13" fillId="11" borderId="55" xfId="0" applyNumberFormat="1" applyFont="1" applyFill="1" applyBorder="1" applyAlignment="1" applyProtection="1">
      <alignment horizontal="center"/>
      <protection locked="0"/>
    </xf>
    <xf numFmtId="49" fontId="13" fillId="11" borderId="62" xfId="0" applyNumberFormat="1" applyFont="1" applyFill="1" applyBorder="1" applyAlignment="1" applyProtection="1">
      <alignment horizontal="center"/>
      <protection locked="0"/>
    </xf>
    <xf numFmtId="0" fontId="30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  <xf numFmtId="0" fontId="26" fillId="15" borderId="0" xfId="0" applyFont="1" applyFill="1" applyBorder="1" applyAlignment="1" applyProtection="1">
      <alignment horizontal="right" vertical="center"/>
    </xf>
    <xf numFmtId="49" fontId="13" fillId="11" borderId="63" xfId="0" applyNumberFormat="1" applyFont="1" applyFill="1" applyBorder="1" applyAlignment="1" applyProtection="1">
      <alignment horizontal="center"/>
      <protection locked="0"/>
    </xf>
    <xf numFmtId="49" fontId="13" fillId="11" borderId="64" xfId="0" applyNumberFormat="1" applyFont="1" applyFill="1" applyBorder="1" applyAlignment="1" applyProtection="1">
      <alignment horizontal="center"/>
      <protection locked="0"/>
    </xf>
    <xf numFmtId="49" fontId="13" fillId="11" borderId="65" xfId="0" applyNumberFormat="1" applyFont="1" applyFill="1" applyBorder="1" applyAlignment="1" applyProtection="1">
      <alignment horizontal="center"/>
      <protection locked="0"/>
    </xf>
    <xf numFmtId="49" fontId="13" fillId="11" borderId="59" xfId="0" applyNumberFormat="1" applyFont="1" applyFill="1" applyBorder="1" applyAlignment="1" applyProtection="1">
      <alignment horizontal="center"/>
      <protection locked="0"/>
    </xf>
    <xf numFmtId="49" fontId="13" fillId="11" borderId="47" xfId="0" applyNumberFormat="1" applyFont="1" applyFill="1" applyBorder="1" applyAlignment="1" applyProtection="1">
      <alignment horizontal="center"/>
      <protection locked="0"/>
    </xf>
    <xf numFmtId="49" fontId="13" fillId="11" borderId="60" xfId="0" applyNumberFormat="1" applyFont="1" applyFill="1" applyBorder="1" applyAlignment="1" applyProtection="1">
      <alignment horizontal="center"/>
      <protection locked="0"/>
    </xf>
    <xf numFmtId="0" fontId="50" fillId="11" borderId="24" xfId="0" applyFont="1" applyFill="1" applyBorder="1" applyAlignment="1" applyProtection="1">
      <alignment horizontal="center" vertical="center"/>
      <protection locked="0"/>
    </xf>
    <xf numFmtId="0" fontId="50" fillId="11" borderId="26" xfId="0" applyFont="1" applyFill="1" applyBorder="1" applyAlignment="1" applyProtection="1">
      <alignment horizontal="center" vertical="center"/>
      <protection locked="0"/>
    </xf>
    <xf numFmtId="0" fontId="50" fillId="0" borderId="24" xfId="0" applyFont="1" applyBorder="1" applyAlignment="1" applyProtection="1">
      <alignment horizontal="left" vertical="center"/>
      <protection locked="0"/>
    </xf>
    <xf numFmtId="0" fontId="50" fillId="0" borderId="25" xfId="0" applyFont="1" applyBorder="1" applyAlignment="1" applyProtection="1">
      <alignment horizontal="left" vertical="center"/>
      <protection locked="0"/>
    </xf>
    <xf numFmtId="0" fontId="50" fillId="0" borderId="26" xfId="0" applyFont="1" applyBorder="1" applyAlignment="1" applyProtection="1">
      <alignment horizontal="left" vertical="center"/>
      <protection locked="0"/>
    </xf>
    <xf numFmtId="0" fontId="25" fillId="13" borderId="33" xfId="0" applyFont="1" applyFill="1" applyBorder="1" applyAlignment="1" applyProtection="1">
      <alignment horizontal="center"/>
    </xf>
    <xf numFmtId="0" fontId="47" fillId="13" borderId="41" xfId="0" applyFont="1" applyFill="1" applyBorder="1" applyAlignment="1" applyProtection="1">
      <alignment horizontal="center"/>
    </xf>
    <xf numFmtId="0" fontId="47" fillId="13" borderId="44" xfId="0" applyFont="1" applyFill="1" applyBorder="1" applyAlignment="1" applyProtection="1">
      <alignment horizontal="center"/>
    </xf>
    <xf numFmtId="164" fontId="11" fillId="11" borderId="21" xfId="0" applyNumberFormat="1" applyFont="1" applyFill="1" applyBorder="1" applyAlignment="1" applyProtection="1">
      <alignment horizontal="center"/>
    </xf>
    <xf numFmtId="164" fontId="11" fillId="11" borderId="22" xfId="0" applyNumberFormat="1" applyFont="1" applyFill="1" applyBorder="1" applyAlignment="1" applyProtection="1">
      <alignment horizontal="center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</dxfs>
  <tableStyles count="0" defaultTableStyle="TableStyleMedium2" defaultPivotStyle="PivotStyleLight16"/>
  <colors>
    <mruColors>
      <color rgb="FF002D86"/>
      <color rgb="FF0066FF"/>
      <color rgb="FFFFFFCC"/>
      <color rgb="FF0000CC"/>
      <color rgb="FF0000FF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 i CENOWY</a:t>
          </a:r>
        </a:p>
      </xdr:txBody>
    </xdr:sp>
    <xdr:clientData/>
  </xdr:twoCellAnchor>
  <xdr:twoCellAnchor>
    <xdr:from>
      <xdr:col>13</xdr:col>
      <xdr:colOff>395980</xdr:colOff>
      <xdr:row>12</xdr:row>
      <xdr:rowOff>145143</xdr:rowOff>
    </xdr:from>
    <xdr:to>
      <xdr:col>13</xdr:col>
      <xdr:colOff>835931</xdr:colOff>
      <xdr:row>14</xdr:row>
      <xdr:rowOff>27213</xdr:rowOff>
    </xdr:to>
    <xdr:sp macro="" textlink="">
      <xdr:nvSpPr>
        <xdr:cNvPr id="4" name="pole tekstowe 3"/>
        <xdr:cNvSpPr txBox="1"/>
      </xdr:nvSpPr>
      <xdr:spPr>
        <a:xfrm>
          <a:off x="13664305" y="2383518"/>
          <a:ext cx="439951" cy="263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39</a:t>
          </a:r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14</xdr:col>
      <xdr:colOff>1047750</xdr:colOff>
      <xdr:row>1</xdr:row>
      <xdr:rowOff>9525</xdr:rowOff>
    </xdr:from>
    <xdr:to>
      <xdr:col>18</xdr:col>
      <xdr:colOff>0</xdr:colOff>
      <xdr:row>15</xdr:row>
      <xdr:rowOff>9525</xdr:rowOff>
    </xdr:to>
    <xdr:sp macro="" textlink="">
      <xdr:nvSpPr>
        <xdr:cNvPr id="5" name="pole tekstowe 4"/>
        <xdr:cNvSpPr txBox="1"/>
      </xdr:nvSpPr>
      <xdr:spPr>
        <a:xfrm>
          <a:off x="15011400" y="200025"/>
          <a:ext cx="2971800" cy="261937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FF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30:R291" totalsRowShown="0" headerRowDxfId="122" dataDxfId="121" tableBorderDxfId="120" headerRowCellStyle="Normalny_JW1106 Olsztyn" dataCellStyle="Normalny_JW1106 Olsztyn">
  <autoFilter ref="B30:R291"/>
  <tableColumns count="17">
    <tableColumn id="1" name="Lp." dataDxfId="119" dataCellStyle="Normalny_JW1106 Olsztyn">
      <calculatedColumnFormula>B30+1</calculatedColumnFormula>
    </tableColumn>
    <tableColumn id="2" name="Nazwa prrzedmiotu" dataDxfId="118" dataCellStyle="Normalny_JW1106 Olsztyn"/>
    <tableColumn id="3" name="Jm" dataDxfId="117" dataCellStyle="Normalny_JW1106 Olsztyn"/>
    <tableColumn id="4" name="ILOŚĆ _x000a_zakr podst + opcja" dataDxfId="116" dataCellStyle="Normalny_JW1106 Olsztyn">
      <calculatedColumnFormula>'FORMULARZ OFERTY'!$H31+'FORMULARZ OFERTY'!$L31</calculatedColumnFormula>
    </tableColumn>
    <tableColumn id="5" name="Cena jedn. netto_x000a_(w zł.)" dataDxfId="115"/>
    <tableColumn id="6" name="VAT_x000a_w %" dataDxfId="114"/>
    <tableColumn id="7" name="ZAKRES PODST _x000a_ilość" dataDxfId="113" dataCellStyle="Normalny_JW1106 Olsztyn"/>
    <tableColumn id="8" name="Wartość netto_x000a_(w zł.) ZP" dataDxfId="112" dataCellStyle="Normalny_JW1106 Olsztyn">
      <calculatedColumnFormula>ROUND($F31*H31,2)</calculatedColumnFormula>
    </tableColumn>
    <tableColumn id="9" name="Wartość VAT_x000a_(w zł.)ZP" dataDxfId="111" dataCellStyle="Normalny_JW1106 Olsztyn">
      <calculatedColumnFormula>ROUND(I31*$G31,2)</calculatedColumnFormula>
    </tableColumn>
    <tableColumn id="10" name="Wartość brutto_x000a_(w zł.)ZP" dataDxfId="110" dataCellStyle="Normalny_JW1106 Olsztyn">
      <calculatedColumnFormula>ROUND(I31+J31,2)</calculatedColumnFormula>
    </tableColumn>
    <tableColumn id="11" name="PRAWO OPCJI_x000a_ilość" dataDxfId="109" dataCellStyle="Normalny_JW1106 Olsztyn"/>
    <tableColumn id="12" name="Wartość netto_x000a_(w zł.) PO" dataDxfId="108" dataCellStyle="Normalny_JW1106 Olsztyn">
      <calculatedColumnFormula>ROUND($F31*L31,2)</calculatedColumnFormula>
    </tableColumn>
    <tableColumn id="13" name="Wartość VAT_x000a_(w zł.) PO" dataDxfId="107" dataCellStyle="Normalny_JW1106 Olsztyn">
      <calculatedColumnFormula>ROUND(M31*$G31,2)</calculatedColumnFormula>
    </tableColumn>
    <tableColumn id="14" name="Wartość brutto_x000a_(w zł.) PO" dataDxfId="106" dataCellStyle="Normalny_JW1106 Olsztyn">
      <calculatedColumnFormula>ROUND(M31+N31,2)</calculatedColumnFormula>
    </tableColumn>
    <tableColumn id="15" name="Wartość netto_x000a_(w zł.)" dataDxfId="105" dataCellStyle="Normalny_JW1106 Olsztyn">
      <calculatedColumnFormula>ROUND(I31+M31,2)</calculatedColumnFormula>
    </tableColumn>
    <tableColumn id="16" name="Wartość VAT_x000a_(w zł.)" dataDxfId="104" dataCellStyle="Normalny_JW1106 Olsztyn">
      <calculatedColumnFormula>ROUND(J31+N31,2)</calculatedColumnFormula>
    </tableColumn>
    <tableColumn id="17" name="Wartość brutto_x000a_(w zł.)" dataDxfId="103" dataCellStyle="Normalny_JW1106 Olsztyn">
      <calculatedColumnFormula>ROUND(K31+O31,2)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4" totalsRowShown="0" headerRowDxfId="23" dataDxfId="22">
  <autoFilter ref="P1:P4"/>
  <tableColumns count="1">
    <tableColumn id="1" name="K3" dataDxfId="21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5" totalsRowShown="0" headerRowDxfId="20" dataDxfId="19">
  <autoFilter ref="Q1:Q5"/>
  <tableColumns count="1">
    <tableColumn id="1" name="K4" dataDxfId="18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7" dataDxfId="16">
  <autoFilter ref="R1:R5"/>
  <tableColumns count="1">
    <tableColumn id="1" name="K5" dataDxfId="15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4" dataDxfId="13">
  <autoFilter ref="S1:S5"/>
  <tableColumns count="1">
    <tableColumn id="1" name="K6" dataDxfId="12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1" dataDxfId="10">
  <autoFilter ref="T1:T5"/>
  <tableColumns count="1">
    <tableColumn id="1" name="K7" dataDxfId="9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8" dataDxfId="7">
  <autoFilter ref="U1:U5"/>
  <tableColumns count="1">
    <tableColumn id="1" name="K8" dataDxfId="6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5" dataDxfId="4">
  <autoFilter ref="V1:V5"/>
  <tableColumns count="1">
    <tableColumn id="1" name="K9" dataDxfId="3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2" dataDxfId="1">
  <autoFilter ref="W1:W5"/>
  <tableColumns count="1">
    <tableColumn id="1" name="K10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1" dataDxfId="100" headerRowCellStyle="Walutowy" dataCellStyle="Walutowy">
  <autoFilter ref="A1:M33"/>
  <tableColumns count="13">
    <tableColumn id="1" name="Kolumna1" totalsRowLabel="Suma" dataDxfId="99" totalsRowDxfId="98"/>
    <tableColumn id="2" name="Kolumna4" dataDxfId="97"/>
    <tableColumn id="3" name="Kolumna2" dataDxfId="96" totalsRowDxfId="95" dataCellStyle="Walutowy">
      <calculatedColumnFormula>SUMIFS('FORMULARZ OFERTY'!$I$32:$I$291,'FORMULARZ OFERTY'!$A$32:$A$291,$A2)</calculatedColumnFormula>
    </tableColumn>
    <tableColumn id="4" name="Kolumna3" dataDxfId="94" totalsRowDxfId="93" dataCellStyle="Walutowy">
      <calculatedColumnFormula>SUMIFS('FORMULARZ OFERTY'!$J$32:$J$291,'FORMULARZ OFERTY'!$A$32:$A$291,$A2)</calculatedColumnFormula>
    </tableColumn>
    <tableColumn id="5" name="Kolumna5" dataDxfId="92" totalsRowDxfId="91" dataCellStyle="Walutowy">
      <calculatedColumnFormula>SUMIFS('FORMULARZ OFERTY'!$K$32:$K$291,'FORMULARZ OFERTY'!$A$32:$A$291,$A2)</calculatedColumnFormula>
    </tableColumn>
    <tableColumn id="10" name="Kolumna7" dataDxfId="90" totalsRowDxfId="89" dataCellStyle="Walutowy"/>
    <tableColumn id="11" name="Kolumna6" dataDxfId="88" totalsRowDxfId="87" dataCellStyle="Walutowy"/>
    <tableColumn id="12" name="Kolumna8" dataDxfId="86" totalsRowDxfId="85" dataCellStyle="Walutowy"/>
    <tableColumn id="13" name="Kolumna9" dataDxfId="84" totalsRowDxfId="83" dataCellStyle="Walutowy"/>
    <tableColumn id="6" name="Kolumna72" dataDxfId="82" totalsRowDxfId="81"/>
    <tableColumn id="7" name="Kolumna63" dataDxfId="80" totalsRowDxfId="79" dataCellStyle="Walutowy">
      <calculatedColumnFormula>SUMIFS('FORMULARZ OFERTY'!$I$32:$I$291,'FORMULARZ OFERTY'!$A$32:$A$291,$A2)</calculatedColumnFormula>
    </tableColumn>
    <tableColumn id="8" name="Kolumna84" dataDxfId="78" totalsRowDxfId="77" dataCellStyle="Walutowy">
      <calculatedColumnFormula>SUMIFS('FORMULARZ OFERTY'!$J$32:$J$291,'FORMULARZ OFERTY'!$A$32:$A$291,$A2)</calculatedColumnFormula>
    </tableColumn>
    <tableColumn id="9" name="Kolumna95" totalsRowFunction="count" dataDxfId="76" totalsRowDxfId="75" dataCellStyle="Walutowy">
      <calculatedColumnFormula>SUMIFS('FORMULARZ OFERTY'!$K$32:$K$291,'FORMULARZ OFERTY'!$A$32:$A$291,$A2)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6" dataDxfId="64" headerRowBorderDxfId="65" tableBorderDxfId="63">
  <autoFilter ref="C1:C3"/>
  <tableColumns count="1">
    <tableColumn id="1" name="Wybór" dataDxfId="6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1" dataDxfId="59" totalsRowDxfId="57" headerRowBorderDxfId="60" tableBorderDxfId="58">
  <autoFilter ref="E1:E17"/>
  <tableColumns count="1">
    <tableColumn id="1" name="Województwa " totalsRowFunction="count" dataDxfId="56" totalsRowDxfId="5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4" dataDxfId="52" totalsRowDxfId="50" headerRowBorderDxfId="53" tableBorderDxfId="51">
  <autoFilter ref="G1:G7"/>
  <tableColumns count="1">
    <tableColumn id="1" name="Rodzaj WYKONAWCY" totalsRowFunction="count" dataDxfId="49" totalsRowDxfId="4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7" dataDxfId="45" totalsRowDxfId="43" headerRowBorderDxfId="46" tableBorderDxfId="44">
  <autoFilter ref="I1:I14"/>
  <tableColumns count="1">
    <tableColumn id="1" name="Tryby" totalsRowFunction="count" dataDxfId="42" totalsRowDxfId="4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0" dataDxfId="38" totalsRowDxfId="36" headerRowBorderDxfId="39" tableBorderDxfId="37">
  <autoFilter ref="K1:L3"/>
  <tableColumns count="2">
    <tableColumn id="2" name="skrót" dataDxfId="35" totalsRowDxfId="34"/>
    <tableColumn id="1" name="Zakres" totalsRowFunction="count" dataDxfId="33" totalsRowDxfId="3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1" dataDxfId="29" headerRowBorderDxfId="30" tableBorderDxfId="28">
  <autoFilter ref="A1:A31"/>
  <tableColumns count="1">
    <tableColumn id="1" name="Zadanie" dataDxfId="2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4" totalsRowShown="0" headerRowDxfId="26" dataDxfId="25">
  <autoFilter ref="O1:O4"/>
  <tableColumns count="1">
    <tableColumn id="1" name="K2" dataDxfId="2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96"/>
  <sheetViews>
    <sheetView tabSelected="1" topLeftCell="B1" zoomScaleNormal="100" zoomScaleSheetLayoutView="100" workbookViewId="0">
      <selection activeCell="H303" sqref="H303"/>
    </sheetView>
  </sheetViews>
  <sheetFormatPr defaultColWidth="0" defaultRowHeight="16.5"/>
  <cols>
    <col min="1" max="1" width="2.42578125" style="155" customWidth="1"/>
    <col min="2" max="2" width="5.5703125" style="61" customWidth="1"/>
    <col min="3" max="3" width="62.85546875" style="61" customWidth="1"/>
    <col min="4" max="4" width="7.28515625" style="61" customWidth="1"/>
    <col min="5" max="5" width="11.7109375" style="61" customWidth="1"/>
    <col min="6" max="6" width="15" style="69" customWidth="1"/>
    <col min="7" max="7" width="7.7109375" style="61" customWidth="1"/>
    <col min="8" max="8" width="11.7109375" style="70" customWidth="1"/>
    <col min="9" max="9" width="16" style="61" customWidth="1"/>
    <col min="10" max="10" width="12.7109375" style="61" customWidth="1"/>
    <col min="11" max="11" width="16" style="61" customWidth="1"/>
    <col min="12" max="12" width="11.7109375" style="70" customWidth="1"/>
    <col min="13" max="13" width="18.28515625" style="61" customWidth="1"/>
    <col min="14" max="14" width="12.7109375" style="61" customWidth="1"/>
    <col min="15" max="15" width="13.85546875" style="61" customWidth="1"/>
    <col min="16" max="16" width="15.7109375" style="61" customWidth="1"/>
    <col min="17" max="17" width="12.7109375" style="61" customWidth="1"/>
    <col min="18" max="18" width="15.85546875" style="61" customWidth="1"/>
    <col min="19" max="19" width="11.5703125" style="56" hidden="1" customWidth="1"/>
    <col min="20" max="16384" width="9.140625" style="34" hidden="1"/>
  </cols>
  <sheetData>
    <row r="1" spans="1:19" ht="15" customHeight="1" thickBot="1">
      <c r="B1" s="1"/>
      <c r="C1" s="2"/>
      <c r="D1" s="72"/>
      <c r="E1" s="5"/>
      <c r="F1" s="14"/>
      <c r="G1" s="5"/>
      <c r="H1" s="15"/>
      <c r="I1" s="5"/>
      <c r="J1" s="5"/>
      <c r="K1" s="162"/>
      <c r="L1" s="162"/>
      <c r="M1" s="5"/>
      <c r="N1" s="5"/>
      <c r="O1" s="5"/>
      <c r="P1" s="5"/>
      <c r="Q1" s="178" t="s">
        <v>101</v>
      </c>
      <c r="S1" s="179"/>
    </row>
    <row r="2" spans="1:19" ht="15.75" customHeight="1" thickBot="1">
      <c r="B2" s="73"/>
      <c r="C2" s="74" t="s">
        <v>11</v>
      </c>
      <c r="D2" s="117"/>
      <c r="E2" s="71"/>
      <c r="F2" s="5"/>
      <c r="G2" s="5"/>
      <c r="H2" s="5"/>
      <c r="I2" s="15"/>
      <c r="J2" s="5"/>
      <c r="K2" s="162"/>
      <c r="L2" s="162"/>
      <c r="M2" s="5"/>
      <c r="N2" s="5"/>
      <c r="O2" s="5"/>
      <c r="P2" s="5"/>
      <c r="Q2" s="5"/>
      <c r="R2" s="5"/>
    </row>
    <row r="3" spans="1:19" ht="15.75" customHeight="1">
      <c r="B3" s="75"/>
      <c r="C3" s="76" t="s">
        <v>91</v>
      </c>
      <c r="D3" s="227"/>
      <c r="E3" s="228"/>
      <c r="F3" s="228"/>
      <c r="G3" s="228"/>
      <c r="H3" s="228"/>
      <c r="I3" s="228"/>
      <c r="J3" s="228"/>
      <c r="K3" s="229"/>
      <c r="L3" s="79" t="s">
        <v>60</v>
      </c>
      <c r="M3" s="82"/>
      <c r="N3" s="79" t="s">
        <v>63</v>
      </c>
      <c r="O3" s="83"/>
      <c r="P3" s="12"/>
      <c r="Q3" s="5"/>
      <c r="R3" s="6"/>
    </row>
    <row r="4" spans="1:19" ht="15.75" customHeight="1" thickBot="1">
      <c r="B4" s="75"/>
      <c r="C4" s="76"/>
      <c r="D4" s="230"/>
      <c r="E4" s="231"/>
      <c r="F4" s="231"/>
      <c r="G4" s="231"/>
      <c r="H4" s="231"/>
      <c r="I4" s="231"/>
      <c r="J4" s="231"/>
      <c r="K4" s="232"/>
      <c r="L4" s="80" t="s">
        <v>29</v>
      </c>
      <c r="M4" s="233"/>
      <c r="N4" s="234"/>
      <c r="O4" s="235"/>
      <c r="P4" s="5"/>
      <c r="Q4" s="5"/>
      <c r="R4" s="6"/>
    </row>
    <row r="5" spans="1:19" ht="15.75" customHeight="1">
      <c r="B5" s="73"/>
      <c r="C5" s="77" t="s">
        <v>61</v>
      </c>
      <c r="D5" s="257"/>
      <c r="E5" s="258"/>
      <c r="F5" s="259"/>
      <c r="G5" s="253" t="s">
        <v>62</v>
      </c>
      <c r="H5" s="253"/>
      <c r="I5" s="254"/>
      <c r="J5" s="255"/>
      <c r="K5" s="256"/>
      <c r="L5" s="17"/>
      <c r="M5" s="12"/>
      <c r="N5" s="12"/>
      <c r="O5" s="12"/>
      <c r="P5" s="12"/>
      <c r="Q5" s="5"/>
      <c r="R5" s="6"/>
    </row>
    <row r="6" spans="1:19" ht="15.75" customHeight="1">
      <c r="B6" s="73"/>
      <c r="C6" s="77" t="s">
        <v>58</v>
      </c>
      <c r="D6" s="239"/>
      <c r="E6" s="240"/>
      <c r="F6" s="240"/>
      <c r="G6" s="241"/>
      <c r="H6" s="77" t="s">
        <v>59</v>
      </c>
      <c r="I6" s="84"/>
      <c r="J6" s="77" t="s">
        <v>93</v>
      </c>
      <c r="K6" s="248"/>
      <c r="L6" s="240"/>
      <c r="M6" s="241"/>
      <c r="N6" s="5"/>
      <c r="O6" s="5"/>
      <c r="P6" s="5"/>
      <c r="Q6" s="5"/>
      <c r="R6" s="6"/>
    </row>
    <row r="7" spans="1:19" ht="15.75" customHeight="1">
      <c r="B7" s="75"/>
      <c r="C7" s="78" t="s">
        <v>64</v>
      </c>
      <c r="D7" s="239"/>
      <c r="E7" s="240"/>
      <c r="F7" s="240"/>
      <c r="G7" s="240"/>
      <c r="H7" s="241"/>
      <c r="I7" s="45"/>
      <c r="J7" s="45"/>
      <c r="K7" s="45"/>
      <c r="L7" s="28"/>
      <c r="M7" s="245"/>
      <c r="N7" s="245"/>
      <c r="O7" s="245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5"/>
      <c r="C9" s="78" t="s">
        <v>94</v>
      </c>
      <c r="D9" s="239"/>
      <c r="E9" s="240"/>
      <c r="F9" s="240"/>
      <c r="G9" s="240"/>
      <c r="H9" s="241"/>
      <c r="I9" s="81" t="s">
        <v>95</v>
      </c>
      <c r="J9" s="246"/>
      <c r="K9" s="247"/>
      <c r="L9" s="81" t="s">
        <v>96</v>
      </c>
      <c r="M9" s="239"/>
      <c r="N9" s="240"/>
      <c r="O9" s="241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8" customFormat="1" ht="18" customHeight="1">
      <c r="A11" s="155"/>
      <c r="B11" s="29"/>
      <c r="C11" s="30" t="s">
        <v>43</v>
      </c>
      <c r="D11" s="30"/>
      <c r="E11" s="30"/>
      <c r="F11" s="30"/>
      <c r="G11" s="242" t="s">
        <v>55</v>
      </c>
      <c r="H11" s="243"/>
      <c r="I11" s="243"/>
      <c r="J11" s="243"/>
      <c r="K11" s="243"/>
      <c r="L11" s="243"/>
      <c r="M11" s="244"/>
      <c r="N11" s="10"/>
      <c r="O11" s="10"/>
      <c r="P11" s="13"/>
      <c r="Q11" s="5"/>
      <c r="R11" s="5"/>
      <c r="S11" s="57"/>
    </row>
    <row r="12" spans="1:19" s="58" customFormat="1" ht="18" customHeight="1">
      <c r="A12" s="155"/>
      <c r="B12" s="29"/>
      <c r="C12" s="30" t="s">
        <v>37</v>
      </c>
      <c r="D12" s="249" t="s">
        <v>38</v>
      </c>
      <c r="E12" s="250"/>
      <c r="F12" s="250"/>
      <c r="G12" s="251"/>
      <c r="H12" s="251"/>
      <c r="I12" s="251"/>
      <c r="J12" s="251"/>
      <c r="K12" s="252"/>
      <c r="L12" s="27" t="s">
        <v>60</v>
      </c>
      <c r="M12" s="44">
        <v>5272627885</v>
      </c>
      <c r="N12" s="32"/>
      <c r="O12" s="32"/>
      <c r="P12" s="9"/>
      <c r="Q12" s="5"/>
      <c r="R12" s="5"/>
      <c r="S12" s="57"/>
    </row>
    <row r="13" spans="1:19" ht="15" customHeight="1">
      <c r="B13" s="3"/>
      <c r="C13" s="28" t="s">
        <v>58</v>
      </c>
      <c r="D13" s="236" t="s">
        <v>39</v>
      </c>
      <c r="E13" s="237"/>
      <c r="F13" s="237"/>
      <c r="G13" s="238"/>
      <c r="H13" s="26" t="s">
        <v>59</v>
      </c>
      <c r="I13" s="25" t="s">
        <v>40</v>
      </c>
      <c r="J13" s="26" t="s">
        <v>93</v>
      </c>
      <c r="K13" s="236" t="s">
        <v>92</v>
      </c>
      <c r="L13" s="237"/>
      <c r="M13" s="238"/>
      <c r="N13" s="5"/>
      <c r="O13" s="5"/>
      <c r="P13" s="5"/>
      <c r="Q13" s="5"/>
      <c r="R13" s="6"/>
    </row>
    <row r="14" spans="1:19" ht="15" customHeight="1">
      <c r="B14" s="3"/>
      <c r="C14" s="28" t="s">
        <v>57</v>
      </c>
      <c r="D14" s="262" t="s">
        <v>132</v>
      </c>
      <c r="E14" s="263"/>
      <c r="F14" s="263"/>
      <c r="G14" s="263"/>
      <c r="H14" s="263"/>
      <c r="I14" s="263"/>
      <c r="J14" s="263"/>
      <c r="K14" s="263"/>
      <c r="L14" s="263"/>
      <c r="M14" s="264"/>
      <c r="N14" s="260" t="s">
        <v>125</v>
      </c>
      <c r="O14" s="261"/>
      <c r="P14" s="5"/>
      <c r="Q14" s="5"/>
      <c r="R14" s="6"/>
    </row>
    <row r="15" spans="1:19" ht="15" customHeight="1">
      <c r="B15" s="37"/>
      <c r="C15" s="223" t="s">
        <v>42</v>
      </c>
      <c r="D15" s="223"/>
      <c r="E15" s="223"/>
      <c r="F15" s="223"/>
      <c r="G15" s="223"/>
      <c r="H15" s="223"/>
      <c r="I15" s="223"/>
      <c r="J15" s="223"/>
      <c r="K15" s="223"/>
      <c r="L15" s="46"/>
      <c r="M15" s="266"/>
      <c r="N15" s="266"/>
      <c r="O15" s="267"/>
      <c r="P15" s="18"/>
      <c r="Q15" s="5"/>
      <c r="R15" s="6"/>
    </row>
    <row r="16" spans="1:19" ht="6.75" customHeight="1">
      <c r="B16" s="38"/>
      <c r="C16" s="59"/>
      <c r="D16" s="60" t="s">
        <v>69</v>
      </c>
      <c r="E16" s="265"/>
      <c r="F16" s="265"/>
      <c r="G16" s="265"/>
      <c r="H16" s="39"/>
      <c r="I16" s="35"/>
      <c r="J16" s="39"/>
      <c r="K16" s="35"/>
      <c r="L16" s="36"/>
      <c r="M16" s="36"/>
      <c r="N16" s="36"/>
      <c r="O16" s="36"/>
      <c r="P16" s="36"/>
      <c r="Q16" s="87"/>
      <c r="R16" s="31"/>
    </row>
    <row r="17" spans="1:19" ht="15" customHeight="1">
      <c r="B17" s="33"/>
      <c r="C17" s="52"/>
      <c r="D17" s="42"/>
      <c r="E17" s="52" t="s">
        <v>98</v>
      </c>
      <c r="F17" s="268">
        <f>VLOOKUP(D16,wartości[],13,FALSE)</f>
        <v>0</v>
      </c>
      <c r="G17" s="269"/>
      <c r="H17" s="41" t="s">
        <v>86</v>
      </c>
      <c r="I17" s="159">
        <f>VLOOKUP(D16,wartości[],5,FALSE)</f>
        <v>0</v>
      </c>
      <c r="J17" s="41" t="s">
        <v>87</v>
      </c>
      <c r="K17" s="159">
        <f>VLOOKUP(D16,wartości[],9,FALSE)</f>
        <v>0</v>
      </c>
      <c r="L17" s="85" t="s">
        <v>90</v>
      </c>
      <c r="M17" s="41"/>
      <c r="N17" s="41"/>
      <c r="O17" s="41"/>
      <c r="P17" s="41"/>
      <c r="Q17" s="41"/>
      <c r="R17" s="86"/>
    </row>
    <row r="18" spans="1:19" ht="15" hidden="1" customHeight="1">
      <c r="B18" s="33"/>
      <c r="C18" s="53"/>
      <c r="D18" s="54"/>
      <c r="E18" s="54"/>
      <c r="F18" s="218" t="s">
        <v>128</v>
      </c>
      <c r="G18" s="219"/>
      <c r="H18" s="219"/>
      <c r="I18" s="219"/>
      <c r="J18" s="219"/>
      <c r="K18" s="162"/>
      <c r="L18" s="160"/>
      <c r="M18" s="160"/>
      <c r="N18" s="160"/>
      <c r="O18" s="160"/>
      <c r="P18" s="160"/>
      <c r="Q18" s="160"/>
      <c r="R18" s="86"/>
    </row>
    <row r="19" spans="1:19" ht="15" hidden="1" customHeight="1">
      <c r="B19" s="33"/>
      <c r="C19" s="53"/>
      <c r="D19" s="54"/>
      <c r="E19" s="54"/>
      <c r="F19" s="216"/>
      <c r="G19" s="217"/>
      <c r="H19" s="217"/>
      <c r="I19" s="217"/>
      <c r="J19" s="217"/>
      <c r="K19" s="162"/>
      <c r="L19" s="161"/>
      <c r="M19" s="161"/>
      <c r="N19" s="161"/>
      <c r="O19" s="161"/>
      <c r="P19" s="161"/>
      <c r="Q19" s="161"/>
      <c r="R19" s="86"/>
    </row>
    <row r="20" spans="1:19" ht="15" hidden="1" customHeight="1">
      <c r="B20" s="43"/>
      <c r="C20" s="48" t="s">
        <v>97</v>
      </c>
      <c r="D20" s="47">
        <v>1</v>
      </c>
      <c r="E20" s="49"/>
      <c r="F20" s="224"/>
      <c r="G20" s="225"/>
      <c r="H20" s="225"/>
      <c r="I20" s="225"/>
      <c r="J20" s="226"/>
      <c r="K20" s="161"/>
      <c r="L20" s="162"/>
      <c r="M20" s="162"/>
      <c r="N20" s="162"/>
      <c r="O20" s="162"/>
      <c r="P20" s="162"/>
      <c r="Q20" s="162"/>
      <c r="R20" s="86"/>
    </row>
    <row r="21" spans="1:19" ht="15" hidden="1" customHeight="1">
      <c r="B21" s="43"/>
      <c r="C21" s="48" t="s">
        <v>97</v>
      </c>
      <c r="D21" s="47">
        <v>2</v>
      </c>
      <c r="E21" s="49"/>
      <c r="F21" s="213"/>
      <c r="G21" s="214"/>
      <c r="H21" s="214"/>
      <c r="I21" s="214"/>
      <c r="J21" s="215"/>
      <c r="K21" s="161"/>
      <c r="L21" s="162"/>
      <c r="M21" s="162"/>
      <c r="N21" s="162"/>
      <c r="O21" s="162"/>
      <c r="P21" s="162"/>
      <c r="Q21" s="162"/>
      <c r="R21" s="86"/>
    </row>
    <row r="22" spans="1:19" ht="15" hidden="1" customHeight="1">
      <c r="B22" s="43"/>
      <c r="C22" s="48" t="s">
        <v>97</v>
      </c>
      <c r="D22" s="47">
        <v>3</v>
      </c>
      <c r="E22" s="49"/>
      <c r="F22" s="213"/>
      <c r="G22" s="214"/>
      <c r="H22" s="214"/>
      <c r="I22" s="214"/>
      <c r="J22" s="215"/>
      <c r="K22" s="161"/>
      <c r="L22" s="162"/>
      <c r="M22" s="162"/>
      <c r="N22" s="192"/>
      <c r="O22" s="192"/>
      <c r="P22" s="192"/>
      <c r="Q22" s="162"/>
      <c r="R22" s="86"/>
    </row>
    <row r="23" spans="1:19" ht="15" hidden="1" customHeight="1">
      <c r="B23" s="43"/>
      <c r="C23" s="48" t="s">
        <v>97</v>
      </c>
      <c r="D23" s="47">
        <v>4</v>
      </c>
      <c r="E23" s="49"/>
      <c r="F23" s="220"/>
      <c r="G23" s="221"/>
      <c r="H23" s="222"/>
      <c r="I23" s="220"/>
      <c r="J23" s="221"/>
      <c r="K23" s="222"/>
      <c r="L23" s="162"/>
      <c r="M23" s="162"/>
      <c r="N23" s="162"/>
      <c r="O23" s="162"/>
      <c r="P23" s="162"/>
      <c r="Q23" s="162"/>
      <c r="R23" s="86"/>
    </row>
    <row r="24" spans="1:19" ht="15" hidden="1" customHeight="1">
      <c r="B24" s="43"/>
      <c r="C24" s="48" t="s">
        <v>97</v>
      </c>
      <c r="D24" s="47">
        <v>5</v>
      </c>
      <c r="E24" s="49"/>
      <c r="F24" s="220"/>
      <c r="G24" s="221"/>
      <c r="H24" s="222"/>
      <c r="I24" s="220"/>
      <c r="J24" s="221"/>
      <c r="K24" s="222"/>
      <c r="L24" s="162"/>
      <c r="M24" s="162"/>
      <c r="N24" s="162"/>
      <c r="O24" s="162"/>
      <c r="P24" s="162"/>
      <c r="Q24" s="162"/>
      <c r="R24" s="86"/>
    </row>
    <row r="25" spans="1:19" ht="15" hidden="1" customHeight="1">
      <c r="B25" s="43"/>
      <c r="C25" s="48" t="s">
        <v>97</v>
      </c>
      <c r="D25" s="47">
        <v>6</v>
      </c>
      <c r="E25" s="49"/>
      <c r="F25" s="220"/>
      <c r="G25" s="221"/>
      <c r="H25" s="222"/>
      <c r="I25" s="220"/>
      <c r="J25" s="221"/>
      <c r="K25" s="222"/>
      <c r="L25" s="162"/>
      <c r="M25" s="162"/>
      <c r="N25" s="162"/>
      <c r="O25" s="162"/>
      <c r="P25" s="162"/>
      <c r="Q25" s="162"/>
      <c r="R25" s="86"/>
    </row>
    <row r="26" spans="1:19" ht="15" hidden="1" customHeight="1">
      <c r="B26" s="43"/>
      <c r="C26" s="48" t="s">
        <v>97</v>
      </c>
      <c r="D26" s="47">
        <v>7</v>
      </c>
      <c r="E26" s="49"/>
      <c r="F26" s="220"/>
      <c r="G26" s="221"/>
      <c r="H26" s="222"/>
      <c r="I26" s="220"/>
      <c r="J26" s="221"/>
      <c r="K26" s="222"/>
      <c r="L26" s="162"/>
      <c r="M26" s="162"/>
      <c r="N26" s="162"/>
      <c r="O26" s="162"/>
      <c r="P26" s="162"/>
      <c r="Q26" s="162"/>
      <c r="R26" s="86"/>
    </row>
    <row r="27" spans="1:19" ht="8.25" customHeight="1">
      <c r="B27" s="50"/>
      <c r="C27" s="51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158"/>
      <c r="R27" s="55"/>
    </row>
    <row r="28" spans="1:19" ht="9" customHeight="1" thickBot="1">
      <c r="B28" s="6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9" ht="15" customHeight="1" thickTop="1" thickBot="1">
      <c r="B29" s="7" t="s">
        <v>89</v>
      </c>
      <c r="C29" s="8"/>
      <c r="D29" s="6"/>
      <c r="E29" s="6"/>
      <c r="F29" s="16"/>
      <c r="G29" s="6"/>
      <c r="H29" s="19" t="s">
        <v>119</v>
      </c>
      <c r="I29" s="20"/>
      <c r="J29" s="20"/>
      <c r="K29" s="21"/>
      <c r="L29" s="167" t="s">
        <v>134</v>
      </c>
      <c r="M29" s="168"/>
      <c r="N29" s="168"/>
      <c r="O29" s="212" t="s">
        <v>133</v>
      </c>
      <c r="P29" s="22" t="s">
        <v>7</v>
      </c>
      <c r="Q29" s="23"/>
      <c r="R29" s="24"/>
      <c r="S29" s="61"/>
    </row>
    <row r="30" spans="1:19" ht="30.75" customHeight="1" thickBot="1">
      <c r="B30" s="89" t="s">
        <v>0</v>
      </c>
      <c r="C30" s="90" t="s">
        <v>99</v>
      </c>
      <c r="D30" s="91" t="s">
        <v>1</v>
      </c>
      <c r="E30" s="131" t="s">
        <v>100</v>
      </c>
      <c r="F30" s="153" t="s">
        <v>2</v>
      </c>
      <c r="G30" s="153" t="s">
        <v>3</v>
      </c>
      <c r="H30" s="154" t="s">
        <v>123</v>
      </c>
      <c r="I30" s="88" t="s">
        <v>115</v>
      </c>
      <c r="J30" s="88" t="s">
        <v>116</v>
      </c>
      <c r="K30" s="92" t="s">
        <v>117</v>
      </c>
      <c r="L30" s="169" t="s">
        <v>122</v>
      </c>
      <c r="M30" s="88" t="s">
        <v>118</v>
      </c>
      <c r="N30" s="88" t="s">
        <v>120</v>
      </c>
      <c r="O30" s="93" t="s">
        <v>121</v>
      </c>
      <c r="P30" s="94" t="s">
        <v>4</v>
      </c>
      <c r="Q30" s="88" t="s">
        <v>6</v>
      </c>
      <c r="R30" s="93" t="s">
        <v>5</v>
      </c>
    </row>
    <row r="31" spans="1:19" s="63" customFormat="1" ht="21" customHeight="1" thickTop="1" thickBot="1">
      <c r="A31" s="156"/>
      <c r="B31" s="119"/>
      <c r="C31" s="120"/>
      <c r="D31" s="121"/>
      <c r="E31" s="122"/>
      <c r="F31" s="132"/>
      <c r="G31" s="133" t="s">
        <v>69</v>
      </c>
      <c r="H31" s="122"/>
      <c r="I31" s="123">
        <f>VLOOKUP($G31,wartości[],3,FALSE)</f>
        <v>0</v>
      </c>
      <c r="J31" s="124">
        <f>VLOOKUP($G31,wartości[],4,FALSE)</f>
        <v>0</v>
      </c>
      <c r="K31" s="124">
        <f>VLOOKUP($G31,wartości[],5,FALSE)</f>
        <v>0</v>
      </c>
      <c r="L31" s="125"/>
      <c r="M31" s="210">
        <f>VLOOKUP($G31,wartości[],7,FALSE)</f>
        <v>0</v>
      </c>
      <c r="N31" s="211">
        <f>VLOOKUP($G31,wartości[],8,FALSE)</f>
        <v>0</v>
      </c>
      <c r="O31" s="211">
        <f>VLOOKUP($G31,wartości[],9,FALSE)</f>
        <v>0</v>
      </c>
      <c r="P31" s="126">
        <f>VLOOKUP($G31,wartości[],11,FALSE)</f>
        <v>0</v>
      </c>
      <c r="Q31" s="124">
        <f>VLOOKUP($G31,wartości[],12,FALSE)</f>
        <v>0</v>
      </c>
      <c r="R31" s="124">
        <f>VLOOKUP($G31,wartości[],13,FALSE)</f>
        <v>0</v>
      </c>
      <c r="S31" s="62"/>
    </row>
    <row r="32" spans="1:19" ht="18.95" customHeight="1" thickTop="1" thickBot="1">
      <c r="A32" s="157" t="s">
        <v>88</v>
      </c>
      <c r="B32" s="139"/>
      <c r="C32" s="140" t="s">
        <v>85</v>
      </c>
      <c r="D32" s="141">
        <v>1</v>
      </c>
      <c r="E32" s="142"/>
      <c r="F32" s="143"/>
      <c r="G32" s="144"/>
      <c r="H32" s="149"/>
      <c r="I32" s="150">
        <f>VLOOKUP($D32,wartości[],3,FALSE)</f>
        <v>0</v>
      </c>
      <c r="J32" s="150">
        <f>VLOOKUP($D32,wartości[],4,FALSE)</f>
        <v>0</v>
      </c>
      <c r="K32" s="150">
        <f>VLOOKUP($D32,wartości[],5,FALSE)</f>
        <v>0</v>
      </c>
      <c r="L32" s="146"/>
      <c r="M32" s="150">
        <f>VLOOKUP($D32,wartości[],7,FALSE)</f>
        <v>0</v>
      </c>
      <c r="N32" s="150">
        <f>VLOOKUP($D32,wartości[],8,FALSE)</f>
        <v>0</v>
      </c>
      <c r="O32" s="150">
        <f>VLOOKUP($D32,wartości[],9,FALSE)</f>
        <v>0</v>
      </c>
      <c r="P32" s="151">
        <f>VLOOKUP($D32,wartości[],11,FALSE)</f>
        <v>0</v>
      </c>
      <c r="Q32" s="150">
        <f>VLOOKUP($D32,wartości[],12,FALSE)</f>
        <v>0</v>
      </c>
      <c r="R32" s="152">
        <f>VLOOKUP($D32,wartości[],13,FALSE)</f>
        <v>0</v>
      </c>
    </row>
    <row r="33" spans="1:19" ht="21" customHeight="1">
      <c r="A33" s="155">
        <f t="shared" ref="A33:A126" si="0">$D$32</f>
        <v>1</v>
      </c>
      <c r="B33" s="135">
        <v>1</v>
      </c>
      <c r="C33" s="194" t="s">
        <v>135</v>
      </c>
      <c r="D33" s="127" t="s">
        <v>124</v>
      </c>
      <c r="E33" s="136">
        <f>'FORMULARZ OFERTY'!$H33+'FORMULARZ OFERTY'!$L33</f>
        <v>25</v>
      </c>
      <c r="F33" s="170"/>
      <c r="G33" s="171"/>
      <c r="H33" s="134">
        <v>25</v>
      </c>
      <c r="I33" s="137">
        <f>ROUND($F33*H33,2)</f>
        <v>0</v>
      </c>
      <c r="J33" s="137">
        <f>ROUND(I33*$G33,2)</f>
        <v>0</v>
      </c>
      <c r="K33" s="137">
        <f>ROUND(I33+J33,2)</f>
        <v>0</v>
      </c>
      <c r="L33" s="188"/>
      <c r="M33" s="208">
        <f>ROUND($F33*L33,2)</f>
        <v>0</v>
      </c>
      <c r="N33" s="208">
        <f>ROUND(M33*$G33,2)</f>
        <v>0</v>
      </c>
      <c r="O33" s="209">
        <f>ROUND(M33+N33,2)</f>
        <v>0</v>
      </c>
      <c r="P33" s="130">
        <f>ROUND(I33+M33,2)</f>
        <v>0</v>
      </c>
      <c r="Q33" s="129">
        <f>ROUND(J33+N33,2)</f>
        <v>0</v>
      </c>
      <c r="R33" s="129">
        <f>ROUND(K33+O33,2)</f>
        <v>0</v>
      </c>
      <c r="S33" s="64"/>
    </row>
    <row r="34" spans="1:19" hidden="1">
      <c r="A34" s="155">
        <f t="shared" si="0"/>
        <v>1</v>
      </c>
      <c r="B34" s="127">
        <f t="shared" ref="B34:B115" si="1">B33+1</f>
        <v>2</v>
      </c>
      <c r="C34" s="194"/>
      <c r="D34" s="127"/>
      <c r="E34" s="128">
        <f>'FORMULARZ OFERTY'!$H34+'FORMULARZ OFERTY'!$L34</f>
        <v>0</v>
      </c>
      <c r="F34" s="172"/>
      <c r="G34" s="171"/>
      <c r="H34" s="134"/>
      <c r="I34" s="129">
        <f t="shared" ref="I34:I35" si="2">ROUND($F34*H34,2)</f>
        <v>0</v>
      </c>
      <c r="J34" s="129">
        <f t="shared" ref="J34:J35" si="3">ROUND(I34*$G34,2)</f>
        <v>0</v>
      </c>
      <c r="K34" s="129">
        <f t="shared" ref="K34:K35" si="4">ROUND(I34+J34,2)</f>
        <v>0</v>
      </c>
      <c r="L34" s="188"/>
      <c r="M34" s="191">
        <f t="shared" ref="M34:M35" si="5">ROUND($F34*L34,2)</f>
        <v>0</v>
      </c>
      <c r="N34" s="191">
        <f t="shared" ref="N34:N35" si="6">ROUND(M34*$G34,2)</f>
        <v>0</v>
      </c>
      <c r="O34" s="190">
        <f t="shared" ref="O34:O35" si="7">ROUND(M34+N34,2)</f>
        <v>0</v>
      </c>
      <c r="P34" s="130">
        <f t="shared" ref="P34:P35" si="8">ROUND(I34+M34,2)</f>
        <v>0</v>
      </c>
      <c r="Q34" s="129">
        <f t="shared" ref="Q34:Q35" si="9">ROUND(J34+N34,2)</f>
        <v>0</v>
      </c>
      <c r="R34" s="129">
        <f t="shared" ref="R34:R35" si="10">ROUND(K34+O34,2)</f>
        <v>0</v>
      </c>
      <c r="S34" s="64"/>
    </row>
    <row r="35" spans="1:19" hidden="1">
      <c r="A35" s="155">
        <f t="shared" si="0"/>
        <v>1</v>
      </c>
      <c r="B35" s="127">
        <f t="shared" si="1"/>
        <v>3</v>
      </c>
      <c r="C35" s="194"/>
      <c r="D35" s="127"/>
      <c r="E35" s="128">
        <f>'FORMULARZ OFERTY'!$H35+'FORMULARZ OFERTY'!$L35</f>
        <v>0</v>
      </c>
      <c r="F35" s="172"/>
      <c r="G35" s="173"/>
      <c r="H35" s="206">
        <v>0</v>
      </c>
      <c r="I35" s="164">
        <f t="shared" si="2"/>
        <v>0</v>
      </c>
      <c r="J35" s="164">
        <f t="shared" si="3"/>
        <v>0</v>
      </c>
      <c r="K35" s="164">
        <f t="shared" si="4"/>
        <v>0</v>
      </c>
      <c r="L35" s="188"/>
      <c r="M35" s="191">
        <f t="shared" si="5"/>
        <v>0</v>
      </c>
      <c r="N35" s="191">
        <f t="shared" si="6"/>
        <v>0</v>
      </c>
      <c r="O35" s="190">
        <f t="shared" si="7"/>
        <v>0</v>
      </c>
      <c r="P35" s="130">
        <f t="shared" si="8"/>
        <v>0</v>
      </c>
      <c r="Q35" s="129">
        <f t="shared" si="9"/>
        <v>0</v>
      </c>
      <c r="R35" s="129">
        <f t="shared" si="10"/>
        <v>0</v>
      </c>
      <c r="S35" s="64"/>
    </row>
    <row r="36" spans="1:19" ht="17.25" hidden="1" thickBot="1">
      <c r="A36" s="155">
        <f t="shared" si="0"/>
        <v>1</v>
      </c>
      <c r="B36" s="127">
        <f t="shared" si="1"/>
        <v>4</v>
      </c>
      <c r="C36" s="194"/>
      <c r="D36" s="127"/>
      <c r="E36" s="128">
        <f>'FORMULARZ OFERTY'!$H36+'FORMULARZ OFERTY'!$L36</f>
        <v>0</v>
      </c>
      <c r="F36" s="172"/>
      <c r="G36" s="171"/>
      <c r="H36" s="206">
        <v>0</v>
      </c>
      <c r="I36" s="164">
        <f t="shared" ref="I36:I186" si="11">ROUND($F36*H36,2)</f>
        <v>0</v>
      </c>
      <c r="J36" s="164">
        <f t="shared" ref="J36:J37" si="12">ROUND(I36*$G36,2)</f>
        <v>0</v>
      </c>
      <c r="K36" s="164">
        <f t="shared" ref="K36:K186" si="13">ROUND(I36+J36,2)</f>
        <v>0</v>
      </c>
      <c r="L36" s="188"/>
      <c r="M36" s="191">
        <f t="shared" ref="M36:M37" si="14">ROUND($F36*L36,2)</f>
        <v>0</v>
      </c>
      <c r="N36" s="191">
        <f t="shared" ref="N36:N37" si="15">ROUND(M36*$G36,2)</f>
        <v>0</v>
      </c>
      <c r="O36" s="190">
        <f t="shared" ref="O36:O37" si="16">ROUND(M36+N36,2)</f>
        <v>0</v>
      </c>
      <c r="P36" s="130">
        <f t="shared" ref="P36:R186" si="17">ROUND(I36+M36,2)</f>
        <v>0</v>
      </c>
      <c r="Q36" s="129">
        <f t="shared" si="17"/>
        <v>0</v>
      </c>
      <c r="R36" s="129">
        <f t="shared" si="17"/>
        <v>0</v>
      </c>
      <c r="S36" s="64"/>
    </row>
    <row r="37" spans="1:19" ht="17.25" hidden="1" thickBot="1">
      <c r="A37" s="155">
        <f t="shared" si="0"/>
        <v>1</v>
      </c>
      <c r="B37" s="127">
        <f t="shared" si="1"/>
        <v>5</v>
      </c>
      <c r="C37" s="177"/>
      <c r="D37" s="127" t="s">
        <v>124</v>
      </c>
      <c r="E37" s="128">
        <f>'FORMULARZ OFERTY'!$H37+'FORMULARZ OFERTY'!$L37</f>
        <v>0</v>
      </c>
      <c r="F37" s="172"/>
      <c r="G37" s="171"/>
      <c r="H37" s="134">
        <v>0</v>
      </c>
      <c r="I37" s="129">
        <f t="shared" si="11"/>
        <v>0</v>
      </c>
      <c r="J37" s="129">
        <f t="shared" si="12"/>
        <v>0</v>
      </c>
      <c r="K37" s="129">
        <f t="shared" si="13"/>
        <v>0</v>
      </c>
      <c r="L37" s="163">
        <v>0</v>
      </c>
      <c r="M37" s="164">
        <f t="shared" si="14"/>
        <v>0</v>
      </c>
      <c r="N37" s="164">
        <f t="shared" si="15"/>
        <v>0</v>
      </c>
      <c r="O37" s="164">
        <f t="shared" si="16"/>
        <v>0</v>
      </c>
      <c r="P37" s="130">
        <f t="shared" si="17"/>
        <v>0</v>
      </c>
      <c r="Q37" s="129">
        <f t="shared" si="17"/>
        <v>0</v>
      </c>
      <c r="R37" s="129">
        <f t="shared" si="17"/>
        <v>0</v>
      </c>
      <c r="S37" s="64"/>
    </row>
    <row r="38" spans="1:19" hidden="1">
      <c r="A38" s="155">
        <f t="shared" si="0"/>
        <v>1</v>
      </c>
      <c r="B38" s="127">
        <f t="shared" si="1"/>
        <v>6</v>
      </c>
      <c r="C38" s="177"/>
      <c r="D38" s="127" t="s">
        <v>124</v>
      </c>
      <c r="E38" s="128">
        <f>'FORMULARZ OFERTY'!$H38+'FORMULARZ OFERTY'!$L38</f>
        <v>0</v>
      </c>
      <c r="F38" s="172"/>
      <c r="G38" s="171"/>
      <c r="H38" s="134">
        <v>0</v>
      </c>
      <c r="I38" s="129">
        <f t="shared" ref="I38:I101" si="18">ROUND($F38*H38,2)</f>
        <v>0</v>
      </c>
      <c r="J38" s="129">
        <f t="shared" ref="J38:J101" si="19">ROUND(I38*$G38,2)</f>
        <v>0</v>
      </c>
      <c r="K38" s="129">
        <f t="shared" ref="K38:K101" si="20">ROUND(I38+J38,2)</f>
        <v>0</v>
      </c>
      <c r="L38" s="163">
        <v>0</v>
      </c>
      <c r="M38" s="164">
        <f t="shared" ref="M38:M101" si="21">ROUND($F38*L38,2)</f>
        <v>0</v>
      </c>
      <c r="N38" s="164">
        <f t="shared" ref="N38:N101" si="22">ROUND(M38*$G38,2)</f>
        <v>0</v>
      </c>
      <c r="O38" s="164">
        <f t="shared" ref="O38:O101" si="23">ROUND(M38+N38,2)</f>
        <v>0</v>
      </c>
      <c r="P38" s="130">
        <f t="shared" ref="P38:P101" si="24">ROUND(I38+M38,2)</f>
        <v>0</v>
      </c>
      <c r="Q38" s="129">
        <f t="shared" ref="Q38:Q101" si="25">ROUND(J38+N38,2)</f>
        <v>0</v>
      </c>
      <c r="R38" s="129">
        <f t="shared" ref="R38:R101" si="26">ROUND(K38+O38,2)</f>
        <v>0</v>
      </c>
      <c r="S38" s="64"/>
    </row>
    <row r="39" spans="1:19" hidden="1">
      <c r="A39" s="155">
        <f t="shared" si="0"/>
        <v>1</v>
      </c>
      <c r="B39" s="127">
        <f t="shared" si="1"/>
        <v>7</v>
      </c>
      <c r="C39" s="177"/>
      <c r="D39" s="127" t="s">
        <v>124</v>
      </c>
      <c r="E39" s="128">
        <f>'FORMULARZ OFERTY'!$H39+'FORMULARZ OFERTY'!$L39</f>
        <v>0</v>
      </c>
      <c r="F39" s="172"/>
      <c r="G39" s="171"/>
      <c r="H39" s="134">
        <v>0</v>
      </c>
      <c r="I39" s="129">
        <f t="shared" si="18"/>
        <v>0</v>
      </c>
      <c r="J39" s="129">
        <f t="shared" si="19"/>
        <v>0</v>
      </c>
      <c r="K39" s="129">
        <f t="shared" si="20"/>
        <v>0</v>
      </c>
      <c r="L39" s="163">
        <v>0</v>
      </c>
      <c r="M39" s="164">
        <f t="shared" si="21"/>
        <v>0</v>
      </c>
      <c r="N39" s="164">
        <f t="shared" si="22"/>
        <v>0</v>
      </c>
      <c r="O39" s="164">
        <f t="shared" si="23"/>
        <v>0</v>
      </c>
      <c r="P39" s="130">
        <f t="shared" si="24"/>
        <v>0</v>
      </c>
      <c r="Q39" s="129">
        <f t="shared" si="25"/>
        <v>0</v>
      </c>
      <c r="R39" s="129">
        <f t="shared" si="26"/>
        <v>0</v>
      </c>
      <c r="S39" s="64"/>
    </row>
    <row r="40" spans="1:19" hidden="1">
      <c r="A40" s="155">
        <f t="shared" si="0"/>
        <v>1</v>
      </c>
      <c r="B40" s="127">
        <f t="shared" si="1"/>
        <v>8</v>
      </c>
      <c r="C40" s="177"/>
      <c r="D40" s="127" t="s">
        <v>124</v>
      </c>
      <c r="E40" s="128">
        <f>'FORMULARZ OFERTY'!$H40+'FORMULARZ OFERTY'!$L40</f>
        <v>0</v>
      </c>
      <c r="F40" s="172"/>
      <c r="G40" s="171"/>
      <c r="H40" s="134">
        <v>0</v>
      </c>
      <c r="I40" s="129">
        <f t="shared" si="18"/>
        <v>0</v>
      </c>
      <c r="J40" s="129">
        <f t="shared" si="19"/>
        <v>0</v>
      </c>
      <c r="K40" s="129">
        <f t="shared" si="20"/>
        <v>0</v>
      </c>
      <c r="L40" s="163">
        <v>0</v>
      </c>
      <c r="M40" s="164">
        <f t="shared" si="21"/>
        <v>0</v>
      </c>
      <c r="N40" s="164">
        <f t="shared" si="22"/>
        <v>0</v>
      </c>
      <c r="O40" s="164">
        <f t="shared" si="23"/>
        <v>0</v>
      </c>
      <c r="P40" s="130">
        <f t="shared" si="24"/>
        <v>0</v>
      </c>
      <c r="Q40" s="129">
        <f t="shared" si="25"/>
        <v>0</v>
      </c>
      <c r="R40" s="129">
        <f t="shared" si="26"/>
        <v>0</v>
      </c>
      <c r="S40" s="64"/>
    </row>
    <row r="41" spans="1:19" hidden="1">
      <c r="A41" s="155">
        <f t="shared" si="0"/>
        <v>1</v>
      </c>
      <c r="B41" s="127">
        <f t="shared" si="1"/>
        <v>9</v>
      </c>
      <c r="C41" s="177"/>
      <c r="D41" s="127" t="s">
        <v>124</v>
      </c>
      <c r="E41" s="128">
        <f>'FORMULARZ OFERTY'!$H41+'FORMULARZ OFERTY'!$L41</f>
        <v>0</v>
      </c>
      <c r="F41" s="172"/>
      <c r="G41" s="171"/>
      <c r="H41" s="134">
        <v>0</v>
      </c>
      <c r="I41" s="129">
        <f t="shared" si="18"/>
        <v>0</v>
      </c>
      <c r="J41" s="129">
        <f t="shared" si="19"/>
        <v>0</v>
      </c>
      <c r="K41" s="129">
        <f t="shared" si="20"/>
        <v>0</v>
      </c>
      <c r="L41" s="163">
        <v>0</v>
      </c>
      <c r="M41" s="164">
        <f t="shared" si="21"/>
        <v>0</v>
      </c>
      <c r="N41" s="164">
        <f t="shared" si="22"/>
        <v>0</v>
      </c>
      <c r="O41" s="164">
        <f t="shared" si="23"/>
        <v>0</v>
      </c>
      <c r="P41" s="130">
        <f t="shared" si="24"/>
        <v>0</v>
      </c>
      <c r="Q41" s="129">
        <f t="shared" si="25"/>
        <v>0</v>
      </c>
      <c r="R41" s="129">
        <f t="shared" si="26"/>
        <v>0</v>
      </c>
      <c r="S41" s="64"/>
    </row>
    <row r="42" spans="1:19" hidden="1">
      <c r="A42" s="155">
        <f t="shared" si="0"/>
        <v>1</v>
      </c>
      <c r="B42" s="127">
        <f t="shared" si="1"/>
        <v>10</v>
      </c>
      <c r="C42" s="177"/>
      <c r="D42" s="127" t="s">
        <v>124</v>
      </c>
      <c r="E42" s="128">
        <f>'FORMULARZ OFERTY'!$H42+'FORMULARZ OFERTY'!$L42</f>
        <v>0</v>
      </c>
      <c r="F42" s="172"/>
      <c r="G42" s="171"/>
      <c r="H42" s="134">
        <v>0</v>
      </c>
      <c r="I42" s="129">
        <f t="shared" si="18"/>
        <v>0</v>
      </c>
      <c r="J42" s="129">
        <f t="shared" si="19"/>
        <v>0</v>
      </c>
      <c r="K42" s="129">
        <f t="shared" si="20"/>
        <v>0</v>
      </c>
      <c r="L42" s="163">
        <v>0</v>
      </c>
      <c r="M42" s="164">
        <f t="shared" si="21"/>
        <v>0</v>
      </c>
      <c r="N42" s="164">
        <f t="shared" si="22"/>
        <v>0</v>
      </c>
      <c r="O42" s="164">
        <f t="shared" si="23"/>
        <v>0</v>
      </c>
      <c r="P42" s="130">
        <f t="shared" si="24"/>
        <v>0</v>
      </c>
      <c r="Q42" s="129">
        <f t="shared" si="25"/>
        <v>0</v>
      </c>
      <c r="R42" s="129">
        <f t="shared" si="26"/>
        <v>0</v>
      </c>
      <c r="S42" s="64"/>
    </row>
    <row r="43" spans="1:19" hidden="1">
      <c r="A43" s="155">
        <f t="shared" si="0"/>
        <v>1</v>
      </c>
      <c r="B43" s="127">
        <f t="shared" si="1"/>
        <v>11</v>
      </c>
      <c r="C43" s="177"/>
      <c r="D43" s="127" t="s">
        <v>124</v>
      </c>
      <c r="E43" s="128">
        <f>'FORMULARZ OFERTY'!$H43+'FORMULARZ OFERTY'!$L43</f>
        <v>0</v>
      </c>
      <c r="F43" s="172"/>
      <c r="G43" s="171"/>
      <c r="H43" s="134">
        <v>0</v>
      </c>
      <c r="I43" s="129">
        <f t="shared" si="18"/>
        <v>0</v>
      </c>
      <c r="J43" s="129">
        <f t="shared" si="19"/>
        <v>0</v>
      </c>
      <c r="K43" s="129">
        <f t="shared" si="20"/>
        <v>0</v>
      </c>
      <c r="L43" s="163">
        <v>0</v>
      </c>
      <c r="M43" s="164">
        <f t="shared" si="21"/>
        <v>0</v>
      </c>
      <c r="N43" s="164">
        <f t="shared" si="22"/>
        <v>0</v>
      </c>
      <c r="O43" s="164">
        <f t="shared" si="23"/>
        <v>0</v>
      </c>
      <c r="P43" s="130">
        <f t="shared" si="24"/>
        <v>0</v>
      </c>
      <c r="Q43" s="129">
        <f t="shared" si="25"/>
        <v>0</v>
      </c>
      <c r="R43" s="129">
        <f t="shared" si="26"/>
        <v>0</v>
      </c>
      <c r="S43" s="64"/>
    </row>
    <row r="44" spans="1:19" hidden="1">
      <c r="A44" s="155">
        <f t="shared" si="0"/>
        <v>1</v>
      </c>
      <c r="B44" s="127">
        <f t="shared" si="1"/>
        <v>12</v>
      </c>
      <c r="C44" s="177"/>
      <c r="D44" s="127" t="s">
        <v>124</v>
      </c>
      <c r="E44" s="128">
        <f>'FORMULARZ OFERTY'!$H44+'FORMULARZ OFERTY'!$L44</f>
        <v>0</v>
      </c>
      <c r="F44" s="172"/>
      <c r="G44" s="171"/>
      <c r="H44" s="134">
        <v>0</v>
      </c>
      <c r="I44" s="129">
        <f t="shared" si="18"/>
        <v>0</v>
      </c>
      <c r="J44" s="129">
        <f t="shared" si="19"/>
        <v>0</v>
      </c>
      <c r="K44" s="129">
        <f t="shared" si="20"/>
        <v>0</v>
      </c>
      <c r="L44" s="163">
        <v>0</v>
      </c>
      <c r="M44" s="164">
        <f t="shared" si="21"/>
        <v>0</v>
      </c>
      <c r="N44" s="164">
        <f t="shared" si="22"/>
        <v>0</v>
      </c>
      <c r="O44" s="164">
        <f t="shared" si="23"/>
        <v>0</v>
      </c>
      <c r="P44" s="130">
        <f t="shared" si="24"/>
        <v>0</v>
      </c>
      <c r="Q44" s="129">
        <f t="shared" si="25"/>
        <v>0</v>
      </c>
      <c r="R44" s="129">
        <f t="shared" si="26"/>
        <v>0</v>
      </c>
      <c r="S44" s="64"/>
    </row>
    <row r="45" spans="1:19" hidden="1">
      <c r="A45" s="155">
        <f t="shared" si="0"/>
        <v>1</v>
      </c>
      <c r="B45" s="127">
        <f t="shared" si="1"/>
        <v>13</v>
      </c>
      <c r="C45" s="177"/>
      <c r="D45" s="127" t="s">
        <v>124</v>
      </c>
      <c r="E45" s="128">
        <f>'FORMULARZ OFERTY'!$H45+'FORMULARZ OFERTY'!$L45</f>
        <v>0</v>
      </c>
      <c r="F45" s="172"/>
      <c r="G45" s="171"/>
      <c r="H45" s="134">
        <v>0</v>
      </c>
      <c r="I45" s="129">
        <f t="shared" si="18"/>
        <v>0</v>
      </c>
      <c r="J45" s="129">
        <f t="shared" si="19"/>
        <v>0</v>
      </c>
      <c r="K45" s="129">
        <f t="shared" si="20"/>
        <v>0</v>
      </c>
      <c r="L45" s="163">
        <v>0</v>
      </c>
      <c r="M45" s="164">
        <f t="shared" si="21"/>
        <v>0</v>
      </c>
      <c r="N45" s="164">
        <f t="shared" si="22"/>
        <v>0</v>
      </c>
      <c r="O45" s="164">
        <f t="shared" si="23"/>
        <v>0</v>
      </c>
      <c r="P45" s="130">
        <f t="shared" si="24"/>
        <v>0</v>
      </c>
      <c r="Q45" s="129">
        <f t="shared" si="25"/>
        <v>0</v>
      </c>
      <c r="R45" s="129">
        <f t="shared" si="26"/>
        <v>0</v>
      </c>
      <c r="S45" s="64"/>
    </row>
    <row r="46" spans="1:19" hidden="1">
      <c r="A46" s="155">
        <f t="shared" si="0"/>
        <v>1</v>
      </c>
      <c r="B46" s="127">
        <f t="shared" si="1"/>
        <v>14</v>
      </c>
      <c r="C46" s="177"/>
      <c r="D46" s="127" t="s">
        <v>124</v>
      </c>
      <c r="E46" s="128">
        <f>'FORMULARZ OFERTY'!$H46+'FORMULARZ OFERTY'!$L46</f>
        <v>0</v>
      </c>
      <c r="F46" s="172"/>
      <c r="G46" s="171"/>
      <c r="H46" s="134">
        <v>0</v>
      </c>
      <c r="I46" s="129">
        <f t="shared" si="18"/>
        <v>0</v>
      </c>
      <c r="J46" s="129">
        <f t="shared" si="19"/>
        <v>0</v>
      </c>
      <c r="K46" s="129">
        <f t="shared" si="20"/>
        <v>0</v>
      </c>
      <c r="L46" s="163">
        <v>0</v>
      </c>
      <c r="M46" s="164">
        <f t="shared" si="21"/>
        <v>0</v>
      </c>
      <c r="N46" s="164">
        <f t="shared" si="22"/>
        <v>0</v>
      </c>
      <c r="O46" s="164">
        <f t="shared" si="23"/>
        <v>0</v>
      </c>
      <c r="P46" s="130">
        <f t="shared" si="24"/>
        <v>0</v>
      </c>
      <c r="Q46" s="129">
        <f t="shared" si="25"/>
        <v>0</v>
      </c>
      <c r="R46" s="129">
        <f t="shared" si="26"/>
        <v>0</v>
      </c>
      <c r="S46" s="64"/>
    </row>
    <row r="47" spans="1:19" hidden="1">
      <c r="A47" s="155">
        <f t="shared" si="0"/>
        <v>1</v>
      </c>
      <c r="B47" s="127">
        <f t="shared" si="1"/>
        <v>15</v>
      </c>
      <c r="C47" s="177"/>
      <c r="D47" s="127" t="s">
        <v>124</v>
      </c>
      <c r="E47" s="128">
        <f>'FORMULARZ OFERTY'!$H47+'FORMULARZ OFERTY'!$L47</f>
        <v>0</v>
      </c>
      <c r="F47" s="172"/>
      <c r="G47" s="171"/>
      <c r="H47" s="134">
        <v>0</v>
      </c>
      <c r="I47" s="129">
        <f t="shared" si="18"/>
        <v>0</v>
      </c>
      <c r="J47" s="129">
        <f t="shared" si="19"/>
        <v>0</v>
      </c>
      <c r="K47" s="129">
        <f t="shared" si="20"/>
        <v>0</v>
      </c>
      <c r="L47" s="163">
        <v>0</v>
      </c>
      <c r="M47" s="164">
        <f t="shared" si="21"/>
        <v>0</v>
      </c>
      <c r="N47" s="164">
        <f t="shared" si="22"/>
        <v>0</v>
      </c>
      <c r="O47" s="164">
        <f t="shared" si="23"/>
        <v>0</v>
      </c>
      <c r="P47" s="130">
        <f t="shared" si="24"/>
        <v>0</v>
      </c>
      <c r="Q47" s="129">
        <f t="shared" si="25"/>
        <v>0</v>
      </c>
      <c r="R47" s="129">
        <f t="shared" si="26"/>
        <v>0</v>
      </c>
      <c r="S47" s="64"/>
    </row>
    <row r="48" spans="1:19" hidden="1">
      <c r="A48" s="155">
        <f t="shared" si="0"/>
        <v>1</v>
      </c>
      <c r="B48" s="127">
        <f t="shared" si="1"/>
        <v>16</v>
      </c>
      <c r="C48" s="177"/>
      <c r="D48" s="127" t="s">
        <v>124</v>
      </c>
      <c r="E48" s="128">
        <f>'FORMULARZ OFERTY'!$H48+'FORMULARZ OFERTY'!$L48</f>
        <v>0</v>
      </c>
      <c r="F48" s="172"/>
      <c r="G48" s="171"/>
      <c r="H48" s="134">
        <v>0</v>
      </c>
      <c r="I48" s="129">
        <f t="shared" si="18"/>
        <v>0</v>
      </c>
      <c r="J48" s="129">
        <f t="shared" si="19"/>
        <v>0</v>
      </c>
      <c r="K48" s="129">
        <f t="shared" si="20"/>
        <v>0</v>
      </c>
      <c r="L48" s="163">
        <v>0</v>
      </c>
      <c r="M48" s="164">
        <f t="shared" si="21"/>
        <v>0</v>
      </c>
      <c r="N48" s="164">
        <f t="shared" si="22"/>
        <v>0</v>
      </c>
      <c r="O48" s="164">
        <f t="shared" si="23"/>
        <v>0</v>
      </c>
      <c r="P48" s="130">
        <f t="shared" si="24"/>
        <v>0</v>
      </c>
      <c r="Q48" s="129">
        <f t="shared" si="25"/>
        <v>0</v>
      </c>
      <c r="R48" s="129">
        <f t="shared" si="26"/>
        <v>0</v>
      </c>
      <c r="S48" s="64"/>
    </row>
    <row r="49" spans="1:19" hidden="1">
      <c r="A49" s="155">
        <f t="shared" si="0"/>
        <v>1</v>
      </c>
      <c r="B49" s="127">
        <f t="shared" si="1"/>
        <v>17</v>
      </c>
      <c r="C49" s="177"/>
      <c r="D49" s="127" t="s">
        <v>124</v>
      </c>
      <c r="E49" s="128">
        <f>'FORMULARZ OFERTY'!$H49+'FORMULARZ OFERTY'!$L49</f>
        <v>0</v>
      </c>
      <c r="F49" s="172"/>
      <c r="G49" s="171"/>
      <c r="H49" s="134">
        <v>0</v>
      </c>
      <c r="I49" s="129">
        <f t="shared" si="18"/>
        <v>0</v>
      </c>
      <c r="J49" s="129">
        <f t="shared" si="19"/>
        <v>0</v>
      </c>
      <c r="K49" s="129">
        <f t="shared" si="20"/>
        <v>0</v>
      </c>
      <c r="L49" s="163">
        <v>0</v>
      </c>
      <c r="M49" s="164">
        <f t="shared" si="21"/>
        <v>0</v>
      </c>
      <c r="N49" s="164">
        <f t="shared" si="22"/>
        <v>0</v>
      </c>
      <c r="O49" s="164">
        <f t="shared" si="23"/>
        <v>0</v>
      </c>
      <c r="P49" s="130">
        <f t="shared" si="24"/>
        <v>0</v>
      </c>
      <c r="Q49" s="129">
        <f t="shared" si="25"/>
        <v>0</v>
      </c>
      <c r="R49" s="129">
        <f t="shared" si="26"/>
        <v>0</v>
      </c>
      <c r="S49" s="64"/>
    </row>
    <row r="50" spans="1:19" hidden="1">
      <c r="A50" s="155">
        <f t="shared" si="0"/>
        <v>1</v>
      </c>
      <c r="B50" s="127">
        <f t="shared" si="1"/>
        <v>18</v>
      </c>
      <c r="C50" s="177"/>
      <c r="D50" s="127" t="s">
        <v>124</v>
      </c>
      <c r="E50" s="128">
        <f>'FORMULARZ OFERTY'!$H50+'FORMULARZ OFERTY'!$L50</f>
        <v>0</v>
      </c>
      <c r="F50" s="172"/>
      <c r="G50" s="171"/>
      <c r="H50" s="134">
        <v>0</v>
      </c>
      <c r="I50" s="129">
        <f t="shared" si="18"/>
        <v>0</v>
      </c>
      <c r="J50" s="129">
        <f t="shared" si="19"/>
        <v>0</v>
      </c>
      <c r="K50" s="129">
        <f t="shared" si="20"/>
        <v>0</v>
      </c>
      <c r="L50" s="163">
        <v>0</v>
      </c>
      <c r="M50" s="164">
        <f t="shared" si="21"/>
        <v>0</v>
      </c>
      <c r="N50" s="164">
        <f t="shared" si="22"/>
        <v>0</v>
      </c>
      <c r="O50" s="164">
        <f t="shared" si="23"/>
        <v>0</v>
      </c>
      <c r="P50" s="130">
        <f t="shared" si="24"/>
        <v>0</v>
      </c>
      <c r="Q50" s="129">
        <f t="shared" si="25"/>
        <v>0</v>
      </c>
      <c r="R50" s="129">
        <f t="shared" si="26"/>
        <v>0</v>
      </c>
      <c r="S50" s="64"/>
    </row>
    <row r="51" spans="1:19" hidden="1">
      <c r="A51" s="155">
        <f t="shared" si="0"/>
        <v>1</v>
      </c>
      <c r="B51" s="127">
        <f t="shared" si="1"/>
        <v>19</v>
      </c>
      <c r="C51" s="177"/>
      <c r="D51" s="127" t="s">
        <v>124</v>
      </c>
      <c r="E51" s="128">
        <f>'FORMULARZ OFERTY'!$H51+'FORMULARZ OFERTY'!$L51</f>
        <v>0</v>
      </c>
      <c r="F51" s="172"/>
      <c r="G51" s="171"/>
      <c r="H51" s="134">
        <v>0</v>
      </c>
      <c r="I51" s="129">
        <f t="shared" si="18"/>
        <v>0</v>
      </c>
      <c r="J51" s="129">
        <f t="shared" si="19"/>
        <v>0</v>
      </c>
      <c r="K51" s="129">
        <f t="shared" si="20"/>
        <v>0</v>
      </c>
      <c r="L51" s="163">
        <v>0</v>
      </c>
      <c r="M51" s="164">
        <f t="shared" si="21"/>
        <v>0</v>
      </c>
      <c r="N51" s="164">
        <f t="shared" si="22"/>
        <v>0</v>
      </c>
      <c r="O51" s="164">
        <f t="shared" si="23"/>
        <v>0</v>
      </c>
      <c r="P51" s="130">
        <f t="shared" si="24"/>
        <v>0</v>
      </c>
      <c r="Q51" s="129">
        <f t="shared" si="25"/>
        <v>0</v>
      </c>
      <c r="R51" s="129">
        <f t="shared" si="26"/>
        <v>0</v>
      </c>
      <c r="S51" s="64"/>
    </row>
    <row r="52" spans="1:19" hidden="1">
      <c r="A52" s="155">
        <f t="shared" si="0"/>
        <v>1</v>
      </c>
      <c r="B52" s="127">
        <f t="shared" si="1"/>
        <v>20</v>
      </c>
      <c r="C52" s="177"/>
      <c r="D52" s="127" t="s">
        <v>124</v>
      </c>
      <c r="E52" s="128">
        <f>'FORMULARZ OFERTY'!$H52+'FORMULARZ OFERTY'!$L52</f>
        <v>0</v>
      </c>
      <c r="F52" s="172"/>
      <c r="G52" s="171"/>
      <c r="H52" s="134">
        <v>0</v>
      </c>
      <c r="I52" s="129">
        <f t="shared" si="18"/>
        <v>0</v>
      </c>
      <c r="J52" s="129">
        <f t="shared" si="19"/>
        <v>0</v>
      </c>
      <c r="K52" s="129">
        <f t="shared" si="20"/>
        <v>0</v>
      </c>
      <c r="L52" s="163">
        <v>0</v>
      </c>
      <c r="M52" s="164">
        <f t="shared" si="21"/>
        <v>0</v>
      </c>
      <c r="N52" s="164">
        <f t="shared" si="22"/>
        <v>0</v>
      </c>
      <c r="O52" s="164">
        <f t="shared" si="23"/>
        <v>0</v>
      </c>
      <c r="P52" s="130">
        <f t="shared" si="24"/>
        <v>0</v>
      </c>
      <c r="Q52" s="129">
        <f t="shared" si="25"/>
        <v>0</v>
      </c>
      <c r="R52" s="129">
        <f t="shared" si="26"/>
        <v>0</v>
      </c>
      <c r="S52" s="64"/>
    </row>
    <row r="53" spans="1:19" hidden="1">
      <c r="A53" s="155">
        <f t="shared" si="0"/>
        <v>1</v>
      </c>
      <c r="B53" s="127">
        <f t="shared" si="1"/>
        <v>21</v>
      </c>
      <c r="C53" s="177"/>
      <c r="D53" s="127" t="s">
        <v>124</v>
      </c>
      <c r="E53" s="128">
        <f>'FORMULARZ OFERTY'!$H53+'FORMULARZ OFERTY'!$L53</f>
        <v>0</v>
      </c>
      <c r="F53" s="172"/>
      <c r="G53" s="171"/>
      <c r="H53" s="134">
        <v>0</v>
      </c>
      <c r="I53" s="129">
        <f t="shared" si="18"/>
        <v>0</v>
      </c>
      <c r="J53" s="129">
        <f t="shared" si="19"/>
        <v>0</v>
      </c>
      <c r="K53" s="129">
        <f t="shared" si="20"/>
        <v>0</v>
      </c>
      <c r="L53" s="163">
        <v>0</v>
      </c>
      <c r="M53" s="164">
        <f t="shared" si="21"/>
        <v>0</v>
      </c>
      <c r="N53" s="164">
        <f t="shared" si="22"/>
        <v>0</v>
      </c>
      <c r="O53" s="164">
        <f t="shared" si="23"/>
        <v>0</v>
      </c>
      <c r="P53" s="130">
        <f t="shared" si="24"/>
        <v>0</v>
      </c>
      <c r="Q53" s="129">
        <f t="shared" si="25"/>
        <v>0</v>
      </c>
      <c r="R53" s="129">
        <f t="shared" si="26"/>
        <v>0</v>
      </c>
      <c r="S53" s="64"/>
    </row>
    <row r="54" spans="1:19" hidden="1">
      <c r="A54" s="155">
        <f t="shared" si="0"/>
        <v>1</v>
      </c>
      <c r="B54" s="127">
        <f t="shared" si="1"/>
        <v>22</v>
      </c>
      <c r="C54" s="177"/>
      <c r="D54" s="127" t="s">
        <v>124</v>
      </c>
      <c r="E54" s="128">
        <f>'FORMULARZ OFERTY'!$H54+'FORMULARZ OFERTY'!$L54</f>
        <v>0</v>
      </c>
      <c r="F54" s="172"/>
      <c r="G54" s="171"/>
      <c r="H54" s="134">
        <v>0</v>
      </c>
      <c r="I54" s="129">
        <f t="shared" si="18"/>
        <v>0</v>
      </c>
      <c r="J54" s="129">
        <f t="shared" si="19"/>
        <v>0</v>
      </c>
      <c r="K54" s="129">
        <f t="shared" si="20"/>
        <v>0</v>
      </c>
      <c r="L54" s="163">
        <v>0</v>
      </c>
      <c r="M54" s="164">
        <f t="shared" si="21"/>
        <v>0</v>
      </c>
      <c r="N54" s="164">
        <f t="shared" si="22"/>
        <v>0</v>
      </c>
      <c r="O54" s="164">
        <f t="shared" si="23"/>
        <v>0</v>
      </c>
      <c r="P54" s="130">
        <f t="shared" si="24"/>
        <v>0</v>
      </c>
      <c r="Q54" s="129">
        <f t="shared" si="25"/>
        <v>0</v>
      </c>
      <c r="R54" s="129">
        <f t="shared" si="26"/>
        <v>0</v>
      </c>
      <c r="S54" s="64"/>
    </row>
    <row r="55" spans="1:19" hidden="1">
      <c r="A55" s="155">
        <f t="shared" si="0"/>
        <v>1</v>
      </c>
      <c r="B55" s="127">
        <f t="shared" si="1"/>
        <v>23</v>
      </c>
      <c r="C55" s="177"/>
      <c r="D55" s="127" t="s">
        <v>124</v>
      </c>
      <c r="E55" s="128">
        <f>'FORMULARZ OFERTY'!$H55+'FORMULARZ OFERTY'!$L55</f>
        <v>0</v>
      </c>
      <c r="F55" s="172"/>
      <c r="G55" s="171"/>
      <c r="H55" s="134">
        <v>0</v>
      </c>
      <c r="I55" s="129">
        <f t="shared" si="18"/>
        <v>0</v>
      </c>
      <c r="J55" s="129">
        <f t="shared" si="19"/>
        <v>0</v>
      </c>
      <c r="K55" s="129">
        <f t="shared" si="20"/>
        <v>0</v>
      </c>
      <c r="L55" s="163">
        <v>0</v>
      </c>
      <c r="M55" s="164">
        <f t="shared" si="21"/>
        <v>0</v>
      </c>
      <c r="N55" s="164">
        <f t="shared" si="22"/>
        <v>0</v>
      </c>
      <c r="O55" s="164">
        <f t="shared" si="23"/>
        <v>0</v>
      </c>
      <c r="P55" s="130">
        <f t="shared" si="24"/>
        <v>0</v>
      </c>
      <c r="Q55" s="129">
        <f t="shared" si="25"/>
        <v>0</v>
      </c>
      <c r="R55" s="129">
        <f t="shared" si="26"/>
        <v>0</v>
      </c>
      <c r="S55" s="64"/>
    </row>
    <row r="56" spans="1:19" hidden="1">
      <c r="A56" s="155">
        <f t="shared" si="0"/>
        <v>1</v>
      </c>
      <c r="B56" s="127">
        <f t="shared" si="1"/>
        <v>24</v>
      </c>
      <c r="C56" s="177"/>
      <c r="D56" s="127" t="s">
        <v>124</v>
      </c>
      <c r="E56" s="128">
        <f>'FORMULARZ OFERTY'!$H56+'FORMULARZ OFERTY'!$L56</f>
        <v>0</v>
      </c>
      <c r="F56" s="172"/>
      <c r="G56" s="171"/>
      <c r="H56" s="134">
        <v>0</v>
      </c>
      <c r="I56" s="129">
        <f t="shared" si="18"/>
        <v>0</v>
      </c>
      <c r="J56" s="129">
        <f t="shared" si="19"/>
        <v>0</v>
      </c>
      <c r="K56" s="129">
        <f t="shared" si="20"/>
        <v>0</v>
      </c>
      <c r="L56" s="163">
        <v>0</v>
      </c>
      <c r="M56" s="164">
        <f t="shared" si="21"/>
        <v>0</v>
      </c>
      <c r="N56" s="164">
        <f t="shared" si="22"/>
        <v>0</v>
      </c>
      <c r="O56" s="164">
        <f t="shared" si="23"/>
        <v>0</v>
      </c>
      <c r="P56" s="130">
        <f t="shared" si="24"/>
        <v>0</v>
      </c>
      <c r="Q56" s="129">
        <f t="shared" si="25"/>
        <v>0</v>
      </c>
      <c r="R56" s="129">
        <f t="shared" si="26"/>
        <v>0</v>
      </c>
      <c r="S56" s="64"/>
    </row>
    <row r="57" spans="1:19" hidden="1">
      <c r="A57" s="155">
        <f t="shared" si="0"/>
        <v>1</v>
      </c>
      <c r="B57" s="127">
        <f t="shared" si="1"/>
        <v>25</v>
      </c>
      <c r="C57" s="177"/>
      <c r="D57" s="127" t="s">
        <v>124</v>
      </c>
      <c r="E57" s="128">
        <f>'FORMULARZ OFERTY'!$H57+'FORMULARZ OFERTY'!$L57</f>
        <v>0</v>
      </c>
      <c r="F57" s="172"/>
      <c r="G57" s="171"/>
      <c r="H57" s="134">
        <v>0</v>
      </c>
      <c r="I57" s="129">
        <f t="shared" si="18"/>
        <v>0</v>
      </c>
      <c r="J57" s="129">
        <f t="shared" si="19"/>
        <v>0</v>
      </c>
      <c r="K57" s="129">
        <f t="shared" si="20"/>
        <v>0</v>
      </c>
      <c r="L57" s="163">
        <v>0</v>
      </c>
      <c r="M57" s="164">
        <f t="shared" si="21"/>
        <v>0</v>
      </c>
      <c r="N57" s="164">
        <f t="shared" si="22"/>
        <v>0</v>
      </c>
      <c r="O57" s="164">
        <f t="shared" si="23"/>
        <v>0</v>
      </c>
      <c r="P57" s="130">
        <f t="shared" si="24"/>
        <v>0</v>
      </c>
      <c r="Q57" s="129">
        <f t="shared" si="25"/>
        <v>0</v>
      </c>
      <c r="R57" s="129">
        <f t="shared" si="26"/>
        <v>0</v>
      </c>
      <c r="S57" s="64"/>
    </row>
    <row r="58" spans="1:19" hidden="1">
      <c r="A58" s="155">
        <f t="shared" si="0"/>
        <v>1</v>
      </c>
      <c r="B58" s="127">
        <f t="shared" si="1"/>
        <v>26</v>
      </c>
      <c r="C58" s="177"/>
      <c r="D58" s="127" t="s">
        <v>124</v>
      </c>
      <c r="E58" s="128">
        <f>'FORMULARZ OFERTY'!$H58+'FORMULARZ OFERTY'!$L58</f>
        <v>0</v>
      </c>
      <c r="F58" s="172"/>
      <c r="G58" s="171"/>
      <c r="H58" s="134">
        <v>0</v>
      </c>
      <c r="I58" s="129">
        <f t="shared" si="18"/>
        <v>0</v>
      </c>
      <c r="J58" s="129">
        <f t="shared" si="19"/>
        <v>0</v>
      </c>
      <c r="K58" s="129">
        <f t="shared" si="20"/>
        <v>0</v>
      </c>
      <c r="L58" s="163">
        <v>0</v>
      </c>
      <c r="M58" s="164">
        <f t="shared" si="21"/>
        <v>0</v>
      </c>
      <c r="N58" s="164">
        <f t="shared" si="22"/>
        <v>0</v>
      </c>
      <c r="O58" s="164">
        <f t="shared" si="23"/>
        <v>0</v>
      </c>
      <c r="P58" s="130">
        <f t="shared" si="24"/>
        <v>0</v>
      </c>
      <c r="Q58" s="129">
        <f t="shared" si="25"/>
        <v>0</v>
      </c>
      <c r="R58" s="129">
        <f t="shared" si="26"/>
        <v>0</v>
      </c>
      <c r="S58" s="64"/>
    </row>
    <row r="59" spans="1:19" hidden="1">
      <c r="A59" s="155">
        <f t="shared" si="0"/>
        <v>1</v>
      </c>
      <c r="B59" s="127">
        <f t="shared" si="1"/>
        <v>27</v>
      </c>
      <c r="C59" s="177"/>
      <c r="D59" s="127" t="s">
        <v>124</v>
      </c>
      <c r="E59" s="128">
        <f>'FORMULARZ OFERTY'!$H59+'FORMULARZ OFERTY'!$L59</f>
        <v>0</v>
      </c>
      <c r="F59" s="172"/>
      <c r="G59" s="171"/>
      <c r="H59" s="134">
        <v>0</v>
      </c>
      <c r="I59" s="129">
        <f t="shared" si="18"/>
        <v>0</v>
      </c>
      <c r="J59" s="129">
        <f t="shared" si="19"/>
        <v>0</v>
      </c>
      <c r="K59" s="129">
        <f t="shared" si="20"/>
        <v>0</v>
      </c>
      <c r="L59" s="163">
        <v>0</v>
      </c>
      <c r="M59" s="164">
        <f t="shared" si="21"/>
        <v>0</v>
      </c>
      <c r="N59" s="164">
        <f t="shared" si="22"/>
        <v>0</v>
      </c>
      <c r="O59" s="164">
        <f t="shared" si="23"/>
        <v>0</v>
      </c>
      <c r="P59" s="130">
        <f t="shared" si="24"/>
        <v>0</v>
      </c>
      <c r="Q59" s="129">
        <f t="shared" si="25"/>
        <v>0</v>
      </c>
      <c r="R59" s="129">
        <f t="shared" si="26"/>
        <v>0</v>
      </c>
      <c r="S59" s="64"/>
    </row>
    <row r="60" spans="1:19" hidden="1">
      <c r="A60" s="155">
        <f t="shared" si="0"/>
        <v>1</v>
      </c>
      <c r="B60" s="127">
        <f t="shared" si="1"/>
        <v>28</v>
      </c>
      <c r="C60" s="177"/>
      <c r="D60" s="127" t="s">
        <v>124</v>
      </c>
      <c r="E60" s="128">
        <f>'FORMULARZ OFERTY'!$H60+'FORMULARZ OFERTY'!$L60</f>
        <v>0</v>
      </c>
      <c r="F60" s="172"/>
      <c r="G60" s="171"/>
      <c r="H60" s="134">
        <v>0</v>
      </c>
      <c r="I60" s="129">
        <f t="shared" si="18"/>
        <v>0</v>
      </c>
      <c r="J60" s="129">
        <f t="shared" si="19"/>
        <v>0</v>
      </c>
      <c r="K60" s="129">
        <f t="shared" si="20"/>
        <v>0</v>
      </c>
      <c r="L60" s="163">
        <v>0</v>
      </c>
      <c r="M60" s="164">
        <f t="shared" si="21"/>
        <v>0</v>
      </c>
      <c r="N60" s="164">
        <f t="shared" si="22"/>
        <v>0</v>
      </c>
      <c r="O60" s="164">
        <f t="shared" si="23"/>
        <v>0</v>
      </c>
      <c r="P60" s="130">
        <f t="shared" si="24"/>
        <v>0</v>
      </c>
      <c r="Q60" s="129">
        <f t="shared" si="25"/>
        <v>0</v>
      </c>
      <c r="R60" s="129">
        <f t="shared" si="26"/>
        <v>0</v>
      </c>
      <c r="S60" s="64"/>
    </row>
    <row r="61" spans="1:19" hidden="1">
      <c r="A61" s="155">
        <f t="shared" si="0"/>
        <v>1</v>
      </c>
      <c r="B61" s="127">
        <f t="shared" si="1"/>
        <v>29</v>
      </c>
      <c r="C61" s="177"/>
      <c r="D61" s="127" t="s">
        <v>124</v>
      </c>
      <c r="E61" s="128">
        <f>'FORMULARZ OFERTY'!$H61+'FORMULARZ OFERTY'!$L61</f>
        <v>0</v>
      </c>
      <c r="F61" s="172"/>
      <c r="G61" s="171"/>
      <c r="H61" s="134">
        <v>0</v>
      </c>
      <c r="I61" s="129">
        <f t="shared" si="18"/>
        <v>0</v>
      </c>
      <c r="J61" s="129">
        <f t="shared" si="19"/>
        <v>0</v>
      </c>
      <c r="K61" s="129">
        <f t="shared" si="20"/>
        <v>0</v>
      </c>
      <c r="L61" s="163">
        <v>0</v>
      </c>
      <c r="M61" s="164">
        <f t="shared" si="21"/>
        <v>0</v>
      </c>
      <c r="N61" s="164">
        <f t="shared" si="22"/>
        <v>0</v>
      </c>
      <c r="O61" s="164">
        <f t="shared" si="23"/>
        <v>0</v>
      </c>
      <c r="P61" s="130">
        <f t="shared" si="24"/>
        <v>0</v>
      </c>
      <c r="Q61" s="129">
        <f t="shared" si="25"/>
        <v>0</v>
      </c>
      <c r="R61" s="129">
        <f t="shared" si="26"/>
        <v>0</v>
      </c>
      <c r="S61" s="64"/>
    </row>
    <row r="62" spans="1:19" hidden="1">
      <c r="A62" s="155">
        <f t="shared" si="0"/>
        <v>1</v>
      </c>
      <c r="B62" s="127">
        <f t="shared" si="1"/>
        <v>30</v>
      </c>
      <c r="C62" s="177"/>
      <c r="D62" s="127" t="s">
        <v>124</v>
      </c>
      <c r="E62" s="128">
        <f>'FORMULARZ OFERTY'!$H62+'FORMULARZ OFERTY'!$L62</f>
        <v>0</v>
      </c>
      <c r="F62" s="172"/>
      <c r="G62" s="171"/>
      <c r="H62" s="134">
        <v>0</v>
      </c>
      <c r="I62" s="129">
        <f t="shared" si="18"/>
        <v>0</v>
      </c>
      <c r="J62" s="129">
        <f t="shared" si="19"/>
        <v>0</v>
      </c>
      <c r="K62" s="129">
        <f t="shared" si="20"/>
        <v>0</v>
      </c>
      <c r="L62" s="163">
        <v>0</v>
      </c>
      <c r="M62" s="164">
        <f t="shared" si="21"/>
        <v>0</v>
      </c>
      <c r="N62" s="164">
        <f t="shared" si="22"/>
        <v>0</v>
      </c>
      <c r="O62" s="164">
        <f t="shared" si="23"/>
        <v>0</v>
      </c>
      <c r="P62" s="130">
        <f t="shared" si="24"/>
        <v>0</v>
      </c>
      <c r="Q62" s="129">
        <f t="shared" si="25"/>
        <v>0</v>
      </c>
      <c r="R62" s="129">
        <f t="shared" si="26"/>
        <v>0</v>
      </c>
      <c r="S62" s="64"/>
    </row>
    <row r="63" spans="1:19" hidden="1">
      <c r="A63" s="155">
        <f t="shared" si="0"/>
        <v>1</v>
      </c>
      <c r="B63" s="127">
        <f t="shared" si="1"/>
        <v>31</v>
      </c>
      <c r="C63" s="177"/>
      <c r="D63" s="127" t="s">
        <v>124</v>
      </c>
      <c r="E63" s="128">
        <f>'FORMULARZ OFERTY'!$H63+'FORMULARZ OFERTY'!$L63</f>
        <v>0</v>
      </c>
      <c r="F63" s="172"/>
      <c r="G63" s="171"/>
      <c r="H63" s="134">
        <v>0</v>
      </c>
      <c r="I63" s="129">
        <f t="shared" si="18"/>
        <v>0</v>
      </c>
      <c r="J63" s="129">
        <f t="shared" si="19"/>
        <v>0</v>
      </c>
      <c r="K63" s="129">
        <f t="shared" si="20"/>
        <v>0</v>
      </c>
      <c r="L63" s="163">
        <v>0</v>
      </c>
      <c r="M63" s="164">
        <f t="shared" si="21"/>
        <v>0</v>
      </c>
      <c r="N63" s="164">
        <f t="shared" si="22"/>
        <v>0</v>
      </c>
      <c r="O63" s="164">
        <f t="shared" si="23"/>
        <v>0</v>
      </c>
      <c r="P63" s="130">
        <f t="shared" si="24"/>
        <v>0</v>
      </c>
      <c r="Q63" s="129">
        <f t="shared" si="25"/>
        <v>0</v>
      </c>
      <c r="R63" s="129">
        <f t="shared" si="26"/>
        <v>0</v>
      </c>
      <c r="S63" s="64"/>
    </row>
    <row r="64" spans="1:19" hidden="1">
      <c r="A64" s="155">
        <f t="shared" si="0"/>
        <v>1</v>
      </c>
      <c r="B64" s="127">
        <f t="shared" si="1"/>
        <v>32</v>
      </c>
      <c r="C64" s="177"/>
      <c r="D64" s="127" t="s">
        <v>124</v>
      </c>
      <c r="E64" s="128">
        <f>'FORMULARZ OFERTY'!$H64+'FORMULARZ OFERTY'!$L64</f>
        <v>0</v>
      </c>
      <c r="F64" s="172"/>
      <c r="G64" s="171"/>
      <c r="H64" s="134">
        <v>0</v>
      </c>
      <c r="I64" s="129">
        <f t="shared" si="18"/>
        <v>0</v>
      </c>
      <c r="J64" s="129">
        <f t="shared" si="19"/>
        <v>0</v>
      </c>
      <c r="K64" s="129">
        <f t="shared" si="20"/>
        <v>0</v>
      </c>
      <c r="L64" s="163">
        <v>0</v>
      </c>
      <c r="M64" s="164">
        <f t="shared" si="21"/>
        <v>0</v>
      </c>
      <c r="N64" s="164">
        <f t="shared" si="22"/>
        <v>0</v>
      </c>
      <c r="O64" s="164">
        <f t="shared" si="23"/>
        <v>0</v>
      </c>
      <c r="P64" s="130">
        <f t="shared" si="24"/>
        <v>0</v>
      </c>
      <c r="Q64" s="129">
        <f t="shared" si="25"/>
        <v>0</v>
      </c>
      <c r="R64" s="129">
        <f t="shared" si="26"/>
        <v>0</v>
      </c>
      <c r="S64" s="64"/>
    </row>
    <row r="65" spans="1:19" hidden="1">
      <c r="A65" s="155">
        <f t="shared" si="0"/>
        <v>1</v>
      </c>
      <c r="B65" s="127">
        <f t="shared" si="1"/>
        <v>33</v>
      </c>
      <c r="C65" s="177"/>
      <c r="D65" s="127" t="s">
        <v>124</v>
      </c>
      <c r="E65" s="128">
        <f>'FORMULARZ OFERTY'!$H65+'FORMULARZ OFERTY'!$L65</f>
        <v>0</v>
      </c>
      <c r="F65" s="172"/>
      <c r="G65" s="171"/>
      <c r="H65" s="134">
        <v>0</v>
      </c>
      <c r="I65" s="129">
        <f t="shared" si="18"/>
        <v>0</v>
      </c>
      <c r="J65" s="129">
        <f t="shared" si="19"/>
        <v>0</v>
      </c>
      <c r="K65" s="129">
        <f t="shared" si="20"/>
        <v>0</v>
      </c>
      <c r="L65" s="163">
        <v>0</v>
      </c>
      <c r="M65" s="164">
        <f t="shared" si="21"/>
        <v>0</v>
      </c>
      <c r="N65" s="164">
        <f t="shared" si="22"/>
        <v>0</v>
      </c>
      <c r="O65" s="164">
        <f t="shared" si="23"/>
        <v>0</v>
      </c>
      <c r="P65" s="130">
        <f t="shared" si="24"/>
        <v>0</v>
      </c>
      <c r="Q65" s="129">
        <f t="shared" si="25"/>
        <v>0</v>
      </c>
      <c r="R65" s="129">
        <f t="shared" si="26"/>
        <v>0</v>
      </c>
      <c r="S65" s="64"/>
    </row>
    <row r="66" spans="1:19" hidden="1">
      <c r="A66" s="155">
        <f t="shared" si="0"/>
        <v>1</v>
      </c>
      <c r="B66" s="127">
        <f t="shared" si="1"/>
        <v>34</v>
      </c>
      <c r="C66" s="177"/>
      <c r="D66" s="127" t="s">
        <v>124</v>
      </c>
      <c r="E66" s="128">
        <f>'FORMULARZ OFERTY'!$H66+'FORMULARZ OFERTY'!$L66</f>
        <v>0</v>
      </c>
      <c r="F66" s="172"/>
      <c r="G66" s="171"/>
      <c r="H66" s="134">
        <v>0</v>
      </c>
      <c r="I66" s="129">
        <f t="shared" si="18"/>
        <v>0</v>
      </c>
      <c r="J66" s="129">
        <f t="shared" si="19"/>
        <v>0</v>
      </c>
      <c r="K66" s="129">
        <f t="shared" si="20"/>
        <v>0</v>
      </c>
      <c r="L66" s="163">
        <v>0</v>
      </c>
      <c r="M66" s="164">
        <f t="shared" si="21"/>
        <v>0</v>
      </c>
      <c r="N66" s="164">
        <f t="shared" si="22"/>
        <v>0</v>
      </c>
      <c r="O66" s="164">
        <f t="shared" si="23"/>
        <v>0</v>
      </c>
      <c r="P66" s="130">
        <f t="shared" si="24"/>
        <v>0</v>
      </c>
      <c r="Q66" s="129">
        <f t="shared" si="25"/>
        <v>0</v>
      </c>
      <c r="R66" s="129">
        <f t="shared" si="26"/>
        <v>0</v>
      </c>
      <c r="S66" s="64"/>
    </row>
    <row r="67" spans="1:19" hidden="1">
      <c r="A67" s="155">
        <f t="shared" si="0"/>
        <v>1</v>
      </c>
      <c r="B67" s="127">
        <f t="shared" si="1"/>
        <v>35</v>
      </c>
      <c r="C67" s="177"/>
      <c r="D67" s="127" t="s">
        <v>124</v>
      </c>
      <c r="E67" s="128">
        <f>'FORMULARZ OFERTY'!$H67+'FORMULARZ OFERTY'!$L67</f>
        <v>0</v>
      </c>
      <c r="F67" s="172"/>
      <c r="G67" s="171"/>
      <c r="H67" s="134">
        <v>0</v>
      </c>
      <c r="I67" s="129">
        <f t="shared" si="18"/>
        <v>0</v>
      </c>
      <c r="J67" s="129">
        <f t="shared" si="19"/>
        <v>0</v>
      </c>
      <c r="K67" s="129">
        <f t="shared" si="20"/>
        <v>0</v>
      </c>
      <c r="L67" s="163">
        <v>0</v>
      </c>
      <c r="M67" s="164">
        <f t="shared" si="21"/>
        <v>0</v>
      </c>
      <c r="N67" s="164">
        <f t="shared" si="22"/>
        <v>0</v>
      </c>
      <c r="O67" s="164">
        <f t="shared" si="23"/>
        <v>0</v>
      </c>
      <c r="P67" s="130">
        <f t="shared" si="24"/>
        <v>0</v>
      </c>
      <c r="Q67" s="129">
        <f t="shared" si="25"/>
        <v>0</v>
      </c>
      <c r="R67" s="129">
        <f t="shared" si="26"/>
        <v>0</v>
      </c>
      <c r="S67" s="64"/>
    </row>
    <row r="68" spans="1:19" hidden="1">
      <c r="A68" s="155">
        <f t="shared" si="0"/>
        <v>1</v>
      </c>
      <c r="B68" s="127">
        <f t="shared" si="1"/>
        <v>36</v>
      </c>
      <c r="C68" s="177"/>
      <c r="D68" s="127" t="s">
        <v>124</v>
      </c>
      <c r="E68" s="128">
        <f>'FORMULARZ OFERTY'!$H68+'FORMULARZ OFERTY'!$L68</f>
        <v>0</v>
      </c>
      <c r="F68" s="172"/>
      <c r="G68" s="171"/>
      <c r="H68" s="134">
        <v>0</v>
      </c>
      <c r="I68" s="129">
        <f t="shared" si="18"/>
        <v>0</v>
      </c>
      <c r="J68" s="129">
        <f t="shared" si="19"/>
        <v>0</v>
      </c>
      <c r="K68" s="129">
        <f t="shared" si="20"/>
        <v>0</v>
      </c>
      <c r="L68" s="163">
        <v>0</v>
      </c>
      <c r="M68" s="164">
        <f t="shared" si="21"/>
        <v>0</v>
      </c>
      <c r="N68" s="164">
        <f t="shared" si="22"/>
        <v>0</v>
      </c>
      <c r="O68" s="164">
        <f t="shared" si="23"/>
        <v>0</v>
      </c>
      <c r="P68" s="130">
        <f t="shared" si="24"/>
        <v>0</v>
      </c>
      <c r="Q68" s="129">
        <f t="shared" si="25"/>
        <v>0</v>
      </c>
      <c r="R68" s="129">
        <f t="shared" si="26"/>
        <v>0</v>
      </c>
      <c r="S68" s="64"/>
    </row>
    <row r="69" spans="1:19" hidden="1">
      <c r="A69" s="155">
        <f t="shared" si="0"/>
        <v>1</v>
      </c>
      <c r="B69" s="127">
        <f t="shared" si="1"/>
        <v>37</v>
      </c>
      <c r="C69" s="177"/>
      <c r="D69" s="127" t="s">
        <v>124</v>
      </c>
      <c r="E69" s="128">
        <f>'FORMULARZ OFERTY'!$H69+'FORMULARZ OFERTY'!$L69</f>
        <v>0</v>
      </c>
      <c r="F69" s="172"/>
      <c r="G69" s="171"/>
      <c r="H69" s="134">
        <v>0</v>
      </c>
      <c r="I69" s="129">
        <f t="shared" si="18"/>
        <v>0</v>
      </c>
      <c r="J69" s="129">
        <f t="shared" si="19"/>
        <v>0</v>
      </c>
      <c r="K69" s="129">
        <f t="shared" si="20"/>
        <v>0</v>
      </c>
      <c r="L69" s="163">
        <v>0</v>
      </c>
      <c r="M69" s="164">
        <f t="shared" si="21"/>
        <v>0</v>
      </c>
      <c r="N69" s="164">
        <f t="shared" si="22"/>
        <v>0</v>
      </c>
      <c r="O69" s="164">
        <f t="shared" si="23"/>
        <v>0</v>
      </c>
      <c r="P69" s="130">
        <f t="shared" si="24"/>
        <v>0</v>
      </c>
      <c r="Q69" s="129">
        <f t="shared" si="25"/>
        <v>0</v>
      </c>
      <c r="R69" s="129">
        <f t="shared" si="26"/>
        <v>0</v>
      </c>
      <c r="S69" s="64"/>
    </row>
    <row r="70" spans="1:19" hidden="1">
      <c r="A70" s="155">
        <f t="shared" si="0"/>
        <v>1</v>
      </c>
      <c r="B70" s="127">
        <f t="shared" si="1"/>
        <v>38</v>
      </c>
      <c r="C70" s="177"/>
      <c r="D70" s="127" t="s">
        <v>124</v>
      </c>
      <c r="E70" s="128">
        <f>'FORMULARZ OFERTY'!$H70+'FORMULARZ OFERTY'!$L70</f>
        <v>0</v>
      </c>
      <c r="F70" s="172"/>
      <c r="G70" s="171"/>
      <c r="H70" s="134">
        <v>0</v>
      </c>
      <c r="I70" s="129">
        <f t="shared" si="18"/>
        <v>0</v>
      </c>
      <c r="J70" s="129">
        <f t="shared" si="19"/>
        <v>0</v>
      </c>
      <c r="K70" s="129">
        <f t="shared" si="20"/>
        <v>0</v>
      </c>
      <c r="L70" s="163">
        <v>0</v>
      </c>
      <c r="M70" s="164">
        <f t="shared" si="21"/>
        <v>0</v>
      </c>
      <c r="N70" s="164">
        <f t="shared" si="22"/>
        <v>0</v>
      </c>
      <c r="O70" s="164">
        <f t="shared" si="23"/>
        <v>0</v>
      </c>
      <c r="P70" s="130">
        <f t="shared" si="24"/>
        <v>0</v>
      </c>
      <c r="Q70" s="129">
        <f t="shared" si="25"/>
        <v>0</v>
      </c>
      <c r="R70" s="129">
        <f t="shared" si="26"/>
        <v>0</v>
      </c>
      <c r="S70" s="64"/>
    </row>
    <row r="71" spans="1:19" hidden="1">
      <c r="A71" s="155">
        <f t="shared" si="0"/>
        <v>1</v>
      </c>
      <c r="B71" s="127">
        <f t="shared" si="1"/>
        <v>39</v>
      </c>
      <c r="C71" s="177"/>
      <c r="D71" s="127" t="s">
        <v>124</v>
      </c>
      <c r="E71" s="128">
        <f>'FORMULARZ OFERTY'!$H71+'FORMULARZ OFERTY'!$L71</f>
        <v>0</v>
      </c>
      <c r="F71" s="172"/>
      <c r="G71" s="171"/>
      <c r="H71" s="134">
        <v>0</v>
      </c>
      <c r="I71" s="129">
        <f t="shared" si="18"/>
        <v>0</v>
      </c>
      <c r="J71" s="129">
        <f t="shared" si="19"/>
        <v>0</v>
      </c>
      <c r="K71" s="129">
        <f t="shared" si="20"/>
        <v>0</v>
      </c>
      <c r="L71" s="163">
        <v>0</v>
      </c>
      <c r="M71" s="164">
        <f t="shared" si="21"/>
        <v>0</v>
      </c>
      <c r="N71" s="164">
        <f t="shared" si="22"/>
        <v>0</v>
      </c>
      <c r="O71" s="164">
        <f t="shared" si="23"/>
        <v>0</v>
      </c>
      <c r="P71" s="130">
        <f t="shared" si="24"/>
        <v>0</v>
      </c>
      <c r="Q71" s="129">
        <f t="shared" si="25"/>
        <v>0</v>
      </c>
      <c r="R71" s="129">
        <f t="shared" si="26"/>
        <v>0</v>
      </c>
      <c r="S71" s="64"/>
    </row>
    <row r="72" spans="1:19" hidden="1">
      <c r="A72" s="155">
        <f t="shared" si="0"/>
        <v>1</v>
      </c>
      <c r="B72" s="127">
        <f t="shared" si="1"/>
        <v>40</v>
      </c>
      <c r="C72" s="177"/>
      <c r="D72" s="127" t="s">
        <v>124</v>
      </c>
      <c r="E72" s="128">
        <f>'FORMULARZ OFERTY'!$H72+'FORMULARZ OFERTY'!$L72</f>
        <v>0</v>
      </c>
      <c r="F72" s="172"/>
      <c r="G72" s="171"/>
      <c r="H72" s="134">
        <v>0</v>
      </c>
      <c r="I72" s="129">
        <f t="shared" si="18"/>
        <v>0</v>
      </c>
      <c r="J72" s="129">
        <f t="shared" si="19"/>
        <v>0</v>
      </c>
      <c r="K72" s="129">
        <f t="shared" si="20"/>
        <v>0</v>
      </c>
      <c r="L72" s="163">
        <v>0</v>
      </c>
      <c r="M72" s="164">
        <f t="shared" si="21"/>
        <v>0</v>
      </c>
      <c r="N72" s="164">
        <f t="shared" si="22"/>
        <v>0</v>
      </c>
      <c r="O72" s="164">
        <f t="shared" si="23"/>
        <v>0</v>
      </c>
      <c r="P72" s="130">
        <f t="shared" si="24"/>
        <v>0</v>
      </c>
      <c r="Q72" s="129">
        <f t="shared" si="25"/>
        <v>0</v>
      </c>
      <c r="R72" s="129">
        <f t="shared" si="26"/>
        <v>0</v>
      </c>
      <c r="S72" s="64"/>
    </row>
    <row r="73" spans="1:19" hidden="1">
      <c r="A73" s="155">
        <f t="shared" si="0"/>
        <v>1</v>
      </c>
      <c r="B73" s="127">
        <f t="shared" si="1"/>
        <v>41</v>
      </c>
      <c r="C73" s="177"/>
      <c r="D73" s="127" t="s">
        <v>124</v>
      </c>
      <c r="E73" s="128">
        <f>'FORMULARZ OFERTY'!$H73+'FORMULARZ OFERTY'!$L73</f>
        <v>0</v>
      </c>
      <c r="F73" s="172"/>
      <c r="G73" s="171"/>
      <c r="H73" s="134">
        <v>0</v>
      </c>
      <c r="I73" s="129">
        <f t="shared" si="18"/>
        <v>0</v>
      </c>
      <c r="J73" s="129">
        <f t="shared" si="19"/>
        <v>0</v>
      </c>
      <c r="K73" s="129">
        <f t="shared" si="20"/>
        <v>0</v>
      </c>
      <c r="L73" s="163">
        <v>0</v>
      </c>
      <c r="M73" s="164">
        <f t="shared" si="21"/>
        <v>0</v>
      </c>
      <c r="N73" s="164">
        <f t="shared" si="22"/>
        <v>0</v>
      </c>
      <c r="O73" s="164">
        <f t="shared" si="23"/>
        <v>0</v>
      </c>
      <c r="P73" s="130">
        <f t="shared" si="24"/>
        <v>0</v>
      </c>
      <c r="Q73" s="129">
        <f t="shared" si="25"/>
        <v>0</v>
      </c>
      <c r="R73" s="129">
        <f t="shared" si="26"/>
        <v>0</v>
      </c>
      <c r="S73" s="64"/>
    </row>
    <row r="74" spans="1:19" hidden="1">
      <c r="A74" s="155">
        <f t="shared" si="0"/>
        <v>1</v>
      </c>
      <c r="B74" s="127">
        <f t="shared" si="1"/>
        <v>42</v>
      </c>
      <c r="C74" s="177"/>
      <c r="D74" s="127" t="s">
        <v>124</v>
      </c>
      <c r="E74" s="128">
        <f>'FORMULARZ OFERTY'!$H74+'FORMULARZ OFERTY'!$L74</f>
        <v>0</v>
      </c>
      <c r="F74" s="172"/>
      <c r="G74" s="171"/>
      <c r="H74" s="134">
        <v>0</v>
      </c>
      <c r="I74" s="129">
        <f t="shared" si="18"/>
        <v>0</v>
      </c>
      <c r="J74" s="129">
        <f t="shared" si="19"/>
        <v>0</v>
      </c>
      <c r="K74" s="129">
        <f t="shared" si="20"/>
        <v>0</v>
      </c>
      <c r="L74" s="163">
        <v>0</v>
      </c>
      <c r="M74" s="164">
        <f t="shared" si="21"/>
        <v>0</v>
      </c>
      <c r="N74" s="164">
        <f t="shared" si="22"/>
        <v>0</v>
      </c>
      <c r="O74" s="164">
        <f t="shared" si="23"/>
        <v>0</v>
      </c>
      <c r="P74" s="130">
        <f t="shared" si="24"/>
        <v>0</v>
      </c>
      <c r="Q74" s="129">
        <f t="shared" si="25"/>
        <v>0</v>
      </c>
      <c r="R74" s="129">
        <f t="shared" si="26"/>
        <v>0</v>
      </c>
      <c r="S74" s="64"/>
    </row>
    <row r="75" spans="1:19" hidden="1">
      <c r="A75" s="155">
        <f t="shared" si="0"/>
        <v>1</v>
      </c>
      <c r="B75" s="127">
        <f t="shared" si="1"/>
        <v>43</v>
      </c>
      <c r="C75" s="177"/>
      <c r="D75" s="127" t="s">
        <v>124</v>
      </c>
      <c r="E75" s="128">
        <f>'FORMULARZ OFERTY'!$H75+'FORMULARZ OFERTY'!$L75</f>
        <v>0</v>
      </c>
      <c r="F75" s="172"/>
      <c r="G75" s="171"/>
      <c r="H75" s="134">
        <v>0</v>
      </c>
      <c r="I75" s="129">
        <f t="shared" si="18"/>
        <v>0</v>
      </c>
      <c r="J75" s="129">
        <f t="shared" si="19"/>
        <v>0</v>
      </c>
      <c r="K75" s="129">
        <f t="shared" si="20"/>
        <v>0</v>
      </c>
      <c r="L75" s="163">
        <v>0</v>
      </c>
      <c r="M75" s="164">
        <f t="shared" si="21"/>
        <v>0</v>
      </c>
      <c r="N75" s="164">
        <f t="shared" si="22"/>
        <v>0</v>
      </c>
      <c r="O75" s="164">
        <f t="shared" si="23"/>
        <v>0</v>
      </c>
      <c r="P75" s="130">
        <f t="shared" si="24"/>
        <v>0</v>
      </c>
      <c r="Q75" s="129">
        <f t="shared" si="25"/>
        <v>0</v>
      </c>
      <c r="R75" s="129">
        <f t="shared" si="26"/>
        <v>0</v>
      </c>
      <c r="S75" s="64"/>
    </row>
    <row r="76" spans="1:19" hidden="1">
      <c r="A76" s="155">
        <f t="shared" si="0"/>
        <v>1</v>
      </c>
      <c r="B76" s="127">
        <f t="shared" si="1"/>
        <v>44</v>
      </c>
      <c r="C76" s="177"/>
      <c r="D76" s="127" t="s">
        <v>124</v>
      </c>
      <c r="E76" s="128">
        <f>'FORMULARZ OFERTY'!$H76+'FORMULARZ OFERTY'!$L76</f>
        <v>0</v>
      </c>
      <c r="F76" s="172"/>
      <c r="G76" s="171"/>
      <c r="H76" s="134">
        <v>0</v>
      </c>
      <c r="I76" s="129">
        <f t="shared" si="18"/>
        <v>0</v>
      </c>
      <c r="J76" s="129">
        <f t="shared" si="19"/>
        <v>0</v>
      </c>
      <c r="K76" s="129">
        <f t="shared" si="20"/>
        <v>0</v>
      </c>
      <c r="L76" s="163">
        <v>0</v>
      </c>
      <c r="M76" s="164">
        <f t="shared" si="21"/>
        <v>0</v>
      </c>
      <c r="N76" s="164">
        <f t="shared" si="22"/>
        <v>0</v>
      </c>
      <c r="O76" s="164">
        <f t="shared" si="23"/>
        <v>0</v>
      </c>
      <c r="P76" s="130">
        <f t="shared" si="24"/>
        <v>0</v>
      </c>
      <c r="Q76" s="129">
        <f t="shared" si="25"/>
        <v>0</v>
      </c>
      <c r="R76" s="129">
        <f t="shared" si="26"/>
        <v>0</v>
      </c>
      <c r="S76" s="64"/>
    </row>
    <row r="77" spans="1:19" hidden="1">
      <c r="A77" s="155">
        <f t="shared" si="0"/>
        <v>1</v>
      </c>
      <c r="B77" s="127">
        <f t="shared" si="1"/>
        <v>45</v>
      </c>
      <c r="C77" s="177"/>
      <c r="D77" s="127" t="s">
        <v>124</v>
      </c>
      <c r="E77" s="128">
        <f>'FORMULARZ OFERTY'!$H77+'FORMULARZ OFERTY'!$L77</f>
        <v>0</v>
      </c>
      <c r="F77" s="172"/>
      <c r="G77" s="171"/>
      <c r="H77" s="134">
        <v>0</v>
      </c>
      <c r="I77" s="129">
        <f t="shared" si="18"/>
        <v>0</v>
      </c>
      <c r="J77" s="129">
        <f t="shared" si="19"/>
        <v>0</v>
      </c>
      <c r="K77" s="129">
        <f t="shared" si="20"/>
        <v>0</v>
      </c>
      <c r="L77" s="163">
        <v>0</v>
      </c>
      <c r="M77" s="164">
        <f t="shared" si="21"/>
        <v>0</v>
      </c>
      <c r="N77" s="164">
        <f t="shared" si="22"/>
        <v>0</v>
      </c>
      <c r="O77" s="164">
        <f t="shared" si="23"/>
        <v>0</v>
      </c>
      <c r="P77" s="130">
        <f t="shared" si="24"/>
        <v>0</v>
      </c>
      <c r="Q77" s="129">
        <f t="shared" si="25"/>
        <v>0</v>
      </c>
      <c r="R77" s="129">
        <f t="shared" si="26"/>
        <v>0</v>
      </c>
      <c r="S77" s="64"/>
    </row>
    <row r="78" spans="1:19" hidden="1">
      <c r="A78" s="155">
        <f t="shared" si="0"/>
        <v>1</v>
      </c>
      <c r="B78" s="127">
        <f t="shared" si="1"/>
        <v>46</v>
      </c>
      <c r="C78" s="177"/>
      <c r="D78" s="127" t="s">
        <v>124</v>
      </c>
      <c r="E78" s="128">
        <f>'FORMULARZ OFERTY'!$H78+'FORMULARZ OFERTY'!$L78</f>
        <v>0</v>
      </c>
      <c r="F78" s="172"/>
      <c r="G78" s="171"/>
      <c r="H78" s="134">
        <v>0</v>
      </c>
      <c r="I78" s="129">
        <f t="shared" si="18"/>
        <v>0</v>
      </c>
      <c r="J78" s="129">
        <f t="shared" si="19"/>
        <v>0</v>
      </c>
      <c r="K78" s="129">
        <f t="shared" si="20"/>
        <v>0</v>
      </c>
      <c r="L78" s="163">
        <v>0</v>
      </c>
      <c r="M78" s="164">
        <f t="shared" si="21"/>
        <v>0</v>
      </c>
      <c r="N78" s="164">
        <f t="shared" si="22"/>
        <v>0</v>
      </c>
      <c r="O78" s="164">
        <f t="shared" si="23"/>
        <v>0</v>
      </c>
      <c r="P78" s="130">
        <f t="shared" si="24"/>
        <v>0</v>
      </c>
      <c r="Q78" s="129">
        <f t="shared" si="25"/>
        <v>0</v>
      </c>
      <c r="R78" s="129">
        <f t="shared" si="26"/>
        <v>0</v>
      </c>
      <c r="S78" s="64"/>
    </row>
    <row r="79" spans="1:19" hidden="1">
      <c r="A79" s="155">
        <f t="shared" si="0"/>
        <v>1</v>
      </c>
      <c r="B79" s="127">
        <f t="shared" si="1"/>
        <v>47</v>
      </c>
      <c r="C79" s="177"/>
      <c r="D79" s="127" t="s">
        <v>124</v>
      </c>
      <c r="E79" s="128">
        <f>'FORMULARZ OFERTY'!$H79+'FORMULARZ OFERTY'!$L79</f>
        <v>0</v>
      </c>
      <c r="F79" s="172"/>
      <c r="G79" s="171"/>
      <c r="H79" s="134">
        <v>0</v>
      </c>
      <c r="I79" s="129">
        <f t="shared" si="18"/>
        <v>0</v>
      </c>
      <c r="J79" s="129">
        <f t="shared" si="19"/>
        <v>0</v>
      </c>
      <c r="K79" s="129">
        <f t="shared" si="20"/>
        <v>0</v>
      </c>
      <c r="L79" s="163">
        <v>0</v>
      </c>
      <c r="M79" s="164">
        <f t="shared" si="21"/>
        <v>0</v>
      </c>
      <c r="N79" s="164">
        <f t="shared" si="22"/>
        <v>0</v>
      </c>
      <c r="O79" s="164">
        <f t="shared" si="23"/>
        <v>0</v>
      </c>
      <c r="P79" s="130">
        <f t="shared" si="24"/>
        <v>0</v>
      </c>
      <c r="Q79" s="129">
        <f t="shared" si="25"/>
        <v>0</v>
      </c>
      <c r="R79" s="129">
        <f t="shared" si="26"/>
        <v>0</v>
      </c>
      <c r="S79" s="64"/>
    </row>
    <row r="80" spans="1:19" hidden="1">
      <c r="A80" s="155">
        <f t="shared" si="0"/>
        <v>1</v>
      </c>
      <c r="B80" s="127">
        <f t="shared" si="1"/>
        <v>48</v>
      </c>
      <c r="C80" s="177"/>
      <c r="D80" s="127" t="s">
        <v>124</v>
      </c>
      <c r="E80" s="128">
        <f>'FORMULARZ OFERTY'!$H80+'FORMULARZ OFERTY'!$L80</f>
        <v>0</v>
      </c>
      <c r="F80" s="172"/>
      <c r="G80" s="171"/>
      <c r="H80" s="134">
        <v>0</v>
      </c>
      <c r="I80" s="129">
        <f t="shared" si="18"/>
        <v>0</v>
      </c>
      <c r="J80" s="129">
        <f t="shared" si="19"/>
        <v>0</v>
      </c>
      <c r="K80" s="129">
        <f t="shared" si="20"/>
        <v>0</v>
      </c>
      <c r="L80" s="163">
        <v>0</v>
      </c>
      <c r="M80" s="164">
        <f t="shared" si="21"/>
        <v>0</v>
      </c>
      <c r="N80" s="164">
        <f t="shared" si="22"/>
        <v>0</v>
      </c>
      <c r="O80" s="164">
        <f t="shared" si="23"/>
        <v>0</v>
      </c>
      <c r="P80" s="130">
        <f t="shared" si="24"/>
        <v>0</v>
      </c>
      <c r="Q80" s="129">
        <f t="shared" si="25"/>
        <v>0</v>
      </c>
      <c r="R80" s="129">
        <f t="shared" si="26"/>
        <v>0</v>
      </c>
      <c r="S80" s="64"/>
    </row>
    <row r="81" spans="1:19" hidden="1">
      <c r="A81" s="155">
        <f t="shared" si="0"/>
        <v>1</v>
      </c>
      <c r="B81" s="127">
        <f t="shared" si="1"/>
        <v>49</v>
      </c>
      <c r="C81" s="177"/>
      <c r="D81" s="127" t="s">
        <v>124</v>
      </c>
      <c r="E81" s="128">
        <f>'FORMULARZ OFERTY'!$H81+'FORMULARZ OFERTY'!$L81</f>
        <v>0</v>
      </c>
      <c r="F81" s="172"/>
      <c r="G81" s="171"/>
      <c r="H81" s="134">
        <v>0</v>
      </c>
      <c r="I81" s="129">
        <f t="shared" si="18"/>
        <v>0</v>
      </c>
      <c r="J81" s="129">
        <f t="shared" si="19"/>
        <v>0</v>
      </c>
      <c r="K81" s="129">
        <f t="shared" si="20"/>
        <v>0</v>
      </c>
      <c r="L81" s="163">
        <v>0</v>
      </c>
      <c r="M81" s="164">
        <f t="shared" si="21"/>
        <v>0</v>
      </c>
      <c r="N81" s="164">
        <f t="shared" si="22"/>
        <v>0</v>
      </c>
      <c r="O81" s="164">
        <f t="shared" si="23"/>
        <v>0</v>
      </c>
      <c r="P81" s="130">
        <f t="shared" si="24"/>
        <v>0</v>
      </c>
      <c r="Q81" s="129">
        <f t="shared" si="25"/>
        <v>0</v>
      </c>
      <c r="R81" s="129">
        <f t="shared" si="26"/>
        <v>0</v>
      </c>
      <c r="S81" s="64"/>
    </row>
    <row r="82" spans="1:19" hidden="1">
      <c r="A82" s="155">
        <f t="shared" si="0"/>
        <v>1</v>
      </c>
      <c r="B82" s="127">
        <f t="shared" si="1"/>
        <v>50</v>
      </c>
      <c r="C82" s="177"/>
      <c r="D82" s="127" t="s">
        <v>124</v>
      </c>
      <c r="E82" s="128">
        <f>'FORMULARZ OFERTY'!$H82+'FORMULARZ OFERTY'!$L82</f>
        <v>0</v>
      </c>
      <c r="F82" s="172"/>
      <c r="G82" s="171"/>
      <c r="H82" s="134">
        <v>0</v>
      </c>
      <c r="I82" s="129">
        <f t="shared" si="18"/>
        <v>0</v>
      </c>
      <c r="J82" s="129">
        <f t="shared" si="19"/>
        <v>0</v>
      </c>
      <c r="K82" s="129">
        <f t="shared" si="20"/>
        <v>0</v>
      </c>
      <c r="L82" s="163">
        <v>0</v>
      </c>
      <c r="M82" s="164">
        <f t="shared" si="21"/>
        <v>0</v>
      </c>
      <c r="N82" s="164">
        <f t="shared" si="22"/>
        <v>0</v>
      </c>
      <c r="O82" s="164">
        <f t="shared" si="23"/>
        <v>0</v>
      </c>
      <c r="P82" s="130">
        <f t="shared" si="24"/>
        <v>0</v>
      </c>
      <c r="Q82" s="129">
        <f t="shared" si="25"/>
        <v>0</v>
      </c>
      <c r="R82" s="129">
        <f t="shared" si="26"/>
        <v>0</v>
      </c>
      <c r="S82" s="64"/>
    </row>
    <row r="83" spans="1:19" hidden="1">
      <c r="A83" s="155">
        <f t="shared" si="0"/>
        <v>1</v>
      </c>
      <c r="B83" s="127">
        <f t="shared" si="1"/>
        <v>51</v>
      </c>
      <c r="C83" s="177"/>
      <c r="D83" s="127" t="s">
        <v>124</v>
      </c>
      <c r="E83" s="128">
        <f>'FORMULARZ OFERTY'!$H83+'FORMULARZ OFERTY'!$L83</f>
        <v>0</v>
      </c>
      <c r="F83" s="172"/>
      <c r="G83" s="171"/>
      <c r="H83" s="134">
        <v>0</v>
      </c>
      <c r="I83" s="129">
        <f t="shared" si="18"/>
        <v>0</v>
      </c>
      <c r="J83" s="129">
        <f t="shared" si="19"/>
        <v>0</v>
      </c>
      <c r="K83" s="129">
        <f t="shared" si="20"/>
        <v>0</v>
      </c>
      <c r="L83" s="163">
        <v>0</v>
      </c>
      <c r="M83" s="164">
        <f t="shared" si="21"/>
        <v>0</v>
      </c>
      <c r="N83" s="164">
        <f t="shared" si="22"/>
        <v>0</v>
      </c>
      <c r="O83" s="164">
        <f t="shared" si="23"/>
        <v>0</v>
      </c>
      <c r="P83" s="130">
        <f t="shared" si="24"/>
        <v>0</v>
      </c>
      <c r="Q83" s="129">
        <f t="shared" si="25"/>
        <v>0</v>
      </c>
      <c r="R83" s="129">
        <f t="shared" si="26"/>
        <v>0</v>
      </c>
      <c r="S83" s="64"/>
    </row>
    <row r="84" spans="1:19" hidden="1">
      <c r="A84" s="155">
        <f t="shared" si="0"/>
        <v>1</v>
      </c>
      <c r="B84" s="127">
        <f t="shared" si="1"/>
        <v>52</v>
      </c>
      <c r="C84" s="177"/>
      <c r="D84" s="127" t="s">
        <v>124</v>
      </c>
      <c r="E84" s="128">
        <f>'FORMULARZ OFERTY'!$H84+'FORMULARZ OFERTY'!$L84</f>
        <v>0</v>
      </c>
      <c r="F84" s="172"/>
      <c r="G84" s="171"/>
      <c r="H84" s="134">
        <v>0</v>
      </c>
      <c r="I84" s="129">
        <f t="shared" si="18"/>
        <v>0</v>
      </c>
      <c r="J84" s="129">
        <f t="shared" si="19"/>
        <v>0</v>
      </c>
      <c r="K84" s="129">
        <f t="shared" si="20"/>
        <v>0</v>
      </c>
      <c r="L84" s="163">
        <v>0</v>
      </c>
      <c r="M84" s="164">
        <f t="shared" si="21"/>
        <v>0</v>
      </c>
      <c r="N84" s="164">
        <f t="shared" si="22"/>
        <v>0</v>
      </c>
      <c r="O84" s="164">
        <f t="shared" si="23"/>
        <v>0</v>
      </c>
      <c r="P84" s="130">
        <f t="shared" si="24"/>
        <v>0</v>
      </c>
      <c r="Q84" s="129">
        <f t="shared" si="25"/>
        <v>0</v>
      </c>
      <c r="R84" s="129">
        <f t="shared" si="26"/>
        <v>0</v>
      </c>
      <c r="S84" s="64"/>
    </row>
    <row r="85" spans="1:19" hidden="1">
      <c r="A85" s="155">
        <f t="shared" si="0"/>
        <v>1</v>
      </c>
      <c r="B85" s="127">
        <f t="shared" si="1"/>
        <v>53</v>
      </c>
      <c r="C85" s="177"/>
      <c r="D85" s="127" t="s">
        <v>124</v>
      </c>
      <c r="E85" s="128">
        <f>'FORMULARZ OFERTY'!$H85+'FORMULARZ OFERTY'!$L85</f>
        <v>0</v>
      </c>
      <c r="F85" s="172"/>
      <c r="G85" s="171"/>
      <c r="H85" s="134">
        <v>0</v>
      </c>
      <c r="I85" s="129">
        <f t="shared" si="18"/>
        <v>0</v>
      </c>
      <c r="J85" s="129">
        <f t="shared" si="19"/>
        <v>0</v>
      </c>
      <c r="K85" s="129">
        <f t="shared" si="20"/>
        <v>0</v>
      </c>
      <c r="L85" s="163">
        <v>0</v>
      </c>
      <c r="M85" s="164">
        <f t="shared" si="21"/>
        <v>0</v>
      </c>
      <c r="N85" s="164">
        <f t="shared" si="22"/>
        <v>0</v>
      </c>
      <c r="O85" s="164">
        <f t="shared" si="23"/>
        <v>0</v>
      </c>
      <c r="P85" s="130">
        <f t="shared" si="24"/>
        <v>0</v>
      </c>
      <c r="Q85" s="129">
        <f t="shared" si="25"/>
        <v>0</v>
      </c>
      <c r="R85" s="129">
        <f t="shared" si="26"/>
        <v>0</v>
      </c>
      <c r="S85" s="64"/>
    </row>
    <row r="86" spans="1:19" hidden="1">
      <c r="A86" s="155">
        <f t="shared" si="0"/>
        <v>1</v>
      </c>
      <c r="B86" s="127">
        <f t="shared" si="1"/>
        <v>54</v>
      </c>
      <c r="C86" s="177"/>
      <c r="D86" s="127" t="s">
        <v>124</v>
      </c>
      <c r="E86" s="128">
        <f>'FORMULARZ OFERTY'!$H86+'FORMULARZ OFERTY'!$L86</f>
        <v>0</v>
      </c>
      <c r="F86" s="172"/>
      <c r="G86" s="171"/>
      <c r="H86" s="134">
        <v>0</v>
      </c>
      <c r="I86" s="129">
        <f t="shared" si="18"/>
        <v>0</v>
      </c>
      <c r="J86" s="129">
        <f t="shared" si="19"/>
        <v>0</v>
      </c>
      <c r="K86" s="129">
        <f t="shared" si="20"/>
        <v>0</v>
      </c>
      <c r="L86" s="163">
        <v>0</v>
      </c>
      <c r="M86" s="164">
        <f t="shared" si="21"/>
        <v>0</v>
      </c>
      <c r="N86" s="164">
        <f t="shared" si="22"/>
        <v>0</v>
      </c>
      <c r="O86" s="164">
        <f t="shared" si="23"/>
        <v>0</v>
      </c>
      <c r="P86" s="130">
        <f t="shared" si="24"/>
        <v>0</v>
      </c>
      <c r="Q86" s="129">
        <f t="shared" si="25"/>
        <v>0</v>
      </c>
      <c r="R86" s="129">
        <f t="shared" si="26"/>
        <v>0</v>
      </c>
      <c r="S86" s="64"/>
    </row>
    <row r="87" spans="1:19" hidden="1">
      <c r="A87" s="155">
        <f t="shared" si="0"/>
        <v>1</v>
      </c>
      <c r="B87" s="127">
        <f t="shared" si="1"/>
        <v>55</v>
      </c>
      <c r="C87" s="177"/>
      <c r="D87" s="127" t="s">
        <v>124</v>
      </c>
      <c r="E87" s="128">
        <f>'FORMULARZ OFERTY'!$H87+'FORMULARZ OFERTY'!$L87</f>
        <v>0</v>
      </c>
      <c r="F87" s="172"/>
      <c r="G87" s="171"/>
      <c r="H87" s="134">
        <v>0</v>
      </c>
      <c r="I87" s="129">
        <f t="shared" si="18"/>
        <v>0</v>
      </c>
      <c r="J87" s="129">
        <f t="shared" si="19"/>
        <v>0</v>
      </c>
      <c r="K87" s="129">
        <f t="shared" si="20"/>
        <v>0</v>
      </c>
      <c r="L87" s="163">
        <v>0</v>
      </c>
      <c r="M87" s="164">
        <f t="shared" si="21"/>
        <v>0</v>
      </c>
      <c r="N87" s="164">
        <f t="shared" si="22"/>
        <v>0</v>
      </c>
      <c r="O87" s="164">
        <f t="shared" si="23"/>
        <v>0</v>
      </c>
      <c r="P87" s="130">
        <f t="shared" si="24"/>
        <v>0</v>
      </c>
      <c r="Q87" s="129">
        <f t="shared" si="25"/>
        <v>0</v>
      </c>
      <c r="R87" s="129">
        <f t="shared" si="26"/>
        <v>0</v>
      </c>
      <c r="S87" s="64"/>
    </row>
    <row r="88" spans="1:19" hidden="1">
      <c r="A88" s="155">
        <f t="shared" si="0"/>
        <v>1</v>
      </c>
      <c r="B88" s="127">
        <f t="shared" si="1"/>
        <v>56</v>
      </c>
      <c r="C88" s="177"/>
      <c r="D88" s="127" t="s">
        <v>124</v>
      </c>
      <c r="E88" s="128">
        <f>'FORMULARZ OFERTY'!$H88+'FORMULARZ OFERTY'!$L88</f>
        <v>0</v>
      </c>
      <c r="F88" s="172"/>
      <c r="G88" s="171"/>
      <c r="H88" s="134">
        <v>0</v>
      </c>
      <c r="I88" s="129">
        <f t="shared" si="18"/>
        <v>0</v>
      </c>
      <c r="J88" s="129">
        <f t="shared" si="19"/>
        <v>0</v>
      </c>
      <c r="K88" s="129">
        <f t="shared" si="20"/>
        <v>0</v>
      </c>
      <c r="L88" s="163">
        <v>0</v>
      </c>
      <c r="M88" s="164">
        <f t="shared" si="21"/>
        <v>0</v>
      </c>
      <c r="N88" s="164">
        <f t="shared" si="22"/>
        <v>0</v>
      </c>
      <c r="O88" s="164">
        <f t="shared" si="23"/>
        <v>0</v>
      </c>
      <c r="P88" s="130">
        <f t="shared" si="24"/>
        <v>0</v>
      </c>
      <c r="Q88" s="129">
        <f t="shared" si="25"/>
        <v>0</v>
      </c>
      <c r="R88" s="129">
        <f t="shared" si="26"/>
        <v>0</v>
      </c>
      <c r="S88" s="64"/>
    </row>
    <row r="89" spans="1:19" hidden="1">
      <c r="A89" s="155">
        <f t="shared" si="0"/>
        <v>1</v>
      </c>
      <c r="B89" s="127">
        <f t="shared" si="1"/>
        <v>57</v>
      </c>
      <c r="C89" s="177"/>
      <c r="D89" s="127" t="s">
        <v>124</v>
      </c>
      <c r="E89" s="128">
        <f>'FORMULARZ OFERTY'!$H89+'FORMULARZ OFERTY'!$L89</f>
        <v>0</v>
      </c>
      <c r="F89" s="172"/>
      <c r="G89" s="171"/>
      <c r="H89" s="134">
        <v>0</v>
      </c>
      <c r="I89" s="129">
        <f t="shared" si="18"/>
        <v>0</v>
      </c>
      <c r="J89" s="129">
        <f t="shared" si="19"/>
        <v>0</v>
      </c>
      <c r="K89" s="129">
        <f t="shared" si="20"/>
        <v>0</v>
      </c>
      <c r="L89" s="163">
        <v>0</v>
      </c>
      <c r="M89" s="164">
        <f t="shared" si="21"/>
        <v>0</v>
      </c>
      <c r="N89" s="164">
        <f t="shared" si="22"/>
        <v>0</v>
      </c>
      <c r="O89" s="164">
        <f t="shared" si="23"/>
        <v>0</v>
      </c>
      <c r="P89" s="130">
        <f t="shared" si="24"/>
        <v>0</v>
      </c>
      <c r="Q89" s="129">
        <f t="shared" si="25"/>
        <v>0</v>
      </c>
      <c r="R89" s="129">
        <f t="shared" si="26"/>
        <v>0</v>
      </c>
      <c r="S89" s="64"/>
    </row>
    <row r="90" spans="1:19" hidden="1">
      <c r="A90" s="155">
        <f t="shared" si="0"/>
        <v>1</v>
      </c>
      <c r="B90" s="127">
        <f t="shared" si="1"/>
        <v>58</v>
      </c>
      <c r="C90" s="177"/>
      <c r="D90" s="127" t="s">
        <v>124</v>
      </c>
      <c r="E90" s="128">
        <f>'FORMULARZ OFERTY'!$H90+'FORMULARZ OFERTY'!$L90</f>
        <v>0</v>
      </c>
      <c r="F90" s="172"/>
      <c r="G90" s="171"/>
      <c r="H90" s="134">
        <v>0</v>
      </c>
      <c r="I90" s="129">
        <f t="shared" si="18"/>
        <v>0</v>
      </c>
      <c r="J90" s="129">
        <f t="shared" si="19"/>
        <v>0</v>
      </c>
      <c r="K90" s="129">
        <f t="shared" si="20"/>
        <v>0</v>
      </c>
      <c r="L90" s="163">
        <v>0</v>
      </c>
      <c r="M90" s="164">
        <f t="shared" si="21"/>
        <v>0</v>
      </c>
      <c r="N90" s="164">
        <f t="shared" si="22"/>
        <v>0</v>
      </c>
      <c r="O90" s="164">
        <f t="shared" si="23"/>
        <v>0</v>
      </c>
      <c r="P90" s="130">
        <f t="shared" si="24"/>
        <v>0</v>
      </c>
      <c r="Q90" s="129">
        <f t="shared" si="25"/>
        <v>0</v>
      </c>
      <c r="R90" s="129">
        <f t="shared" si="26"/>
        <v>0</v>
      </c>
      <c r="S90" s="64"/>
    </row>
    <row r="91" spans="1:19" hidden="1">
      <c r="A91" s="155">
        <f t="shared" si="0"/>
        <v>1</v>
      </c>
      <c r="B91" s="127">
        <f t="shared" si="1"/>
        <v>59</v>
      </c>
      <c r="C91" s="177"/>
      <c r="D91" s="127" t="s">
        <v>124</v>
      </c>
      <c r="E91" s="128">
        <f>'FORMULARZ OFERTY'!$H91+'FORMULARZ OFERTY'!$L91</f>
        <v>0</v>
      </c>
      <c r="F91" s="172"/>
      <c r="G91" s="171"/>
      <c r="H91" s="134">
        <v>0</v>
      </c>
      <c r="I91" s="129">
        <f t="shared" si="18"/>
        <v>0</v>
      </c>
      <c r="J91" s="129">
        <f t="shared" si="19"/>
        <v>0</v>
      </c>
      <c r="K91" s="129">
        <f t="shared" si="20"/>
        <v>0</v>
      </c>
      <c r="L91" s="163">
        <v>0</v>
      </c>
      <c r="M91" s="164">
        <f t="shared" si="21"/>
        <v>0</v>
      </c>
      <c r="N91" s="164">
        <f t="shared" si="22"/>
        <v>0</v>
      </c>
      <c r="O91" s="164">
        <f t="shared" si="23"/>
        <v>0</v>
      </c>
      <c r="P91" s="130">
        <f t="shared" si="24"/>
        <v>0</v>
      </c>
      <c r="Q91" s="129">
        <f t="shared" si="25"/>
        <v>0</v>
      </c>
      <c r="R91" s="129">
        <f t="shared" si="26"/>
        <v>0</v>
      </c>
      <c r="S91" s="64"/>
    </row>
    <row r="92" spans="1:19" hidden="1">
      <c r="A92" s="155">
        <f t="shared" si="0"/>
        <v>1</v>
      </c>
      <c r="B92" s="127">
        <f t="shared" si="1"/>
        <v>60</v>
      </c>
      <c r="C92" s="177"/>
      <c r="D92" s="127" t="s">
        <v>124</v>
      </c>
      <c r="E92" s="128">
        <f>'FORMULARZ OFERTY'!$H92+'FORMULARZ OFERTY'!$L92</f>
        <v>0</v>
      </c>
      <c r="F92" s="172"/>
      <c r="G92" s="171"/>
      <c r="H92" s="134">
        <v>0</v>
      </c>
      <c r="I92" s="129">
        <f t="shared" si="18"/>
        <v>0</v>
      </c>
      <c r="J92" s="129">
        <f t="shared" si="19"/>
        <v>0</v>
      </c>
      <c r="K92" s="129">
        <f t="shared" si="20"/>
        <v>0</v>
      </c>
      <c r="L92" s="163">
        <v>0</v>
      </c>
      <c r="M92" s="164">
        <f t="shared" si="21"/>
        <v>0</v>
      </c>
      <c r="N92" s="164">
        <f t="shared" si="22"/>
        <v>0</v>
      </c>
      <c r="O92" s="164">
        <f t="shared" si="23"/>
        <v>0</v>
      </c>
      <c r="P92" s="130">
        <f t="shared" si="24"/>
        <v>0</v>
      </c>
      <c r="Q92" s="129">
        <f t="shared" si="25"/>
        <v>0</v>
      </c>
      <c r="R92" s="129">
        <f t="shared" si="26"/>
        <v>0</v>
      </c>
      <c r="S92" s="64"/>
    </row>
    <row r="93" spans="1:19" hidden="1">
      <c r="A93" s="155">
        <f t="shared" si="0"/>
        <v>1</v>
      </c>
      <c r="B93" s="127">
        <f t="shared" si="1"/>
        <v>61</v>
      </c>
      <c r="C93" s="177"/>
      <c r="D93" s="127" t="s">
        <v>124</v>
      </c>
      <c r="E93" s="128">
        <f>'FORMULARZ OFERTY'!$H93+'FORMULARZ OFERTY'!$L93</f>
        <v>0</v>
      </c>
      <c r="F93" s="172"/>
      <c r="G93" s="171"/>
      <c r="H93" s="134">
        <v>0</v>
      </c>
      <c r="I93" s="129">
        <f t="shared" si="18"/>
        <v>0</v>
      </c>
      <c r="J93" s="129">
        <f t="shared" si="19"/>
        <v>0</v>
      </c>
      <c r="K93" s="129">
        <f t="shared" si="20"/>
        <v>0</v>
      </c>
      <c r="L93" s="163">
        <v>0</v>
      </c>
      <c r="M93" s="164">
        <f t="shared" si="21"/>
        <v>0</v>
      </c>
      <c r="N93" s="164">
        <f t="shared" si="22"/>
        <v>0</v>
      </c>
      <c r="O93" s="164">
        <f t="shared" si="23"/>
        <v>0</v>
      </c>
      <c r="P93" s="130">
        <f t="shared" si="24"/>
        <v>0</v>
      </c>
      <c r="Q93" s="129">
        <f t="shared" si="25"/>
        <v>0</v>
      </c>
      <c r="R93" s="129">
        <f t="shared" si="26"/>
        <v>0</v>
      </c>
      <c r="S93" s="64"/>
    </row>
    <row r="94" spans="1:19" hidden="1">
      <c r="A94" s="155">
        <f t="shared" si="0"/>
        <v>1</v>
      </c>
      <c r="B94" s="127">
        <f t="shared" si="1"/>
        <v>62</v>
      </c>
      <c r="C94" s="177"/>
      <c r="D94" s="127" t="s">
        <v>124</v>
      </c>
      <c r="E94" s="128">
        <f>'FORMULARZ OFERTY'!$H94+'FORMULARZ OFERTY'!$L94</f>
        <v>0</v>
      </c>
      <c r="F94" s="172"/>
      <c r="G94" s="171"/>
      <c r="H94" s="134">
        <v>0</v>
      </c>
      <c r="I94" s="129">
        <f t="shared" si="18"/>
        <v>0</v>
      </c>
      <c r="J94" s="129">
        <f t="shared" si="19"/>
        <v>0</v>
      </c>
      <c r="K94" s="129">
        <f t="shared" si="20"/>
        <v>0</v>
      </c>
      <c r="L94" s="163">
        <v>0</v>
      </c>
      <c r="M94" s="164">
        <f t="shared" si="21"/>
        <v>0</v>
      </c>
      <c r="N94" s="164">
        <f t="shared" si="22"/>
        <v>0</v>
      </c>
      <c r="O94" s="164">
        <f t="shared" si="23"/>
        <v>0</v>
      </c>
      <c r="P94" s="130">
        <f t="shared" si="24"/>
        <v>0</v>
      </c>
      <c r="Q94" s="129">
        <f t="shared" si="25"/>
        <v>0</v>
      </c>
      <c r="R94" s="129">
        <f t="shared" si="26"/>
        <v>0</v>
      </c>
      <c r="S94" s="64"/>
    </row>
    <row r="95" spans="1:19" hidden="1">
      <c r="A95" s="155">
        <f t="shared" si="0"/>
        <v>1</v>
      </c>
      <c r="B95" s="127">
        <f t="shared" si="1"/>
        <v>63</v>
      </c>
      <c r="C95" s="177"/>
      <c r="D95" s="127" t="s">
        <v>124</v>
      </c>
      <c r="E95" s="128">
        <f>'FORMULARZ OFERTY'!$H95+'FORMULARZ OFERTY'!$L95</f>
        <v>0</v>
      </c>
      <c r="F95" s="172"/>
      <c r="G95" s="171"/>
      <c r="H95" s="134">
        <v>0</v>
      </c>
      <c r="I95" s="129">
        <f t="shared" si="18"/>
        <v>0</v>
      </c>
      <c r="J95" s="129">
        <f t="shared" si="19"/>
        <v>0</v>
      </c>
      <c r="K95" s="129">
        <f t="shared" si="20"/>
        <v>0</v>
      </c>
      <c r="L95" s="163">
        <v>0</v>
      </c>
      <c r="M95" s="164">
        <f t="shared" si="21"/>
        <v>0</v>
      </c>
      <c r="N95" s="164">
        <f t="shared" si="22"/>
        <v>0</v>
      </c>
      <c r="O95" s="164">
        <f t="shared" si="23"/>
        <v>0</v>
      </c>
      <c r="P95" s="130">
        <f t="shared" si="24"/>
        <v>0</v>
      </c>
      <c r="Q95" s="129">
        <f t="shared" si="25"/>
        <v>0</v>
      </c>
      <c r="R95" s="129">
        <f t="shared" si="26"/>
        <v>0</v>
      </c>
      <c r="S95" s="64"/>
    </row>
    <row r="96" spans="1:19" hidden="1">
      <c r="A96" s="155">
        <f t="shared" si="0"/>
        <v>1</v>
      </c>
      <c r="B96" s="127">
        <f t="shared" si="1"/>
        <v>64</v>
      </c>
      <c r="C96" s="177"/>
      <c r="D96" s="127" t="s">
        <v>124</v>
      </c>
      <c r="E96" s="128">
        <f>'FORMULARZ OFERTY'!$H96+'FORMULARZ OFERTY'!$L96</f>
        <v>0</v>
      </c>
      <c r="F96" s="172"/>
      <c r="G96" s="171"/>
      <c r="H96" s="134">
        <v>0</v>
      </c>
      <c r="I96" s="129">
        <f t="shared" si="18"/>
        <v>0</v>
      </c>
      <c r="J96" s="129">
        <f t="shared" si="19"/>
        <v>0</v>
      </c>
      <c r="K96" s="129">
        <f t="shared" si="20"/>
        <v>0</v>
      </c>
      <c r="L96" s="163">
        <v>0</v>
      </c>
      <c r="M96" s="164">
        <f t="shared" si="21"/>
        <v>0</v>
      </c>
      <c r="N96" s="164">
        <f t="shared" si="22"/>
        <v>0</v>
      </c>
      <c r="O96" s="164">
        <f t="shared" si="23"/>
        <v>0</v>
      </c>
      <c r="P96" s="130">
        <f t="shared" si="24"/>
        <v>0</v>
      </c>
      <c r="Q96" s="129">
        <f t="shared" si="25"/>
        <v>0</v>
      </c>
      <c r="R96" s="129">
        <f t="shared" si="26"/>
        <v>0</v>
      </c>
      <c r="S96" s="64"/>
    </row>
    <row r="97" spans="1:19" hidden="1">
      <c r="A97" s="155">
        <f t="shared" si="0"/>
        <v>1</v>
      </c>
      <c r="B97" s="127">
        <f t="shared" si="1"/>
        <v>65</v>
      </c>
      <c r="C97" s="177"/>
      <c r="D97" s="127" t="s">
        <v>124</v>
      </c>
      <c r="E97" s="128">
        <f>'FORMULARZ OFERTY'!$H97+'FORMULARZ OFERTY'!$L97</f>
        <v>0</v>
      </c>
      <c r="F97" s="172"/>
      <c r="G97" s="171"/>
      <c r="H97" s="134">
        <v>0</v>
      </c>
      <c r="I97" s="129">
        <f t="shared" si="18"/>
        <v>0</v>
      </c>
      <c r="J97" s="129">
        <f t="shared" si="19"/>
        <v>0</v>
      </c>
      <c r="K97" s="129">
        <f t="shared" si="20"/>
        <v>0</v>
      </c>
      <c r="L97" s="163">
        <v>0</v>
      </c>
      <c r="M97" s="164">
        <f t="shared" si="21"/>
        <v>0</v>
      </c>
      <c r="N97" s="164">
        <f t="shared" si="22"/>
        <v>0</v>
      </c>
      <c r="O97" s="164">
        <f t="shared" si="23"/>
        <v>0</v>
      </c>
      <c r="P97" s="130">
        <f t="shared" si="24"/>
        <v>0</v>
      </c>
      <c r="Q97" s="129">
        <f t="shared" si="25"/>
        <v>0</v>
      </c>
      <c r="R97" s="129">
        <f t="shared" si="26"/>
        <v>0</v>
      </c>
      <c r="S97" s="64"/>
    </row>
    <row r="98" spans="1:19" hidden="1">
      <c r="A98" s="155">
        <f t="shared" si="0"/>
        <v>1</v>
      </c>
      <c r="B98" s="127">
        <f t="shared" si="1"/>
        <v>66</v>
      </c>
      <c r="C98" s="177"/>
      <c r="D98" s="127" t="s">
        <v>124</v>
      </c>
      <c r="E98" s="128">
        <f>'FORMULARZ OFERTY'!$H98+'FORMULARZ OFERTY'!$L98</f>
        <v>0</v>
      </c>
      <c r="F98" s="172"/>
      <c r="G98" s="171"/>
      <c r="H98" s="134">
        <v>0</v>
      </c>
      <c r="I98" s="129">
        <f t="shared" si="18"/>
        <v>0</v>
      </c>
      <c r="J98" s="129">
        <f t="shared" si="19"/>
        <v>0</v>
      </c>
      <c r="K98" s="129">
        <f t="shared" si="20"/>
        <v>0</v>
      </c>
      <c r="L98" s="163">
        <v>0</v>
      </c>
      <c r="M98" s="164">
        <f t="shared" si="21"/>
        <v>0</v>
      </c>
      <c r="N98" s="164">
        <f t="shared" si="22"/>
        <v>0</v>
      </c>
      <c r="O98" s="164">
        <f t="shared" si="23"/>
        <v>0</v>
      </c>
      <c r="P98" s="130">
        <f t="shared" si="24"/>
        <v>0</v>
      </c>
      <c r="Q98" s="129">
        <f t="shared" si="25"/>
        <v>0</v>
      </c>
      <c r="R98" s="129">
        <f t="shared" si="26"/>
        <v>0</v>
      </c>
      <c r="S98" s="64"/>
    </row>
    <row r="99" spans="1:19" hidden="1">
      <c r="A99" s="155">
        <f t="shared" si="0"/>
        <v>1</v>
      </c>
      <c r="B99" s="127">
        <f t="shared" si="1"/>
        <v>67</v>
      </c>
      <c r="C99" s="177"/>
      <c r="D99" s="127" t="s">
        <v>124</v>
      </c>
      <c r="E99" s="128">
        <f>'FORMULARZ OFERTY'!$H99+'FORMULARZ OFERTY'!$L99</f>
        <v>0</v>
      </c>
      <c r="F99" s="172"/>
      <c r="G99" s="171"/>
      <c r="H99" s="134">
        <v>0</v>
      </c>
      <c r="I99" s="129">
        <f t="shared" si="18"/>
        <v>0</v>
      </c>
      <c r="J99" s="129">
        <f t="shared" si="19"/>
        <v>0</v>
      </c>
      <c r="K99" s="129">
        <f t="shared" si="20"/>
        <v>0</v>
      </c>
      <c r="L99" s="163">
        <v>0</v>
      </c>
      <c r="M99" s="164">
        <f t="shared" si="21"/>
        <v>0</v>
      </c>
      <c r="N99" s="164">
        <f t="shared" si="22"/>
        <v>0</v>
      </c>
      <c r="O99" s="164">
        <f t="shared" si="23"/>
        <v>0</v>
      </c>
      <c r="P99" s="130">
        <f t="shared" si="24"/>
        <v>0</v>
      </c>
      <c r="Q99" s="129">
        <f t="shared" si="25"/>
        <v>0</v>
      </c>
      <c r="R99" s="129">
        <f t="shared" si="26"/>
        <v>0</v>
      </c>
      <c r="S99" s="64"/>
    </row>
    <row r="100" spans="1:19" hidden="1">
      <c r="A100" s="155">
        <f t="shared" si="0"/>
        <v>1</v>
      </c>
      <c r="B100" s="127">
        <f t="shared" si="1"/>
        <v>68</v>
      </c>
      <c r="C100" s="177"/>
      <c r="D100" s="127" t="s">
        <v>124</v>
      </c>
      <c r="E100" s="128">
        <f>'FORMULARZ OFERTY'!$H100+'FORMULARZ OFERTY'!$L100</f>
        <v>0</v>
      </c>
      <c r="F100" s="172"/>
      <c r="G100" s="171"/>
      <c r="H100" s="134">
        <v>0</v>
      </c>
      <c r="I100" s="129">
        <f t="shared" si="18"/>
        <v>0</v>
      </c>
      <c r="J100" s="129">
        <f t="shared" si="19"/>
        <v>0</v>
      </c>
      <c r="K100" s="129">
        <f t="shared" si="20"/>
        <v>0</v>
      </c>
      <c r="L100" s="163">
        <v>0</v>
      </c>
      <c r="M100" s="164">
        <f t="shared" si="21"/>
        <v>0</v>
      </c>
      <c r="N100" s="164">
        <f t="shared" si="22"/>
        <v>0</v>
      </c>
      <c r="O100" s="164">
        <f t="shared" si="23"/>
        <v>0</v>
      </c>
      <c r="P100" s="130">
        <f t="shared" si="24"/>
        <v>0</v>
      </c>
      <c r="Q100" s="129">
        <f t="shared" si="25"/>
        <v>0</v>
      </c>
      <c r="R100" s="129">
        <f t="shared" si="26"/>
        <v>0</v>
      </c>
      <c r="S100" s="64"/>
    </row>
    <row r="101" spans="1:19" hidden="1">
      <c r="A101" s="155">
        <f t="shared" si="0"/>
        <v>1</v>
      </c>
      <c r="B101" s="127">
        <f t="shared" si="1"/>
        <v>69</v>
      </c>
      <c r="C101" s="177"/>
      <c r="D101" s="127" t="s">
        <v>124</v>
      </c>
      <c r="E101" s="128">
        <f>'FORMULARZ OFERTY'!$H101+'FORMULARZ OFERTY'!$L101</f>
        <v>0</v>
      </c>
      <c r="F101" s="172"/>
      <c r="G101" s="171"/>
      <c r="H101" s="134">
        <v>0</v>
      </c>
      <c r="I101" s="129">
        <f t="shared" si="18"/>
        <v>0</v>
      </c>
      <c r="J101" s="129">
        <f t="shared" si="19"/>
        <v>0</v>
      </c>
      <c r="K101" s="129">
        <f t="shared" si="20"/>
        <v>0</v>
      </c>
      <c r="L101" s="163">
        <v>0</v>
      </c>
      <c r="M101" s="164">
        <f t="shared" si="21"/>
        <v>0</v>
      </c>
      <c r="N101" s="164">
        <f t="shared" si="22"/>
        <v>0</v>
      </c>
      <c r="O101" s="164">
        <f t="shared" si="23"/>
        <v>0</v>
      </c>
      <c r="P101" s="130">
        <f t="shared" si="24"/>
        <v>0</v>
      </c>
      <c r="Q101" s="129">
        <f t="shared" si="25"/>
        <v>0</v>
      </c>
      <c r="R101" s="129">
        <f t="shared" si="26"/>
        <v>0</v>
      </c>
      <c r="S101" s="64"/>
    </row>
    <row r="102" spans="1:19" hidden="1">
      <c r="A102" s="155">
        <f t="shared" si="0"/>
        <v>1</v>
      </c>
      <c r="B102" s="127">
        <f t="shared" si="1"/>
        <v>70</v>
      </c>
      <c r="C102" s="177"/>
      <c r="D102" s="127" t="s">
        <v>124</v>
      </c>
      <c r="E102" s="128">
        <f>'FORMULARZ OFERTY'!$H102+'FORMULARZ OFERTY'!$L102</f>
        <v>0</v>
      </c>
      <c r="F102" s="172"/>
      <c r="G102" s="171"/>
      <c r="H102" s="134">
        <v>0</v>
      </c>
      <c r="I102" s="129">
        <f t="shared" ref="I102:I165" si="27">ROUND($F102*H102,2)</f>
        <v>0</v>
      </c>
      <c r="J102" s="129">
        <f t="shared" ref="J102:J165" si="28">ROUND(I102*$G102,2)</f>
        <v>0</v>
      </c>
      <c r="K102" s="129">
        <f t="shared" ref="K102:K165" si="29">ROUND(I102+J102,2)</f>
        <v>0</v>
      </c>
      <c r="L102" s="163">
        <v>0</v>
      </c>
      <c r="M102" s="164">
        <f t="shared" ref="M102:M165" si="30">ROUND($F102*L102,2)</f>
        <v>0</v>
      </c>
      <c r="N102" s="164">
        <f t="shared" ref="N102:N165" si="31">ROUND(M102*$G102,2)</f>
        <v>0</v>
      </c>
      <c r="O102" s="164">
        <f t="shared" ref="O102:O165" si="32">ROUND(M102+N102,2)</f>
        <v>0</v>
      </c>
      <c r="P102" s="130">
        <f t="shared" ref="P102:P165" si="33">ROUND(I102+M102,2)</f>
        <v>0</v>
      </c>
      <c r="Q102" s="129">
        <f t="shared" ref="Q102:Q165" si="34">ROUND(J102+N102,2)</f>
        <v>0</v>
      </c>
      <c r="R102" s="129">
        <f t="shared" ref="R102:R165" si="35">ROUND(K102+O102,2)</f>
        <v>0</v>
      </c>
      <c r="S102" s="64"/>
    </row>
    <row r="103" spans="1:19" hidden="1">
      <c r="A103" s="155">
        <f t="shared" si="0"/>
        <v>1</v>
      </c>
      <c r="B103" s="127">
        <f t="shared" si="1"/>
        <v>71</v>
      </c>
      <c r="C103" s="177"/>
      <c r="D103" s="127" t="s">
        <v>124</v>
      </c>
      <c r="E103" s="128">
        <f>'FORMULARZ OFERTY'!$H103+'FORMULARZ OFERTY'!$L103</f>
        <v>0</v>
      </c>
      <c r="F103" s="172"/>
      <c r="G103" s="171"/>
      <c r="H103" s="134">
        <v>0</v>
      </c>
      <c r="I103" s="129">
        <f t="shared" si="27"/>
        <v>0</v>
      </c>
      <c r="J103" s="129">
        <f t="shared" si="28"/>
        <v>0</v>
      </c>
      <c r="K103" s="129">
        <f t="shared" si="29"/>
        <v>0</v>
      </c>
      <c r="L103" s="163">
        <v>0</v>
      </c>
      <c r="M103" s="164">
        <f t="shared" si="30"/>
        <v>0</v>
      </c>
      <c r="N103" s="164">
        <f t="shared" si="31"/>
        <v>0</v>
      </c>
      <c r="O103" s="164">
        <f t="shared" si="32"/>
        <v>0</v>
      </c>
      <c r="P103" s="130">
        <f t="shared" si="33"/>
        <v>0</v>
      </c>
      <c r="Q103" s="129">
        <f t="shared" si="34"/>
        <v>0</v>
      </c>
      <c r="R103" s="129">
        <f t="shared" si="35"/>
        <v>0</v>
      </c>
      <c r="S103" s="64"/>
    </row>
    <row r="104" spans="1:19" hidden="1">
      <c r="A104" s="155">
        <f t="shared" si="0"/>
        <v>1</v>
      </c>
      <c r="B104" s="127">
        <f t="shared" si="1"/>
        <v>72</v>
      </c>
      <c r="C104" s="177"/>
      <c r="D104" s="127" t="s">
        <v>124</v>
      </c>
      <c r="E104" s="128">
        <f>'FORMULARZ OFERTY'!$H104+'FORMULARZ OFERTY'!$L104</f>
        <v>0</v>
      </c>
      <c r="F104" s="172"/>
      <c r="G104" s="171"/>
      <c r="H104" s="134">
        <v>0</v>
      </c>
      <c r="I104" s="129">
        <f t="shared" si="27"/>
        <v>0</v>
      </c>
      <c r="J104" s="129">
        <f t="shared" si="28"/>
        <v>0</v>
      </c>
      <c r="K104" s="129">
        <f t="shared" si="29"/>
        <v>0</v>
      </c>
      <c r="L104" s="163">
        <v>0</v>
      </c>
      <c r="M104" s="164">
        <f t="shared" si="30"/>
        <v>0</v>
      </c>
      <c r="N104" s="164">
        <f t="shared" si="31"/>
        <v>0</v>
      </c>
      <c r="O104" s="164">
        <f t="shared" si="32"/>
        <v>0</v>
      </c>
      <c r="P104" s="130">
        <f t="shared" si="33"/>
        <v>0</v>
      </c>
      <c r="Q104" s="129">
        <f t="shared" si="34"/>
        <v>0</v>
      </c>
      <c r="R104" s="129">
        <f t="shared" si="35"/>
        <v>0</v>
      </c>
      <c r="S104" s="64"/>
    </row>
    <row r="105" spans="1:19" hidden="1">
      <c r="A105" s="155">
        <f t="shared" si="0"/>
        <v>1</v>
      </c>
      <c r="B105" s="127">
        <f t="shared" si="1"/>
        <v>73</v>
      </c>
      <c r="C105" s="177"/>
      <c r="D105" s="127" t="s">
        <v>124</v>
      </c>
      <c r="E105" s="128">
        <f>'FORMULARZ OFERTY'!$H105+'FORMULARZ OFERTY'!$L105</f>
        <v>0</v>
      </c>
      <c r="F105" s="172"/>
      <c r="G105" s="171"/>
      <c r="H105" s="134">
        <v>0</v>
      </c>
      <c r="I105" s="129">
        <f t="shared" si="27"/>
        <v>0</v>
      </c>
      <c r="J105" s="129">
        <f t="shared" si="28"/>
        <v>0</v>
      </c>
      <c r="K105" s="129">
        <f t="shared" si="29"/>
        <v>0</v>
      </c>
      <c r="L105" s="163">
        <v>0</v>
      </c>
      <c r="M105" s="164">
        <f t="shared" si="30"/>
        <v>0</v>
      </c>
      <c r="N105" s="164">
        <f t="shared" si="31"/>
        <v>0</v>
      </c>
      <c r="O105" s="164">
        <f t="shared" si="32"/>
        <v>0</v>
      </c>
      <c r="P105" s="130">
        <f t="shared" si="33"/>
        <v>0</v>
      </c>
      <c r="Q105" s="129">
        <f t="shared" si="34"/>
        <v>0</v>
      </c>
      <c r="R105" s="129">
        <f t="shared" si="35"/>
        <v>0</v>
      </c>
      <c r="S105" s="64"/>
    </row>
    <row r="106" spans="1:19" hidden="1">
      <c r="A106" s="155">
        <f t="shared" si="0"/>
        <v>1</v>
      </c>
      <c r="B106" s="127">
        <f t="shared" si="1"/>
        <v>74</v>
      </c>
      <c r="C106" s="177"/>
      <c r="D106" s="127" t="s">
        <v>124</v>
      </c>
      <c r="E106" s="128">
        <f>'FORMULARZ OFERTY'!$H106+'FORMULARZ OFERTY'!$L106</f>
        <v>0</v>
      </c>
      <c r="F106" s="172"/>
      <c r="G106" s="171"/>
      <c r="H106" s="134">
        <v>0</v>
      </c>
      <c r="I106" s="129">
        <f t="shared" si="27"/>
        <v>0</v>
      </c>
      <c r="J106" s="129">
        <f t="shared" si="28"/>
        <v>0</v>
      </c>
      <c r="K106" s="129">
        <f t="shared" si="29"/>
        <v>0</v>
      </c>
      <c r="L106" s="163">
        <v>0</v>
      </c>
      <c r="M106" s="164">
        <f t="shared" si="30"/>
        <v>0</v>
      </c>
      <c r="N106" s="164">
        <f t="shared" si="31"/>
        <v>0</v>
      </c>
      <c r="O106" s="164">
        <f t="shared" si="32"/>
        <v>0</v>
      </c>
      <c r="P106" s="130">
        <f t="shared" si="33"/>
        <v>0</v>
      </c>
      <c r="Q106" s="129">
        <f t="shared" si="34"/>
        <v>0</v>
      </c>
      <c r="R106" s="129">
        <f t="shared" si="35"/>
        <v>0</v>
      </c>
      <c r="S106" s="64"/>
    </row>
    <row r="107" spans="1:19" hidden="1">
      <c r="A107" s="155">
        <f t="shared" si="0"/>
        <v>1</v>
      </c>
      <c r="B107" s="127">
        <f t="shared" si="1"/>
        <v>75</v>
      </c>
      <c r="C107" s="177"/>
      <c r="D107" s="127" t="s">
        <v>124</v>
      </c>
      <c r="E107" s="128">
        <f>'FORMULARZ OFERTY'!$H107+'FORMULARZ OFERTY'!$L107</f>
        <v>0</v>
      </c>
      <c r="F107" s="172"/>
      <c r="G107" s="171"/>
      <c r="H107" s="134">
        <v>0</v>
      </c>
      <c r="I107" s="129">
        <f t="shared" si="27"/>
        <v>0</v>
      </c>
      <c r="J107" s="129">
        <f t="shared" si="28"/>
        <v>0</v>
      </c>
      <c r="K107" s="129">
        <f t="shared" si="29"/>
        <v>0</v>
      </c>
      <c r="L107" s="163">
        <v>0</v>
      </c>
      <c r="M107" s="164">
        <f t="shared" si="30"/>
        <v>0</v>
      </c>
      <c r="N107" s="164">
        <f t="shared" si="31"/>
        <v>0</v>
      </c>
      <c r="O107" s="164">
        <f t="shared" si="32"/>
        <v>0</v>
      </c>
      <c r="P107" s="130">
        <f t="shared" si="33"/>
        <v>0</v>
      </c>
      <c r="Q107" s="129">
        <f t="shared" si="34"/>
        <v>0</v>
      </c>
      <c r="R107" s="129">
        <f t="shared" si="35"/>
        <v>0</v>
      </c>
      <c r="S107" s="64"/>
    </row>
    <row r="108" spans="1:19" hidden="1">
      <c r="A108" s="155">
        <f t="shared" si="0"/>
        <v>1</v>
      </c>
      <c r="B108" s="127">
        <f t="shared" si="1"/>
        <v>76</v>
      </c>
      <c r="C108" s="177"/>
      <c r="D108" s="127" t="s">
        <v>124</v>
      </c>
      <c r="E108" s="128">
        <f>'FORMULARZ OFERTY'!$H108+'FORMULARZ OFERTY'!$L108</f>
        <v>0</v>
      </c>
      <c r="F108" s="172"/>
      <c r="G108" s="171"/>
      <c r="H108" s="134">
        <v>0</v>
      </c>
      <c r="I108" s="129">
        <f t="shared" si="27"/>
        <v>0</v>
      </c>
      <c r="J108" s="129">
        <f t="shared" si="28"/>
        <v>0</v>
      </c>
      <c r="K108" s="129">
        <f t="shared" si="29"/>
        <v>0</v>
      </c>
      <c r="L108" s="163">
        <v>0</v>
      </c>
      <c r="M108" s="164">
        <f t="shared" si="30"/>
        <v>0</v>
      </c>
      <c r="N108" s="164">
        <f t="shared" si="31"/>
        <v>0</v>
      </c>
      <c r="O108" s="164">
        <f t="shared" si="32"/>
        <v>0</v>
      </c>
      <c r="P108" s="130">
        <f t="shared" si="33"/>
        <v>0</v>
      </c>
      <c r="Q108" s="129">
        <f t="shared" si="34"/>
        <v>0</v>
      </c>
      <c r="R108" s="129">
        <f t="shared" si="35"/>
        <v>0</v>
      </c>
      <c r="S108" s="64"/>
    </row>
    <row r="109" spans="1:19" hidden="1">
      <c r="A109" s="155">
        <f t="shared" si="0"/>
        <v>1</v>
      </c>
      <c r="B109" s="127">
        <f t="shared" si="1"/>
        <v>77</v>
      </c>
      <c r="C109" s="177"/>
      <c r="D109" s="127" t="s">
        <v>124</v>
      </c>
      <c r="E109" s="128">
        <f>'FORMULARZ OFERTY'!$H109+'FORMULARZ OFERTY'!$L109</f>
        <v>0</v>
      </c>
      <c r="F109" s="172"/>
      <c r="G109" s="171"/>
      <c r="H109" s="134">
        <v>0</v>
      </c>
      <c r="I109" s="129">
        <f t="shared" si="27"/>
        <v>0</v>
      </c>
      <c r="J109" s="129">
        <f t="shared" si="28"/>
        <v>0</v>
      </c>
      <c r="K109" s="129">
        <f t="shared" si="29"/>
        <v>0</v>
      </c>
      <c r="L109" s="163">
        <v>0</v>
      </c>
      <c r="M109" s="164">
        <f t="shared" si="30"/>
        <v>0</v>
      </c>
      <c r="N109" s="164">
        <f t="shared" si="31"/>
        <v>0</v>
      </c>
      <c r="O109" s="164">
        <f t="shared" si="32"/>
        <v>0</v>
      </c>
      <c r="P109" s="130">
        <f t="shared" si="33"/>
        <v>0</v>
      </c>
      <c r="Q109" s="129">
        <f t="shared" si="34"/>
        <v>0</v>
      </c>
      <c r="R109" s="129">
        <f t="shared" si="35"/>
        <v>0</v>
      </c>
      <c r="S109" s="64"/>
    </row>
    <row r="110" spans="1:19" hidden="1">
      <c r="A110" s="155">
        <f t="shared" si="0"/>
        <v>1</v>
      </c>
      <c r="B110" s="127">
        <f t="shared" si="1"/>
        <v>78</v>
      </c>
      <c r="C110" s="177"/>
      <c r="D110" s="127" t="s">
        <v>124</v>
      </c>
      <c r="E110" s="128">
        <f>'FORMULARZ OFERTY'!$H110+'FORMULARZ OFERTY'!$L110</f>
        <v>0</v>
      </c>
      <c r="F110" s="172"/>
      <c r="G110" s="171"/>
      <c r="H110" s="134">
        <v>0</v>
      </c>
      <c r="I110" s="129">
        <f t="shared" si="27"/>
        <v>0</v>
      </c>
      <c r="J110" s="129">
        <f t="shared" si="28"/>
        <v>0</v>
      </c>
      <c r="K110" s="129">
        <f t="shared" si="29"/>
        <v>0</v>
      </c>
      <c r="L110" s="163">
        <v>0</v>
      </c>
      <c r="M110" s="164">
        <f t="shared" si="30"/>
        <v>0</v>
      </c>
      <c r="N110" s="164">
        <f t="shared" si="31"/>
        <v>0</v>
      </c>
      <c r="O110" s="164">
        <f t="shared" si="32"/>
        <v>0</v>
      </c>
      <c r="P110" s="130">
        <f t="shared" si="33"/>
        <v>0</v>
      </c>
      <c r="Q110" s="129">
        <f t="shared" si="34"/>
        <v>0</v>
      </c>
      <c r="R110" s="129">
        <f t="shared" si="35"/>
        <v>0</v>
      </c>
      <c r="S110" s="64"/>
    </row>
    <row r="111" spans="1:19" hidden="1">
      <c r="A111" s="155">
        <f t="shared" si="0"/>
        <v>1</v>
      </c>
      <c r="B111" s="127">
        <f t="shared" si="1"/>
        <v>79</v>
      </c>
      <c r="C111" s="177"/>
      <c r="D111" s="127" t="s">
        <v>124</v>
      </c>
      <c r="E111" s="128">
        <f>'FORMULARZ OFERTY'!$H111+'FORMULARZ OFERTY'!$L111</f>
        <v>0</v>
      </c>
      <c r="F111" s="172"/>
      <c r="G111" s="171"/>
      <c r="H111" s="134">
        <v>0</v>
      </c>
      <c r="I111" s="129">
        <f t="shared" si="27"/>
        <v>0</v>
      </c>
      <c r="J111" s="129">
        <f t="shared" si="28"/>
        <v>0</v>
      </c>
      <c r="K111" s="129">
        <f t="shared" si="29"/>
        <v>0</v>
      </c>
      <c r="L111" s="163">
        <v>0</v>
      </c>
      <c r="M111" s="164">
        <f t="shared" si="30"/>
        <v>0</v>
      </c>
      <c r="N111" s="164">
        <f t="shared" si="31"/>
        <v>0</v>
      </c>
      <c r="O111" s="164">
        <f t="shared" si="32"/>
        <v>0</v>
      </c>
      <c r="P111" s="130">
        <f t="shared" si="33"/>
        <v>0</v>
      </c>
      <c r="Q111" s="129">
        <f t="shared" si="34"/>
        <v>0</v>
      </c>
      <c r="R111" s="129">
        <f t="shared" si="35"/>
        <v>0</v>
      </c>
      <c r="S111" s="64"/>
    </row>
    <row r="112" spans="1:19" hidden="1">
      <c r="A112" s="155">
        <f t="shared" si="0"/>
        <v>1</v>
      </c>
      <c r="B112" s="127">
        <f t="shared" si="1"/>
        <v>80</v>
      </c>
      <c r="C112" s="177"/>
      <c r="D112" s="127" t="s">
        <v>124</v>
      </c>
      <c r="E112" s="128">
        <f>'FORMULARZ OFERTY'!$H112+'FORMULARZ OFERTY'!$L112</f>
        <v>0</v>
      </c>
      <c r="F112" s="172"/>
      <c r="G112" s="171"/>
      <c r="H112" s="134">
        <v>0</v>
      </c>
      <c r="I112" s="129">
        <f t="shared" si="27"/>
        <v>0</v>
      </c>
      <c r="J112" s="129">
        <f t="shared" si="28"/>
        <v>0</v>
      </c>
      <c r="K112" s="129">
        <f t="shared" si="29"/>
        <v>0</v>
      </c>
      <c r="L112" s="163">
        <v>0</v>
      </c>
      <c r="M112" s="164">
        <f t="shared" si="30"/>
        <v>0</v>
      </c>
      <c r="N112" s="164">
        <f t="shared" si="31"/>
        <v>0</v>
      </c>
      <c r="O112" s="164">
        <f t="shared" si="32"/>
        <v>0</v>
      </c>
      <c r="P112" s="130">
        <f t="shared" si="33"/>
        <v>0</v>
      </c>
      <c r="Q112" s="129">
        <f t="shared" si="34"/>
        <v>0</v>
      </c>
      <c r="R112" s="129">
        <f t="shared" si="35"/>
        <v>0</v>
      </c>
      <c r="S112" s="64"/>
    </row>
    <row r="113" spans="1:19" hidden="1">
      <c r="A113" s="155">
        <f t="shared" si="0"/>
        <v>1</v>
      </c>
      <c r="B113" s="127">
        <f t="shared" si="1"/>
        <v>81</v>
      </c>
      <c r="C113" s="177"/>
      <c r="D113" s="127" t="s">
        <v>124</v>
      </c>
      <c r="E113" s="128">
        <f>'FORMULARZ OFERTY'!$H113+'FORMULARZ OFERTY'!$L113</f>
        <v>0</v>
      </c>
      <c r="F113" s="172"/>
      <c r="G113" s="171"/>
      <c r="H113" s="134">
        <v>0</v>
      </c>
      <c r="I113" s="129">
        <f t="shared" si="27"/>
        <v>0</v>
      </c>
      <c r="J113" s="129">
        <f t="shared" si="28"/>
        <v>0</v>
      </c>
      <c r="K113" s="129">
        <f t="shared" si="29"/>
        <v>0</v>
      </c>
      <c r="L113" s="163">
        <v>0</v>
      </c>
      <c r="M113" s="164">
        <f t="shared" si="30"/>
        <v>0</v>
      </c>
      <c r="N113" s="164">
        <f t="shared" si="31"/>
        <v>0</v>
      </c>
      <c r="O113" s="164">
        <f t="shared" si="32"/>
        <v>0</v>
      </c>
      <c r="P113" s="130">
        <f t="shared" si="33"/>
        <v>0</v>
      </c>
      <c r="Q113" s="129">
        <f t="shared" si="34"/>
        <v>0</v>
      </c>
      <c r="R113" s="129">
        <f t="shared" si="35"/>
        <v>0</v>
      </c>
      <c r="S113" s="64"/>
    </row>
    <row r="114" spans="1:19" hidden="1">
      <c r="A114" s="155">
        <f t="shared" si="0"/>
        <v>1</v>
      </c>
      <c r="B114" s="127">
        <f t="shared" si="1"/>
        <v>82</v>
      </c>
      <c r="C114" s="177"/>
      <c r="D114" s="127" t="s">
        <v>124</v>
      </c>
      <c r="E114" s="128">
        <f>'FORMULARZ OFERTY'!$H114+'FORMULARZ OFERTY'!$L114</f>
        <v>0</v>
      </c>
      <c r="F114" s="172"/>
      <c r="G114" s="171"/>
      <c r="H114" s="134">
        <v>0</v>
      </c>
      <c r="I114" s="129">
        <f t="shared" si="27"/>
        <v>0</v>
      </c>
      <c r="J114" s="129">
        <f t="shared" si="28"/>
        <v>0</v>
      </c>
      <c r="K114" s="129">
        <f t="shared" si="29"/>
        <v>0</v>
      </c>
      <c r="L114" s="163">
        <v>0</v>
      </c>
      <c r="M114" s="164">
        <f t="shared" si="30"/>
        <v>0</v>
      </c>
      <c r="N114" s="164">
        <f t="shared" si="31"/>
        <v>0</v>
      </c>
      <c r="O114" s="164">
        <f t="shared" si="32"/>
        <v>0</v>
      </c>
      <c r="P114" s="130">
        <f t="shared" si="33"/>
        <v>0</v>
      </c>
      <c r="Q114" s="129">
        <f t="shared" si="34"/>
        <v>0</v>
      </c>
      <c r="R114" s="129">
        <f t="shared" si="35"/>
        <v>0</v>
      </c>
      <c r="S114" s="64"/>
    </row>
    <row r="115" spans="1:19" hidden="1">
      <c r="A115" s="155">
        <f t="shared" si="0"/>
        <v>1</v>
      </c>
      <c r="B115" s="127">
        <f t="shared" si="1"/>
        <v>83</v>
      </c>
      <c r="C115" s="177"/>
      <c r="D115" s="127" t="s">
        <v>124</v>
      </c>
      <c r="E115" s="128">
        <f>'FORMULARZ OFERTY'!$H115+'FORMULARZ OFERTY'!$L115</f>
        <v>0</v>
      </c>
      <c r="F115" s="172"/>
      <c r="G115" s="171"/>
      <c r="H115" s="134">
        <v>0</v>
      </c>
      <c r="I115" s="129">
        <f t="shared" si="27"/>
        <v>0</v>
      </c>
      <c r="J115" s="129">
        <f t="shared" si="28"/>
        <v>0</v>
      </c>
      <c r="K115" s="129">
        <f t="shared" si="29"/>
        <v>0</v>
      </c>
      <c r="L115" s="163">
        <v>0</v>
      </c>
      <c r="M115" s="164">
        <f t="shared" si="30"/>
        <v>0</v>
      </c>
      <c r="N115" s="164">
        <f t="shared" si="31"/>
        <v>0</v>
      </c>
      <c r="O115" s="164">
        <f t="shared" si="32"/>
        <v>0</v>
      </c>
      <c r="P115" s="130">
        <f t="shared" si="33"/>
        <v>0</v>
      </c>
      <c r="Q115" s="129">
        <f t="shared" si="34"/>
        <v>0</v>
      </c>
      <c r="R115" s="129">
        <f t="shared" si="35"/>
        <v>0</v>
      </c>
      <c r="S115" s="64"/>
    </row>
    <row r="116" spans="1:19" hidden="1">
      <c r="A116" s="155">
        <f t="shared" si="0"/>
        <v>1</v>
      </c>
      <c r="B116" s="127">
        <f t="shared" ref="B116:B179" si="36">B115+1</f>
        <v>84</v>
      </c>
      <c r="C116" s="177"/>
      <c r="D116" s="127" t="s">
        <v>124</v>
      </c>
      <c r="E116" s="128">
        <f>'FORMULARZ OFERTY'!$H116+'FORMULARZ OFERTY'!$L116</f>
        <v>0</v>
      </c>
      <c r="F116" s="172"/>
      <c r="G116" s="171"/>
      <c r="H116" s="134">
        <v>0</v>
      </c>
      <c r="I116" s="129">
        <f t="shared" si="27"/>
        <v>0</v>
      </c>
      <c r="J116" s="129">
        <f t="shared" si="28"/>
        <v>0</v>
      </c>
      <c r="K116" s="129">
        <f t="shared" si="29"/>
        <v>0</v>
      </c>
      <c r="L116" s="163">
        <v>0</v>
      </c>
      <c r="M116" s="164">
        <f t="shared" si="30"/>
        <v>0</v>
      </c>
      <c r="N116" s="164">
        <f t="shared" si="31"/>
        <v>0</v>
      </c>
      <c r="O116" s="164">
        <f t="shared" si="32"/>
        <v>0</v>
      </c>
      <c r="P116" s="130">
        <f t="shared" si="33"/>
        <v>0</v>
      </c>
      <c r="Q116" s="129">
        <f t="shared" si="34"/>
        <v>0</v>
      </c>
      <c r="R116" s="129">
        <f t="shared" si="35"/>
        <v>0</v>
      </c>
      <c r="S116" s="64"/>
    </row>
    <row r="117" spans="1:19" hidden="1">
      <c r="A117" s="155">
        <f t="shared" si="0"/>
        <v>1</v>
      </c>
      <c r="B117" s="127">
        <f t="shared" si="36"/>
        <v>85</v>
      </c>
      <c r="C117" s="177"/>
      <c r="D117" s="127" t="s">
        <v>124</v>
      </c>
      <c r="E117" s="128">
        <f>'FORMULARZ OFERTY'!$H117+'FORMULARZ OFERTY'!$L117</f>
        <v>0</v>
      </c>
      <c r="F117" s="172"/>
      <c r="G117" s="171"/>
      <c r="H117" s="134">
        <v>0</v>
      </c>
      <c r="I117" s="129">
        <f t="shared" si="27"/>
        <v>0</v>
      </c>
      <c r="J117" s="129">
        <f t="shared" si="28"/>
        <v>0</v>
      </c>
      <c r="K117" s="129">
        <f t="shared" si="29"/>
        <v>0</v>
      </c>
      <c r="L117" s="163">
        <v>0</v>
      </c>
      <c r="M117" s="164">
        <f t="shared" si="30"/>
        <v>0</v>
      </c>
      <c r="N117" s="164">
        <f t="shared" si="31"/>
        <v>0</v>
      </c>
      <c r="O117" s="164">
        <f t="shared" si="32"/>
        <v>0</v>
      </c>
      <c r="P117" s="130">
        <f t="shared" si="33"/>
        <v>0</v>
      </c>
      <c r="Q117" s="129">
        <f t="shared" si="34"/>
        <v>0</v>
      </c>
      <c r="R117" s="129">
        <f t="shared" si="35"/>
        <v>0</v>
      </c>
      <c r="S117" s="64"/>
    </row>
    <row r="118" spans="1:19" hidden="1">
      <c r="A118" s="155">
        <f t="shared" si="0"/>
        <v>1</v>
      </c>
      <c r="B118" s="127">
        <f t="shared" si="36"/>
        <v>86</v>
      </c>
      <c r="C118" s="177"/>
      <c r="D118" s="127" t="s">
        <v>124</v>
      </c>
      <c r="E118" s="128">
        <f>'FORMULARZ OFERTY'!$H118+'FORMULARZ OFERTY'!$L118</f>
        <v>0</v>
      </c>
      <c r="F118" s="172"/>
      <c r="G118" s="171"/>
      <c r="H118" s="134">
        <v>0</v>
      </c>
      <c r="I118" s="129">
        <f t="shared" si="27"/>
        <v>0</v>
      </c>
      <c r="J118" s="129">
        <f t="shared" si="28"/>
        <v>0</v>
      </c>
      <c r="K118" s="129">
        <f t="shared" si="29"/>
        <v>0</v>
      </c>
      <c r="L118" s="163">
        <v>0</v>
      </c>
      <c r="M118" s="164">
        <f t="shared" si="30"/>
        <v>0</v>
      </c>
      <c r="N118" s="164">
        <f t="shared" si="31"/>
        <v>0</v>
      </c>
      <c r="O118" s="164">
        <f t="shared" si="32"/>
        <v>0</v>
      </c>
      <c r="P118" s="130">
        <f t="shared" si="33"/>
        <v>0</v>
      </c>
      <c r="Q118" s="129">
        <f t="shared" si="34"/>
        <v>0</v>
      </c>
      <c r="R118" s="129">
        <f t="shared" si="35"/>
        <v>0</v>
      </c>
      <c r="S118" s="64"/>
    </row>
    <row r="119" spans="1:19" hidden="1">
      <c r="A119" s="155">
        <f t="shared" si="0"/>
        <v>1</v>
      </c>
      <c r="B119" s="127">
        <f t="shared" si="36"/>
        <v>87</v>
      </c>
      <c r="C119" s="177"/>
      <c r="D119" s="127" t="s">
        <v>124</v>
      </c>
      <c r="E119" s="128">
        <f>'FORMULARZ OFERTY'!$H119+'FORMULARZ OFERTY'!$L119</f>
        <v>0</v>
      </c>
      <c r="F119" s="172"/>
      <c r="G119" s="171"/>
      <c r="H119" s="134">
        <v>0</v>
      </c>
      <c r="I119" s="129">
        <f t="shared" si="27"/>
        <v>0</v>
      </c>
      <c r="J119" s="129">
        <f t="shared" si="28"/>
        <v>0</v>
      </c>
      <c r="K119" s="129">
        <f t="shared" si="29"/>
        <v>0</v>
      </c>
      <c r="L119" s="163">
        <v>0</v>
      </c>
      <c r="M119" s="164">
        <f t="shared" si="30"/>
        <v>0</v>
      </c>
      <c r="N119" s="164">
        <f t="shared" si="31"/>
        <v>0</v>
      </c>
      <c r="O119" s="164">
        <f t="shared" si="32"/>
        <v>0</v>
      </c>
      <c r="P119" s="130">
        <f t="shared" si="33"/>
        <v>0</v>
      </c>
      <c r="Q119" s="129">
        <f t="shared" si="34"/>
        <v>0</v>
      </c>
      <c r="R119" s="129">
        <f t="shared" si="35"/>
        <v>0</v>
      </c>
      <c r="S119" s="64"/>
    </row>
    <row r="120" spans="1:19" hidden="1">
      <c r="A120" s="155">
        <f t="shared" si="0"/>
        <v>1</v>
      </c>
      <c r="B120" s="127">
        <f t="shared" si="36"/>
        <v>88</v>
      </c>
      <c r="C120" s="177"/>
      <c r="D120" s="127" t="s">
        <v>124</v>
      </c>
      <c r="E120" s="128">
        <f>'FORMULARZ OFERTY'!$H120+'FORMULARZ OFERTY'!$L120</f>
        <v>0</v>
      </c>
      <c r="F120" s="172"/>
      <c r="G120" s="171"/>
      <c r="H120" s="134">
        <v>0</v>
      </c>
      <c r="I120" s="129">
        <f t="shared" si="27"/>
        <v>0</v>
      </c>
      <c r="J120" s="129">
        <f t="shared" si="28"/>
        <v>0</v>
      </c>
      <c r="K120" s="129">
        <f t="shared" si="29"/>
        <v>0</v>
      </c>
      <c r="L120" s="163">
        <v>0</v>
      </c>
      <c r="M120" s="164">
        <f t="shared" si="30"/>
        <v>0</v>
      </c>
      <c r="N120" s="164">
        <f t="shared" si="31"/>
        <v>0</v>
      </c>
      <c r="O120" s="164">
        <f t="shared" si="32"/>
        <v>0</v>
      </c>
      <c r="P120" s="130">
        <f t="shared" si="33"/>
        <v>0</v>
      </c>
      <c r="Q120" s="129">
        <f t="shared" si="34"/>
        <v>0</v>
      </c>
      <c r="R120" s="129">
        <f t="shared" si="35"/>
        <v>0</v>
      </c>
      <c r="S120" s="64"/>
    </row>
    <row r="121" spans="1:19" hidden="1">
      <c r="A121" s="155">
        <f t="shared" si="0"/>
        <v>1</v>
      </c>
      <c r="B121" s="127">
        <f t="shared" si="36"/>
        <v>89</v>
      </c>
      <c r="C121" s="177"/>
      <c r="D121" s="127" t="s">
        <v>124</v>
      </c>
      <c r="E121" s="128">
        <f>'FORMULARZ OFERTY'!$H121+'FORMULARZ OFERTY'!$L121</f>
        <v>0</v>
      </c>
      <c r="F121" s="172"/>
      <c r="G121" s="171"/>
      <c r="H121" s="134">
        <v>0</v>
      </c>
      <c r="I121" s="129">
        <f t="shared" si="27"/>
        <v>0</v>
      </c>
      <c r="J121" s="129">
        <f t="shared" si="28"/>
        <v>0</v>
      </c>
      <c r="K121" s="129">
        <f t="shared" si="29"/>
        <v>0</v>
      </c>
      <c r="L121" s="163">
        <v>0</v>
      </c>
      <c r="M121" s="164">
        <f t="shared" si="30"/>
        <v>0</v>
      </c>
      <c r="N121" s="164">
        <f t="shared" si="31"/>
        <v>0</v>
      </c>
      <c r="O121" s="164">
        <f t="shared" si="32"/>
        <v>0</v>
      </c>
      <c r="P121" s="130">
        <f t="shared" si="33"/>
        <v>0</v>
      </c>
      <c r="Q121" s="129">
        <f t="shared" si="34"/>
        <v>0</v>
      </c>
      <c r="R121" s="129">
        <f t="shared" si="35"/>
        <v>0</v>
      </c>
      <c r="S121" s="64"/>
    </row>
    <row r="122" spans="1:19" hidden="1">
      <c r="A122" s="155">
        <f t="shared" si="0"/>
        <v>1</v>
      </c>
      <c r="B122" s="127">
        <f t="shared" si="36"/>
        <v>90</v>
      </c>
      <c r="C122" s="177"/>
      <c r="D122" s="127" t="s">
        <v>124</v>
      </c>
      <c r="E122" s="128">
        <f>'FORMULARZ OFERTY'!$H122+'FORMULARZ OFERTY'!$L122</f>
        <v>0</v>
      </c>
      <c r="F122" s="172"/>
      <c r="G122" s="171"/>
      <c r="H122" s="134">
        <v>0</v>
      </c>
      <c r="I122" s="129">
        <f t="shared" si="27"/>
        <v>0</v>
      </c>
      <c r="J122" s="129">
        <f t="shared" si="28"/>
        <v>0</v>
      </c>
      <c r="K122" s="129">
        <f t="shared" si="29"/>
        <v>0</v>
      </c>
      <c r="L122" s="163">
        <v>0</v>
      </c>
      <c r="M122" s="164">
        <f t="shared" si="30"/>
        <v>0</v>
      </c>
      <c r="N122" s="164">
        <f t="shared" si="31"/>
        <v>0</v>
      </c>
      <c r="O122" s="164">
        <f t="shared" si="32"/>
        <v>0</v>
      </c>
      <c r="P122" s="130">
        <f t="shared" si="33"/>
        <v>0</v>
      </c>
      <c r="Q122" s="129">
        <f t="shared" si="34"/>
        <v>0</v>
      </c>
      <c r="R122" s="129">
        <f t="shared" si="35"/>
        <v>0</v>
      </c>
      <c r="S122" s="64"/>
    </row>
    <row r="123" spans="1:19" hidden="1">
      <c r="A123" s="155">
        <f t="shared" si="0"/>
        <v>1</v>
      </c>
      <c r="B123" s="127">
        <f t="shared" si="36"/>
        <v>91</v>
      </c>
      <c r="C123" s="177"/>
      <c r="D123" s="127" t="s">
        <v>124</v>
      </c>
      <c r="E123" s="128">
        <f>'FORMULARZ OFERTY'!$H123+'FORMULARZ OFERTY'!$L123</f>
        <v>0</v>
      </c>
      <c r="F123" s="172"/>
      <c r="G123" s="171"/>
      <c r="H123" s="134">
        <v>0</v>
      </c>
      <c r="I123" s="129">
        <f t="shared" si="27"/>
        <v>0</v>
      </c>
      <c r="J123" s="129">
        <f t="shared" si="28"/>
        <v>0</v>
      </c>
      <c r="K123" s="129">
        <f t="shared" si="29"/>
        <v>0</v>
      </c>
      <c r="L123" s="163">
        <v>0</v>
      </c>
      <c r="M123" s="164">
        <f t="shared" si="30"/>
        <v>0</v>
      </c>
      <c r="N123" s="164">
        <f t="shared" si="31"/>
        <v>0</v>
      </c>
      <c r="O123" s="164">
        <f t="shared" si="32"/>
        <v>0</v>
      </c>
      <c r="P123" s="130">
        <f t="shared" si="33"/>
        <v>0</v>
      </c>
      <c r="Q123" s="129">
        <f t="shared" si="34"/>
        <v>0</v>
      </c>
      <c r="R123" s="129">
        <f t="shared" si="35"/>
        <v>0</v>
      </c>
      <c r="S123" s="64"/>
    </row>
    <row r="124" spans="1:19" hidden="1">
      <c r="A124" s="155">
        <f t="shared" si="0"/>
        <v>1</v>
      </c>
      <c r="B124" s="127">
        <f t="shared" si="36"/>
        <v>92</v>
      </c>
      <c r="C124" s="177"/>
      <c r="D124" s="127" t="s">
        <v>124</v>
      </c>
      <c r="E124" s="128">
        <f>'FORMULARZ OFERTY'!$H124+'FORMULARZ OFERTY'!$L124</f>
        <v>0</v>
      </c>
      <c r="F124" s="172"/>
      <c r="G124" s="171"/>
      <c r="H124" s="134">
        <v>0</v>
      </c>
      <c r="I124" s="129">
        <f t="shared" si="27"/>
        <v>0</v>
      </c>
      <c r="J124" s="129">
        <f t="shared" si="28"/>
        <v>0</v>
      </c>
      <c r="K124" s="129">
        <f t="shared" si="29"/>
        <v>0</v>
      </c>
      <c r="L124" s="163">
        <v>0</v>
      </c>
      <c r="M124" s="164">
        <f t="shared" si="30"/>
        <v>0</v>
      </c>
      <c r="N124" s="164">
        <f t="shared" si="31"/>
        <v>0</v>
      </c>
      <c r="O124" s="164">
        <f t="shared" si="32"/>
        <v>0</v>
      </c>
      <c r="P124" s="130">
        <f t="shared" si="33"/>
        <v>0</v>
      </c>
      <c r="Q124" s="129">
        <f t="shared" si="34"/>
        <v>0</v>
      </c>
      <c r="R124" s="129">
        <f t="shared" si="35"/>
        <v>0</v>
      </c>
      <c r="S124" s="64"/>
    </row>
    <row r="125" spans="1:19" hidden="1">
      <c r="A125" s="155">
        <f t="shared" si="0"/>
        <v>1</v>
      </c>
      <c r="B125" s="127">
        <f t="shared" si="36"/>
        <v>93</v>
      </c>
      <c r="C125" s="177"/>
      <c r="D125" s="127" t="s">
        <v>124</v>
      </c>
      <c r="E125" s="128">
        <f>'FORMULARZ OFERTY'!$H125+'FORMULARZ OFERTY'!$L125</f>
        <v>0</v>
      </c>
      <c r="F125" s="172"/>
      <c r="G125" s="171"/>
      <c r="H125" s="134">
        <v>0</v>
      </c>
      <c r="I125" s="129">
        <f t="shared" si="27"/>
        <v>0</v>
      </c>
      <c r="J125" s="129">
        <f t="shared" si="28"/>
        <v>0</v>
      </c>
      <c r="K125" s="129">
        <f t="shared" si="29"/>
        <v>0</v>
      </c>
      <c r="L125" s="163">
        <v>0</v>
      </c>
      <c r="M125" s="164">
        <f t="shared" si="30"/>
        <v>0</v>
      </c>
      <c r="N125" s="164">
        <f t="shared" si="31"/>
        <v>0</v>
      </c>
      <c r="O125" s="164">
        <f t="shared" si="32"/>
        <v>0</v>
      </c>
      <c r="P125" s="130">
        <f t="shared" si="33"/>
        <v>0</v>
      </c>
      <c r="Q125" s="129">
        <f t="shared" si="34"/>
        <v>0</v>
      </c>
      <c r="R125" s="129">
        <f t="shared" si="35"/>
        <v>0</v>
      </c>
      <c r="S125" s="64"/>
    </row>
    <row r="126" spans="1:19" hidden="1">
      <c r="A126" s="155">
        <f t="shared" si="0"/>
        <v>1</v>
      </c>
      <c r="B126" s="127">
        <f t="shared" si="36"/>
        <v>94</v>
      </c>
      <c r="C126" s="177"/>
      <c r="D126" s="127" t="s">
        <v>124</v>
      </c>
      <c r="E126" s="128">
        <f>'FORMULARZ OFERTY'!$H126+'FORMULARZ OFERTY'!$L126</f>
        <v>0</v>
      </c>
      <c r="F126" s="172"/>
      <c r="G126" s="171"/>
      <c r="H126" s="134">
        <v>0</v>
      </c>
      <c r="I126" s="129">
        <f t="shared" si="27"/>
        <v>0</v>
      </c>
      <c r="J126" s="129">
        <f t="shared" si="28"/>
        <v>0</v>
      </c>
      <c r="K126" s="129">
        <f t="shared" si="29"/>
        <v>0</v>
      </c>
      <c r="L126" s="163">
        <v>0</v>
      </c>
      <c r="M126" s="164">
        <f t="shared" si="30"/>
        <v>0</v>
      </c>
      <c r="N126" s="164">
        <f t="shared" si="31"/>
        <v>0</v>
      </c>
      <c r="O126" s="164">
        <f t="shared" si="32"/>
        <v>0</v>
      </c>
      <c r="P126" s="130">
        <f t="shared" si="33"/>
        <v>0</v>
      </c>
      <c r="Q126" s="129">
        <f t="shared" si="34"/>
        <v>0</v>
      </c>
      <c r="R126" s="129">
        <f t="shared" si="35"/>
        <v>0</v>
      </c>
      <c r="S126" s="64"/>
    </row>
    <row r="127" spans="1:19" hidden="1">
      <c r="A127" s="155">
        <f t="shared" ref="A127:A183" si="37">$D$32</f>
        <v>1</v>
      </c>
      <c r="B127" s="127">
        <f t="shared" si="36"/>
        <v>95</v>
      </c>
      <c r="C127" s="177"/>
      <c r="D127" s="127" t="s">
        <v>124</v>
      </c>
      <c r="E127" s="128">
        <f>'FORMULARZ OFERTY'!$H127+'FORMULARZ OFERTY'!$L127</f>
        <v>0</v>
      </c>
      <c r="F127" s="172"/>
      <c r="G127" s="171"/>
      <c r="H127" s="134">
        <v>0</v>
      </c>
      <c r="I127" s="129">
        <f t="shared" si="27"/>
        <v>0</v>
      </c>
      <c r="J127" s="129">
        <f t="shared" si="28"/>
        <v>0</v>
      </c>
      <c r="K127" s="129">
        <f t="shared" si="29"/>
        <v>0</v>
      </c>
      <c r="L127" s="163">
        <v>0</v>
      </c>
      <c r="M127" s="164">
        <f t="shared" si="30"/>
        <v>0</v>
      </c>
      <c r="N127" s="164">
        <f t="shared" si="31"/>
        <v>0</v>
      </c>
      <c r="O127" s="164">
        <f t="shared" si="32"/>
        <v>0</v>
      </c>
      <c r="P127" s="130">
        <f t="shared" si="33"/>
        <v>0</v>
      </c>
      <c r="Q127" s="129">
        <f t="shared" si="34"/>
        <v>0</v>
      </c>
      <c r="R127" s="129">
        <f t="shared" si="35"/>
        <v>0</v>
      </c>
      <c r="S127" s="64"/>
    </row>
    <row r="128" spans="1:19" hidden="1">
      <c r="A128" s="155">
        <f t="shared" si="37"/>
        <v>1</v>
      </c>
      <c r="B128" s="127">
        <f t="shared" si="36"/>
        <v>96</v>
      </c>
      <c r="C128" s="177"/>
      <c r="D128" s="127" t="s">
        <v>124</v>
      </c>
      <c r="E128" s="128">
        <f>'FORMULARZ OFERTY'!$H128+'FORMULARZ OFERTY'!$L128</f>
        <v>0</v>
      </c>
      <c r="F128" s="172"/>
      <c r="G128" s="171"/>
      <c r="H128" s="134">
        <v>0</v>
      </c>
      <c r="I128" s="129">
        <f t="shared" si="27"/>
        <v>0</v>
      </c>
      <c r="J128" s="129">
        <f t="shared" si="28"/>
        <v>0</v>
      </c>
      <c r="K128" s="129">
        <f t="shared" si="29"/>
        <v>0</v>
      </c>
      <c r="L128" s="163">
        <v>0</v>
      </c>
      <c r="M128" s="164">
        <f t="shared" si="30"/>
        <v>0</v>
      </c>
      <c r="N128" s="164">
        <f t="shared" si="31"/>
        <v>0</v>
      </c>
      <c r="O128" s="164">
        <f t="shared" si="32"/>
        <v>0</v>
      </c>
      <c r="P128" s="130">
        <f t="shared" si="33"/>
        <v>0</v>
      </c>
      <c r="Q128" s="129">
        <f t="shared" si="34"/>
        <v>0</v>
      </c>
      <c r="R128" s="129">
        <f t="shared" si="35"/>
        <v>0</v>
      </c>
      <c r="S128" s="64"/>
    </row>
    <row r="129" spans="1:19" hidden="1">
      <c r="A129" s="155">
        <f t="shared" si="37"/>
        <v>1</v>
      </c>
      <c r="B129" s="127">
        <f t="shared" si="36"/>
        <v>97</v>
      </c>
      <c r="C129" s="177"/>
      <c r="D129" s="127" t="s">
        <v>124</v>
      </c>
      <c r="E129" s="128">
        <f>'FORMULARZ OFERTY'!$H129+'FORMULARZ OFERTY'!$L129</f>
        <v>0</v>
      </c>
      <c r="F129" s="172"/>
      <c r="G129" s="171"/>
      <c r="H129" s="134">
        <v>0</v>
      </c>
      <c r="I129" s="129">
        <f t="shared" si="27"/>
        <v>0</v>
      </c>
      <c r="J129" s="129">
        <f t="shared" si="28"/>
        <v>0</v>
      </c>
      <c r="K129" s="129">
        <f t="shared" si="29"/>
        <v>0</v>
      </c>
      <c r="L129" s="163">
        <v>0</v>
      </c>
      <c r="M129" s="164">
        <f t="shared" si="30"/>
        <v>0</v>
      </c>
      <c r="N129" s="164">
        <f t="shared" si="31"/>
        <v>0</v>
      </c>
      <c r="O129" s="164">
        <f t="shared" si="32"/>
        <v>0</v>
      </c>
      <c r="P129" s="130">
        <f t="shared" si="33"/>
        <v>0</v>
      </c>
      <c r="Q129" s="129">
        <f t="shared" si="34"/>
        <v>0</v>
      </c>
      <c r="R129" s="129">
        <f t="shared" si="35"/>
        <v>0</v>
      </c>
      <c r="S129" s="64"/>
    </row>
    <row r="130" spans="1:19" hidden="1">
      <c r="A130" s="155">
        <f t="shared" si="37"/>
        <v>1</v>
      </c>
      <c r="B130" s="127">
        <f t="shared" si="36"/>
        <v>98</v>
      </c>
      <c r="C130" s="177"/>
      <c r="D130" s="127" t="s">
        <v>124</v>
      </c>
      <c r="E130" s="128">
        <f>'FORMULARZ OFERTY'!$H130+'FORMULARZ OFERTY'!$L130</f>
        <v>0</v>
      </c>
      <c r="F130" s="172"/>
      <c r="G130" s="171"/>
      <c r="H130" s="134">
        <v>0</v>
      </c>
      <c r="I130" s="129">
        <f t="shared" si="27"/>
        <v>0</v>
      </c>
      <c r="J130" s="129">
        <f t="shared" si="28"/>
        <v>0</v>
      </c>
      <c r="K130" s="129">
        <f t="shared" si="29"/>
        <v>0</v>
      </c>
      <c r="L130" s="163">
        <v>0</v>
      </c>
      <c r="M130" s="164">
        <f t="shared" si="30"/>
        <v>0</v>
      </c>
      <c r="N130" s="164">
        <f t="shared" si="31"/>
        <v>0</v>
      </c>
      <c r="O130" s="164">
        <f t="shared" si="32"/>
        <v>0</v>
      </c>
      <c r="P130" s="130">
        <f t="shared" si="33"/>
        <v>0</v>
      </c>
      <c r="Q130" s="129">
        <f t="shared" si="34"/>
        <v>0</v>
      </c>
      <c r="R130" s="129">
        <f t="shared" si="35"/>
        <v>0</v>
      </c>
      <c r="S130" s="64"/>
    </row>
    <row r="131" spans="1:19" hidden="1">
      <c r="A131" s="155">
        <f t="shared" si="37"/>
        <v>1</v>
      </c>
      <c r="B131" s="127">
        <f t="shared" si="36"/>
        <v>99</v>
      </c>
      <c r="C131" s="177"/>
      <c r="D131" s="127" t="s">
        <v>124</v>
      </c>
      <c r="E131" s="128">
        <f>'FORMULARZ OFERTY'!$H131+'FORMULARZ OFERTY'!$L131</f>
        <v>0</v>
      </c>
      <c r="F131" s="172"/>
      <c r="G131" s="171"/>
      <c r="H131" s="134">
        <v>0</v>
      </c>
      <c r="I131" s="129">
        <f t="shared" si="27"/>
        <v>0</v>
      </c>
      <c r="J131" s="129">
        <f t="shared" si="28"/>
        <v>0</v>
      </c>
      <c r="K131" s="129">
        <f t="shared" si="29"/>
        <v>0</v>
      </c>
      <c r="L131" s="163">
        <v>0</v>
      </c>
      <c r="M131" s="164">
        <f t="shared" si="30"/>
        <v>0</v>
      </c>
      <c r="N131" s="164">
        <f t="shared" si="31"/>
        <v>0</v>
      </c>
      <c r="O131" s="164">
        <f t="shared" si="32"/>
        <v>0</v>
      </c>
      <c r="P131" s="130">
        <f t="shared" si="33"/>
        <v>0</v>
      </c>
      <c r="Q131" s="129">
        <f t="shared" si="34"/>
        <v>0</v>
      </c>
      <c r="R131" s="129">
        <f t="shared" si="35"/>
        <v>0</v>
      </c>
      <c r="S131" s="64"/>
    </row>
    <row r="132" spans="1:19" hidden="1">
      <c r="A132" s="155">
        <f t="shared" si="37"/>
        <v>1</v>
      </c>
      <c r="B132" s="127">
        <f t="shared" si="36"/>
        <v>100</v>
      </c>
      <c r="C132" s="177"/>
      <c r="D132" s="127" t="s">
        <v>124</v>
      </c>
      <c r="E132" s="128">
        <f>'FORMULARZ OFERTY'!$H132+'FORMULARZ OFERTY'!$L132</f>
        <v>0</v>
      </c>
      <c r="F132" s="172"/>
      <c r="G132" s="171"/>
      <c r="H132" s="134">
        <v>0</v>
      </c>
      <c r="I132" s="129">
        <f t="shared" si="27"/>
        <v>0</v>
      </c>
      <c r="J132" s="129">
        <f t="shared" si="28"/>
        <v>0</v>
      </c>
      <c r="K132" s="129">
        <f t="shared" si="29"/>
        <v>0</v>
      </c>
      <c r="L132" s="163">
        <v>0</v>
      </c>
      <c r="M132" s="164">
        <f t="shared" si="30"/>
        <v>0</v>
      </c>
      <c r="N132" s="164">
        <f t="shared" si="31"/>
        <v>0</v>
      </c>
      <c r="O132" s="164">
        <f t="shared" si="32"/>
        <v>0</v>
      </c>
      <c r="P132" s="130">
        <f t="shared" si="33"/>
        <v>0</v>
      </c>
      <c r="Q132" s="129">
        <f t="shared" si="34"/>
        <v>0</v>
      </c>
      <c r="R132" s="129">
        <f t="shared" si="35"/>
        <v>0</v>
      </c>
      <c r="S132" s="64"/>
    </row>
    <row r="133" spans="1:19" hidden="1">
      <c r="A133" s="155">
        <f t="shared" si="37"/>
        <v>1</v>
      </c>
      <c r="B133" s="127">
        <f t="shared" si="36"/>
        <v>101</v>
      </c>
      <c r="C133" s="177"/>
      <c r="D133" s="127" t="s">
        <v>124</v>
      </c>
      <c r="E133" s="128">
        <f>'FORMULARZ OFERTY'!$H133+'FORMULARZ OFERTY'!$L133</f>
        <v>0</v>
      </c>
      <c r="F133" s="172"/>
      <c r="G133" s="171"/>
      <c r="H133" s="134">
        <v>0</v>
      </c>
      <c r="I133" s="129">
        <f t="shared" si="27"/>
        <v>0</v>
      </c>
      <c r="J133" s="129">
        <f t="shared" si="28"/>
        <v>0</v>
      </c>
      <c r="K133" s="129">
        <f t="shared" si="29"/>
        <v>0</v>
      </c>
      <c r="L133" s="163">
        <v>0</v>
      </c>
      <c r="M133" s="164">
        <f t="shared" si="30"/>
        <v>0</v>
      </c>
      <c r="N133" s="164">
        <f t="shared" si="31"/>
        <v>0</v>
      </c>
      <c r="O133" s="164">
        <f t="shared" si="32"/>
        <v>0</v>
      </c>
      <c r="P133" s="130">
        <f t="shared" si="33"/>
        <v>0</v>
      </c>
      <c r="Q133" s="129">
        <f t="shared" si="34"/>
        <v>0</v>
      </c>
      <c r="R133" s="129">
        <f t="shared" si="35"/>
        <v>0</v>
      </c>
      <c r="S133" s="64"/>
    </row>
    <row r="134" spans="1:19" hidden="1">
      <c r="A134" s="155">
        <f t="shared" si="37"/>
        <v>1</v>
      </c>
      <c r="B134" s="127">
        <f t="shared" si="36"/>
        <v>102</v>
      </c>
      <c r="C134" s="177"/>
      <c r="D134" s="127" t="s">
        <v>124</v>
      </c>
      <c r="E134" s="128">
        <f>'FORMULARZ OFERTY'!$H134+'FORMULARZ OFERTY'!$L134</f>
        <v>0</v>
      </c>
      <c r="F134" s="172"/>
      <c r="G134" s="171"/>
      <c r="H134" s="134">
        <v>0</v>
      </c>
      <c r="I134" s="129">
        <f t="shared" si="27"/>
        <v>0</v>
      </c>
      <c r="J134" s="129">
        <f t="shared" si="28"/>
        <v>0</v>
      </c>
      <c r="K134" s="129">
        <f t="shared" si="29"/>
        <v>0</v>
      </c>
      <c r="L134" s="163">
        <v>0</v>
      </c>
      <c r="M134" s="164">
        <f t="shared" si="30"/>
        <v>0</v>
      </c>
      <c r="N134" s="164">
        <f t="shared" si="31"/>
        <v>0</v>
      </c>
      <c r="O134" s="164">
        <f t="shared" si="32"/>
        <v>0</v>
      </c>
      <c r="P134" s="130">
        <f t="shared" si="33"/>
        <v>0</v>
      </c>
      <c r="Q134" s="129">
        <f t="shared" si="34"/>
        <v>0</v>
      </c>
      <c r="R134" s="129">
        <f t="shared" si="35"/>
        <v>0</v>
      </c>
      <c r="S134" s="64"/>
    </row>
    <row r="135" spans="1:19" hidden="1">
      <c r="A135" s="155">
        <f t="shared" si="37"/>
        <v>1</v>
      </c>
      <c r="B135" s="127">
        <f t="shared" si="36"/>
        <v>103</v>
      </c>
      <c r="C135" s="177"/>
      <c r="D135" s="127" t="s">
        <v>124</v>
      </c>
      <c r="E135" s="128">
        <f>'FORMULARZ OFERTY'!$H135+'FORMULARZ OFERTY'!$L135</f>
        <v>0</v>
      </c>
      <c r="F135" s="172"/>
      <c r="G135" s="171"/>
      <c r="H135" s="134">
        <v>0</v>
      </c>
      <c r="I135" s="129">
        <f t="shared" si="27"/>
        <v>0</v>
      </c>
      <c r="J135" s="129">
        <f t="shared" si="28"/>
        <v>0</v>
      </c>
      <c r="K135" s="129">
        <f t="shared" si="29"/>
        <v>0</v>
      </c>
      <c r="L135" s="163">
        <v>0</v>
      </c>
      <c r="M135" s="164">
        <f t="shared" si="30"/>
        <v>0</v>
      </c>
      <c r="N135" s="164">
        <f t="shared" si="31"/>
        <v>0</v>
      </c>
      <c r="O135" s="164">
        <f t="shared" si="32"/>
        <v>0</v>
      </c>
      <c r="P135" s="130">
        <f t="shared" si="33"/>
        <v>0</v>
      </c>
      <c r="Q135" s="129">
        <f t="shared" si="34"/>
        <v>0</v>
      </c>
      <c r="R135" s="129">
        <f t="shared" si="35"/>
        <v>0</v>
      </c>
      <c r="S135" s="64"/>
    </row>
    <row r="136" spans="1:19" hidden="1">
      <c r="A136" s="155">
        <f t="shared" si="37"/>
        <v>1</v>
      </c>
      <c r="B136" s="127">
        <f t="shared" si="36"/>
        <v>104</v>
      </c>
      <c r="C136" s="177"/>
      <c r="D136" s="127" t="s">
        <v>124</v>
      </c>
      <c r="E136" s="128">
        <f>'FORMULARZ OFERTY'!$H136+'FORMULARZ OFERTY'!$L136</f>
        <v>0</v>
      </c>
      <c r="F136" s="172"/>
      <c r="G136" s="171"/>
      <c r="H136" s="134">
        <v>0</v>
      </c>
      <c r="I136" s="129">
        <f t="shared" si="27"/>
        <v>0</v>
      </c>
      <c r="J136" s="129">
        <f t="shared" si="28"/>
        <v>0</v>
      </c>
      <c r="K136" s="129">
        <f t="shared" si="29"/>
        <v>0</v>
      </c>
      <c r="L136" s="163">
        <v>0</v>
      </c>
      <c r="M136" s="164">
        <f t="shared" si="30"/>
        <v>0</v>
      </c>
      <c r="N136" s="164">
        <f t="shared" si="31"/>
        <v>0</v>
      </c>
      <c r="O136" s="164">
        <f t="shared" si="32"/>
        <v>0</v>
      </c>
      <c r="P136" s="130">
        <f t="shared" si="33"/>
        <v>0</v>
      </c>
      <c r="Q136" s="129">
        <f t="shared" si="34"/>
        <v>0</v>
      </c>
      <c r="R136" s="129">
        <f t="shared" si="35"/>
        <v>0</v>
      </c>
      <c r="S136" s="64"/>
    </row>
    <row r="137" spans="1:19" hidden="1">
      <c r="A137" s="155">
        <f t="shared" si="37"/>
        <v>1</v>
      </c>
      <c r="B137" s="127">
        <f t="shared" si="36"/>
        <v>105</v>
      </c>
      <c r="C137" s="177"/>
      <c r="D137" s="127" t="s">
        <v>124</v>
      </c>
      <c r="E137" s="128">
        <f>'FORMULARZ OFERTY'!$H137+'FORMULARZ OFERTY'!$L137</f>
        <v>0</v>
      </c>
      <c r="F137" s="172"/>
      <c r="G137" s="171"/>
      <c r="H137" s="134">
        <v>0</v>
      </c>
      <c r="I137" s="129">
        <f t="shared" si="27"/>
        <v>0</v>
      </c>
      <c r="J137" s="129">
        <f t="shared" si="28"/>
        <v>0</v>
      </c>
      <c r="K137" s="129">
        <f t="shared" si="29"/>
        <v>0</v>
      </c>
      <c r="L137" s="163">
        <v>0</v>
      </c>
      <c r="M137" s="164">
        <f t="shared" si="30"/>
        <v>0</v>
      </c>
      <c r="N137" s="164">
        <f t="shared" si="31"/>
        <v>0</v>
      </c>
      <c r="O137" s="164">
        <f t="shared" si="32"/>
        <v>0</v>
      </c>
      <c r="P137" s="130">
        <f t="shared" si="33"/>
        <v>0</v>
      </c>
      <c r="Q137" s="129">
        <f t="shared" si="34"/>
        <v>0</v>
      </c>
      <c r="R137" s="129">
        <f t="shared" si="35"/>
        <v>0</v>
      </c>
      <c r="S137" s="64"/>
    </row>
    <row r="138" spans="1:19" hidden="1">
      <c r="A138" s="155">
        <f t="shared" si="37"/>
        <v>1</v>
      </c>
      <c r="B138" s="127">
        <f t="shared" si="36"/>
        <v>106</v>
      </c>
      <c r="C138" s="177"/>
      <c r="D138" s="127" t="s">
        <v>124</v>
      </c>
      <c r="E138" s="128">
        <f>'FORMULARZ OFERTY'!$H138+'FORMULARZ OFERTY'!$L138</f>
        <v>0</v>
      </c>
      <c r="F138" s="172"/>
      <c r="G138" s="171"/>
      <c r="H138" s="134">
        <v>0</v>
      </c>
      <c r="I138" s="129">
        <f t="shared" si="27"/>
        <v>0</v>
      </c>
      <c r="J138" s="129">
        <f t="shared" si="28"/>
        <v>0</v>
      </c>
      <c r="K138" s="129">
        <f t="shared" si="29"/>
        <v>0</v>
      </c>
      <c r="L138" s="163">
        <v>0</v>
      </c>
      <c r="M138" s="164">
        <f t="shared" si="30"/>
        <v>0</v>
      </c>
      <c r="N138" s="164">
        <f t="shared" si="31"/>
        <v>0</v>
      </c>
      <c r="O138" s="164">
        <f t="shared" si="32"/>
        <v>0</v>
      </c>
      <c r="P138" s="130">
        <f t="shared" si="33"/>
        <v>0</v>
      </c>
      <c r="Q138" s="129">
        <f t="shared" si="34"/>
        <v>0</v>
      </c>
      <c r="R138" s="129">
        <f t="shared" si="35"/>
        <v>0</v>
      </c>
      <c r="S138" s="64"/>
    </row>
    <row r="139" spans="1:19" hidden="1">
      <c r="A139" s="155">
        <f t="shared" si="37"/>
        <v>1</v>
      </c>
      <c r="B139" s="127">
        <f t="shared" si="36"/>
        <v>107</v>
      </c>
      <c r="C139" s="177"/>
      <c r="D139" s="127" t="s">
        <v>124</v>
      </c>
      <c r="E139" s="128">
        <f>'FORMULARZ OFERTY'!$H139+'FORMULARZ OFERTY'!$L139</f>
        <v>0</v>
      </c>
      <c r="F139" s="172"/>
      <c r="G139" s="171"/>
      <c r="H139" s="134">
        <v>0</v>
      </c>
      <c r="I139" s="129">
        <f t="shared" si="27"/>
        <v>0</v>
      </c>
      <c r="J139" s="129">
        <f t="shared" si="28"/>
        <v>0</v>
      </c>
      <c r="K139" s="129">
        <f t="shared" si="29"/>
        <v>0</v>
      </c>
      <c r="L139" s="163">
        <v>0</v>
      </c>
      <c r="M139" s="164">
        <f t="shared" si="30"/>
        <v>0</v>
      </c>
      <c r="N139" s="164">
        <f t="shared" si="31"/>
        <v>0</v>
      </c>
      <c r="O139" s="164">
        <f t="shared" si="32"/>
        <v>0</v>
      </c>
      <c r="P139" s="130">
        <f t="shared" si="33"/>
        <v>0</v>
      </c>
      <c r="Q139" s="129">
        <f t="shared" si="34"/>
        <v>0</v>
      </c>
      <c r="R139" s="129">
        <f t="shared" si="35"/>
        <v>0</v>
      </c>
      <c r="S139" s="64"/>
    </row>
    <row r="140" spans="1:19" hidden="1">
      <c r="A140" s="155">
        <f t="shared" si="37"/>
        <v>1</v>
      </c>
      <c r="B140" s="127">
        <f t="shared" si="36"/>
        <v>108</v>
      </c>
      <c r="C140" s="177"/>
      <c r="D140" s="127" t="s">
        <v>124</v>
      </c>
      <c r="E140" s="128">
        <f>'FORMULARZ OFERTY'!$H140+'FORMULARZ OFERTY'!$L140</f>
        <v>0</v>
      </c>
      <c r="F140" s="172"/>
      <c r="G140" s="171"/>
      <c r="H140" s="134">
        <v>0</v>
      </c>
      <c r="I140" s="129">
        <f t="shared" si="27"/>
        <v>0</v>
      </c>
      <c r="J140" s="129">
        <f t="shared" si="28"/>
        <v>0</v>
      </c>
      <c r="K140" s="129">
        <f t="shared" si="29"/>
        <v>0</v>
      </c>
      <c r="L140" s="163">
        <v>0</v>
      </c>
      <c r="M140" s="164">
        <f t="shared" si="30"/>
        <v>0</v>
      </c>
      <c r="N140" s="164">
        <f t="shared" si="31"/>
        <v>0</v>
      </c>
      <c r="O140" s="164">
        <f t="shared" si="32"/>
        <v>0</v>
      </c>
      <c r="P140" s="130">
        <f t="shared" si="33"/>
        <v>0</v>
      </c>
      <c r="Q140" s="129">
        <f t="shared" si="34"/>
        <v>0</v>
      </c>
      <c r="R140" s="129">
        <f t="shared" si="35"/>
        <v>0</v>
      </c>
      <c r="S140" s="64"/>
    </row>
    <row r="141" spans="1:19" hidden="1">
      <c r="A141" s="155">
        <f t="shared" si="37"/>
        <v>1</v>
      </c>
      <c r="B141" s="127">
        <f t="shared" si="36"/>
        <v>109</v>
      </c>
      <c r="C141" s="177"/>
      <c r="D141" s="127" t="s">
        <v>124</v>
      </c>
      <c r="E141" s="128">
        <f>'FORMULARZ OFERTY'!$H141+'FORMULARZ OFERTY'!$L141</f>
        <v>0</v>
      </c>
      <c r="F141" s="172"/>
      <c r="G141" s="171"/>
      <c r="H141" s="134">
        <v>0</v>
      </c>
      <c r="I141" s="129">
        <f t="shared" si="27"/>
        <v>0</v>
      </c>
      <c r="J141" s="129">
        <f t="shared" si="28"/>
        <v>0</v>
      </c>
      <c r="K141" s="129">
        <f t="shared" si="29"/>
        <v>0</v>
      </c>
      <c r="L141" s="163">
        <v>0</v>
      </c>
      <c r="M141" s="164">
        <f t="shared" si="30"/>
        <v>0</v>
      </c>
      <c r="N141" s="164">
        <f t="shared" si="31"/>
        <v>0</v>
      </c>
      <c r="O141" s="164">
        <f t="shared" si="32"/>
        <v>0</v>
      </c>
      <c r="P141" s="130">
        <f t="shared" si="33"/>
        <v>0</v>
      </c>
      <c r="Q141" s="129">
        <f t="shared" si="34"/>
        <v>0</v>
      </c>
      <c r="R141" s="129">
        <f t="shared" si="35"/>
        <v>0</v>
      </c>
      <c r="S141" s="64"/>
    </row>
    <row r="142" spans="1:19" hidden="1">
      <c r="A142" s="155">
        <f t="shared" si="37"/>
        <v>1</v>
      </c>
      <c r="B142" s="127">
        <f t="shared" si="36"/>
        <v>110</v>
      </c>
      <c r="C142" s="177"/>
      <c r="D142" s="127" t="s">
        <v>124</v>
      </c>
      <c r="E142" s="128">
        <f>'FORMULARZ OFERTY'!$H142+'FORMULARZ OFERTY'!$L142</f>
        <v>0</v>
      </c>
      <c r="F142" s="172"/>
      <c r="G142" s="171"/>
      <c r="H142" s="134">
        <v>0</v>
      </c>
      <c r="I142" s="129">
        <f t="shared" si="27"/>
        <v>0</v>
      </c>
      <c r="J142" s="129">
        <f t="shared" si="28"/>
        <v>0</v>
      </c>
      <c r="K142" s="129">
        <f t="shared" si="29"/>
        <v>0</v>
      </c>
      <c r="L142" s="163">
        <v>0</v>
      </c>
      <c r="M142" s="164">
        <f t="shared" si="30"/>
        <v>0</v>
      </c>
      <c r="N142" s="164">
        <f t="shared" si="31"/>
        <v>0</v>
      </c>
      <c r="O142" s="164">
        <f t="shared" si="32"/>
        <v>0</v>
      </c>
      <c r="P142" s="130">
        <f t="shared" si="33"/>
        <v>0</v>
      </c>
      <c r="Q142" s="129">
        <f t="shared" si="34"/>
        <v>0</v>
      </c>
      <c r="R142" s="129">
        <f t="shared" si="35"/>
        <v>0</v>
      </c>
      <c r="S142" s="64"/>
    </row>
    <row r="143" spans="1:19" hidden="1">
      <c r="A143" s="155">
        <f t="shared" si="37"/>
        <v>1</v>
      </c>
      <c r="B143" s="127">
        <f t="shared" si="36"/>
        <v>111</v>
      </c>
      <c r="C143" s="177"/>
      <c r="D143" s="127" t="s">
        <v>124</v>
      </c>
      <c r="E143" s="128">
        <f>'FORMULARZ OFERTY'!$H143+'FORMULARZ OFERTY'!$L143</f>
        <v>0</v>
      </c>
      <c r="F143" s="172"/>
      <c r="G143" s="171"/>
      <c r="H143" s="134">
        <v>0</v>
      </c>
      <c r="I143" s="129">
        <f t="shared" si="27"/>
        <v>0</v>
      </c>
      <c r="J143" s="129">
        <f t="shared" si="28"/>
        <v>0</v>
      </c>
      <c r="K143" s="129">
        <f t="shared" si="29"/>
        <v>0</v>
      </c>
      <c r="L143" s="163">
        <v>0</v>
      </c>
      <c r="M143" s="164">
        <f t="shared" si="30"/>
        <v>0</v>
      </c>
      <c r="N143" s="164">
        <f t="shared" si="31"/>
        <v>0</v>
      </c>
      <c r="O143" s="164">
        <f t="shared" si="32"/>
        <v>0</v>
      </c>
      <c r="P143" s="130">
        <f t="shared" si="33"/>
        <v>0</v>
      </c>
      <c r="Q143" s="129">
        <f t="shared" si="34"/>
        <v>0</v>
      </c>
      <c r="R143" s="129">
        <f t="shared" si="35"/>
        <v>0</v>
      </c>
      <c r="S143" s="64"/>
    </row>
    <row r="144" spans="1:19" hidden="1">
      <c r="A144" s="155">
        <f t="shared" si="37"/>
        <v>1</v>
      </c>
      <c r="B144" s="127">
        <f t="shared" si="36"/>
        <v>112</v>
      </c>
      <c r="C144" s="177"/>
      <c r="D144" s="127" t="s">
        <v>124</v>
      </c>
      <c r="E144" s="128">
        <f>'FORMULARZ OFERTY'!$H144+'FORMULARZ OFERTY'!$L144</f>
        <v>0</v>
      </c>
      <c r="F144" s="172"/>
      <c r="G144" s="171"/>
      <c r="H144" s="134">
        <v>0</v>
      </c>
      <c r="I144" s="129">
        <f t="shared" si="27"/>
        <v>0</v>
      </c>
      <c r="J144" s="129">
        <f t="shared" si="28"/>
        <v>0</v>
      </c>
      <c r="K144" s="129">
        <f t="shared" si="29"/>
        <v>0</v>
      </c>
      <c r="L144" s="163">
        <v>0</v>
      </c>
      <c r="M144" s="164">
        <f t="shared" si="30"/>
        <v>0</v>
      </c>
      <c r="N144" s="164">
        <f t="shared" si="31"/>
        <v>0</v>
      </c>
      <c r="O144" s="164">
        <f t="shared" si="32"/>
        <v>0</v>
      </c>
      <c r="P144" s="130">
        <f t="shared" si="33"/>
        <v>0</v>
      </c>
      <c r="Q144" s="129">
        <f t="shared" si="34"/>
        <v>0</v>
      </c>
      <c r="R144" s="129">
        <f t="shared" si="35"/>
        <v>0</v>
      </c>
      <c r="S144" s="64"/>
    </row>
    <row r="145" spans="1:19" hidden="1">
      <c r="A145" s="155">
        <f t="shared" si="37"/>
        <v>1</v>
      </c>
      <c r="B145" s="127">
        <f t="shared" si="36"/>
        <v>113</v>
      </c>
      <c r="C145" s="177"/>
      <c r="D145" s="127" t="s">
        <v>124</v>
      </c>
      <c r="E145" s="128">
        <f>'FORMULARZ OFERTY'!$H145+'FORMULARZ OFERTY'!$L145</f>
        <v>0</v>
      </c>
      <c r="F145" s="172"/>
      <c r="G145" s="171"/>
      <c r="H145" s="134">
        <v>0</v>
      </c>
      <c r="I145" s="129">
        <f t="shared" si="27"/>
        <v>0</v>
      </c>
      <c r="J145" s="129">
        <f t="shared" si="28"/>
        <v>0</v>
      </c>
      <c r="K145" s="129">
        <f t="shared" si="29"/>
        <v>0</v>
      </c>
      <c r="L145" s="163">
        <v>0</v>
      </c>
      <c r="M145" s="164">
        <f t="shared" si="30"/>
        <v>0</v>
      </c>
      <c r="N145" s="164">
        <f t="shared" si="31"/>
        <v>0</v>
      </c>
      <c r="O145" s="164">
        <f t="shared" si="32"/>
        <v>0</v>
      </c>
      <c r="P145" s="130">
        <f t="shared" si="33"/>
        <v>0</v>
      </c>
      <c r="Q145" s="129">
        <f t="shared" si="34"/>
        <v>0</v>
      </c>
      <c r="R145" s="129">
        <f t="shared" si="35"/>
        <v>0</v>
      </c>
      <c r="S145" s="64"/>
    </row>
    <row r="146" spans="1:19" hidden="1">
      <c r="A146" s="155">
        <f t="shared" si="37"/>
        <v>1</v>
      </c>
      <c r="B146" s="127">
        <f t="shared" si="36"/>
        <v>114</v>
      </c>
      <c r="C146" s="177"/>
      <c r="D146" s="127" t="s">
        <v>124</v>
      </c>
      <c r="E146" s="128">
        <f>'FORMULARZ OFERTY'!$H146+'FORMULARZ OFERTY'!$L146</f>
        <v>0</v>
      </c>
      <c r="F146" s="172"/>
      <c r="G146" s="171"/>
      <c r="H146" s="134">
        <v>0</v>
      </c>
      <c r="I146" s="129">
        <f t="shared" si="27"/>
        <v>0</v>
      </c>
      <c r="J146" s="129">
        <f t="shared" si="28"/>
        <v>0</v>
      </c>
      <c r="K146" s="129">
        <f t="shared" si="29"/>
        <v>0</v>
      </c>
      <c r="L146" s="163">
        <v>0</v>
      </c>
      <c r="M146" s="164">
        <f t="shared" si="30"/>
        <v>0</v>
      </c>
      <c r="N146" s="164">
        <f t="shared" si="31"/>
        <v>0</v>
      </c>
      <c r="O146" s="164">
        <f t="shared" si="32"/>
        <v>0</v>
      </c>
      <c r="P146" s="130">
        <f t="shared" si="33"/>
        <v>0</v>
      </c>
      <c r="Q146" s="129">
        <f t="shared" si="34"/>
        <v>0</v>
      </c>
      <c r="R146" s="129">
        <f t="shared" si="35"/>
        <v>0</v>
      </c>
      <c r="S146" s="64"/>
    </row>
    <row r="147" spans="1:19" hidden="1">
      <c r="A147" s="155">
        <f t="shared" si="37"/>
        <v>1</v>
      </c>
      <c r="B147" s="127">
        <f t="shared" si="36"/>
        <v>115</v>
      </c>
      <c r="C147" s="177"/>
      <c r="D147" s="127" t="s">
        <v>124</v>
      </c>
      <c r="E147" s="128">
        <f>'FORMULARZ OFERTY'!$H147+'FORMULARZ OFERTY'!$L147</f>
        <v>0</v>
      </c>
      <c r="F147" s="172"/>
      <c r="G147" s="171"/>
      <c r="H147" s="134">
        <v>0</v>
      </c>
      <c r="I147" s="129">
        <f t="shared" si="27"/>
        <v>0</v>
      </c>
      <c r="J147" s="129">
        <f t="shared" si="28"/>
        <v>0</v>
      </c>
      <c r="K147" s="129">
        <f t="shared" si="29"/>
        <v>0</v>
      </c>
      <c r="L147" s="163">
        <v>0</v>
      </c>
      <c r="M147" s="164">
        <f t="shared" si="30"/>
        <v>0</v>
      </c>
      <c r="N147" s="164">
        <f t="shared" si="31"/>
        <v>0</v>
      </c>
      <c r="O147" s="164">
        <f t="shared" si="32"/>
        <v>0</v>
      </c>
      <c r="P147" s="130">
        <f t="shared" si="33"/>
        <v>0</v>
      </c>
      <c r="Q147" s="129">
        <f t="shared" si="34"/>
        <v>0</v>
      </c>
      <c r="R147" s="129">
        <f t="shared" si="35"/>
        <v>0</v>
      </c>
      <c r="S147" s="64"/>
    </row>
    <row r="148" spans="1:19" hidden="1">
      <c r="A148" s="155">
        <f t="shared" si="37"/>
        <v>1</v>
      </c>
      <c r="B148" s="127">
        <f t="shared" si="36"/>
        <v>116</v>
      </c>
      <c r="C148" s="177"/>
      <c r="D148" s="127" t="s">
        <v>124</v>
      </c>
      <c r="E148" s="128">
        <f>'FORMULARZ OFERTY'!$H148+'FORMULARZ OFERTY'!$L148</f>
        <v>0</v>
      </c>
      <c r="F148" s="172"/>
      <c r="G148" s="171"/>
      <c r="H148" s="134">
        <v>0</v>
      </c>
      <c r="I148" s="129">
        <f t="shared" si="27"/>
        <v>0</v>
      </c>
      <c r="J148" s="129">
        <f t="shared" si="28"/>
        <v>0</v>
      </c>
      <c r="K148" s="129">
        <f t="shared" si="29"/>
        <v>0</v>
      </c>
      <c r="L148" s="163">
        <v>0</v>
      </c>
      <c r="M148" s="164">
        <f t="shared" si="30"/>
        <v>0</v>
      </c>
      <c r="N148" s="164">
        <f t="shared" si="31"/>
        <v>0</v>
      </c>
      <c r="O148" s="164">
        <f t="shared" si="32"/>
        <v>0</v>
      </c>
      <c r="P148" s="130">
        <f t="shared" si="33"/>
        <v>0</v>
      </c>
      <c r="Q148" s="129">
        <f t="shared" si="34"/>
        <v>0</v>
      </c>
      <c r="R148" s="129">
        <f t="shared" si="35"/>
        <v>0</v>
      </c>
      <c r="S148" s="64"/>
    </row>
    <row r="149" spans="1:19" hidden="1">
      <c r="A149" s="155">
        <f t="shared" si="37"/>
        <v>1</v>
      </c>
      <c r="B149" s="127">
        <f t="shared" si="36"/>
        <v>117</v>
      </c>
      <c r="C149" s="177"/>
      <c r="D149" s="127" t="s">
        <v>124</v>
      </c>
      <c r="E149" s="128">
        <f>'FORMULARZ OFERTY'!$H149+'FORMULARZ OFERTY'!$L149</f>
        <v>0</v>
      </c>
      <c r="F149" s="172"/>
      <c r="G149" s="171"/>
      <c r="H149" s="134">
        <v>0</v>
      </c>
      <c r="I149" s="129">
        <f t="shared" si="27"/>
        <v>0</v>
      </c>
      <c r="J149" s="129">
        <f t="shared" si="28"/>
        <v>0</v>
      </c>
      <c r="K149" s="129">
        <f t="shared" si="29"/>
        <v>0</v>
      </c>
      <c r="L149" s="163">
        <v>0</v>
      </c>
      <c r="M149" s="164">
        <f t="shared" si="30"/>
        <v>0</v>
      </c>
      <c r="N149" s="164">
        <f t="shared" si="31"/>
        <v>0</v>
      </c>
      <c r="O149" s="164">
        <f t="shared" si="32"/>
        <v>0</v>
      </c>
      <c r="P149" s="130">
        <f t="shared" si="33"/>
        <v>0</v>
      </c>
      <c r="Q149" s="129">
        <f t="shared" si="34"/>
        <v>0</v>
      </c>
      <c r="R149" s="129">
        <f t="shared" si="35"/>
        <v>0</v>
      </c>
      <c r="S149" s="64"/>
    </row>
    <row r="150" spans="1:19" hidden="1">
      <c r="A150" s="155">
        <f t="shared" si="37"/>
        <v>1</v>
      </c>
      <c r="B150" s="127">
        <f t="shared" si="36"/>
        <v>118</v>
      </c>
      <c r="C150" s="177"/>
      <c r="D150" s="127" t="s">
        <v>124</v>
      </c>
      <c r="E150" s="128">
        <f>'FORMULARZ OFERTY'!$H150+'FORMULARZ OFERTY'!$L150</f>
        <v>0</v>
      </c>
      <c r="F150" s="172"/>
      <c r="G150" s="171"/>
      <c r="H150" s="134">
        <v>0</v>
      </c>
      <c r="I150" s="129">
        <f t="shared" si="27"/>
        <v>0</v>
      </c>
      <c r="J150" s="129">
        <f t="shared" si="28"/>
        <v>0</v>
      </c>
      <c r="K150" s="129">
        <f t="shared" si="29"/>
        <v>0</v>
      </c>
      <c r="L150" s="163">
        <v>0</v>
      </c>
      <c r="M150" s="164">
        <f t="shared" si="30"/>
        <v>0</v>
      </c>
      <c r="N150" s="164">
        <f t="shared" si="31"/>
        <v>0</v>
      </c>
      <c r="O150" s="164">
        <f t="shared" si="32"/>
        <v>0</v>
      </c>
      <c r="P150" s="130">
        <f t="shared" si="33"/>
        <v>0</v>
      </c>
      <c r="Q150" s="129">
        <f t="shared" si="34"/>
        <v>0</v>
      </c>
      <c r="R150" s="129">
        <f t="shared" si="35"/>
        <v>0</v>
      </c>
      <c r="S150" s="64"/>
    </row>
    <row r="151" spans="1:19" hidden="1">
      <c r="A151" s="155">
        <f t="shared" si="37"/>
        <v>1</v>
      </c>
      <c r="B151" s="127">
        <f t="shared" si="36"/>
        <v>119</v>
      </c>
      <c r="C151" s="177"/>
      <c r="D151" s="127" t="s">
        <v>124</v>
      </c>
      <c r="E151" s="128">
        <f>'FORMULARZ OFERTY'!$H151+'FORMULARZ OFERTY'!$L151</f>
        <v>0</v>
      </c>
      <c r="F151" s="172"/>
      <c r="G151" s="171"/>
      <c r="H151" s="134">
        <v>0</v>
      </c>
      <c r="I151" s="129">
        <f t="shared" si="27"/>
        <v>0</v>
      </c>
      <c r="J151" s="129">
        <f t="shared" si="28"/>
        <v>0</v>
      </c>
      <c r="K151" s="129">
        <f t="shared" si="29"/>
        <v>0</v>
      </c>
      <c r="L151" s="163">
        <v>0</v>
      </c>
      <c r="M151" s="164">
        <f t="shared" si="30"/>
        <v>0</v>
      </c>
      <c r="N151" s="164">
        <f t="shared" si="31"/>
        <v>0</v>
      </c>
      <c r="O151" s="164">
        <f t="shared" si="32"/>
        <v>0</v>
      </c>
      <c r="P151" s="130">
        <f t="shared" si="33"/>
        <v>0</v>
      </c>
      <c r="Q151" s="129">
        <f t="shared" si="34"/>
        <v>0</v>
      </c>
      <c r="R151" s="129">
        <f t="shared" si="35"/>
        <v>0</v>
      </c>
      <c r="S151" s="64"/>
    </row>
    <row r="152" spans="1:19" hidden="1">
      <c r="A152" s="155">
        <f t="shared" si="37"/>
        <v>1</v>
      </c>
      <c r="B152" s="127">
        <f t="shared" si="36"/>
        <v>120</v>
      </c>
      <c r="C152" s="177"/>
      <c r="D152" s="127" t="s">
        <v>124</v>
      </c>
      <c r="E152" s="128">
        <f>'FORMULARZ OFERTY'!$H152+'FORMULARZ OFERTY'!$L152</f>
        <v>0</v>
      </c>
      <c r="F152" s="172"/>
      <c r="G152" s="171"/>
      <c r="H152" s="134">
        <v>0</v>
      </c>
      <c r="I152" s="129">
        <f t="shared" si="27"/>
        <v>0</v>
      </c>
      <c r="J152" s="129">
        <f t="shared" si="28"/>
        <v>0</v>
      </c>
      <c r="K152" s="129">
        <f t="shared" si="29"/>
        <v>0</v>
      </c>
      <c r="L152" s="163">
        <v>0</v>
      </c>
      <c r="M152" s="164">
        <f t="shared" si="30"/>
        <v>0</v>
      </c>
      <c r="N152" s="164">
        <f t="shared" si="31"/>
        <v>0</v>
      </c>
      <c r="O152" s="164">
        <f t="shared" si="32"/>
        <v>0</v>
      </c>
      <c r="P152" s="130">
        <f t="shared" si="33"/>
        <v>0</v>
      </c>
      <c r="Q152" s="129">
        <f t="shared" si="34"/>
        <v>0</v>
      </c>
      <c r="R152" s="129">
        <f t="shared" si="35"/>
        <v>0</v>
      </c>
      <c r="S152" s="64"/>
    </row>
    <row r="153" spans="1:19" hidden="1">
      <c r="A153" s="155">
        <f t="shared" si="37"/>
        <v>1</v>
      </c>
      <c r="B153" s="127">
        <f t="shared" si="36"/>
        <v>121</v>
      </c>
      <c r="C153" s="177"/>
      <c r="D153" s="127" t="s">
        <v>124</v>
      </c>
      <c r="E153" s="128">
        <f>'FORMULARZ OFERTY'!$H153+'FORMULARZ OFERTY'!$L153</f>
        <v>0</v>
      </c>
      <c r="F153" s="172"/>
      <c r="G153" s="171"/>
      <c r="H153" s="134">
        <v>0</v>
      </c>
      <c r="I153" s="129">
        <f t="shared" si="27"/>
        <v>0</v>
      </c>
      <c r="J153" s="129">
        <f t="shared" si="28"/>
        <v>0</v>
      </c>
      <c r="K153" s="129">
        <f t="shared" si="29"/>
        <v>0</v>
      </c>
      <c r="L153" s="163">
        <v>0</v>
      </c>
      <c r="M153" s="164">
        <f t="shared" si="30"/>
        <v>0</v>
      </c>
      <c r="N153" s="164">
        <f t="shared" si="31"/>
        <v>0</v>
      </c>
      <c r="O153" s="164">
        <f t="shared" si="32"/>
        <v>0</v>
      </c>
      <c r="P153" s="130">
        <f t="shared" si="33"/>
        <v>0</v>
      </c>
      <c r="Q153" s="129">
        <f t="shared" si="34"/>
        <v>0</v>
      </c>
      <c r="R153" s="129">
        <f t="shared" si="35"/>
        <v>0</v>
      </c>
      <c r="S153" s="64"/>
    </row>
    <row r="154" spans="1:19" hidden="1">
      <c r="A154" s="155">
        <f t="shared" si="37"/>
        <v>1</v>
      </c>
      <c r="B154" s="127">
        <f t="shared" si="36"/>
        <v>122</v>
      </c>
      <c r="C154" s="177"/>
      <c r="D154" s="127" t="s">
        <v>124</v>
      </c>
      <c r="E154" s="128">
        <f>'FORMULARZ OFERTY'!$H154+'FORMULARZ OFERTY'!$L154</f>
        <v>0</v>
      </c>
      <c r="F154" s="172"/>
      <c r="G154" s="171"/>
      <c r="H154" s="134">
        <v>0</v>
      </c>
      <c r="I154" s="129">
        <f t="shared" si="27"/>
        <v>0</v>
      </c>
      <c r="J154" s="129">
        <f t="shared" si="28"/>
        <v>0</v>
      </c>
      <c r="K154" s="129">
        <f t="shared" si="29"/>
        <v>0</v>
      </c>
      <c r="L154" s="163">
        <v>0</v>
      </c>
      <c r="M154" s="164">
        <f t="shared" si="30"/>
        <v>0</v>
      </c>
      <c r="N154" s="164">
        <f t="shared" si="31"/>
        <v>0</v>
      </c>
      <c r="O154" s="164">
        <f t="shared" si="32"/>
        <v>0</v>
      </c>
      <c r="P154" s="130">
        <f t="shared" si="33"/>
        <v>0</v>
      </c>
      <c r="Q154" s="129">
        <f t="shared" si="34"/>
        <v>0</v>
      </c>
      <c r="R154" s="129">
        <f t="shared" si="35"/>
        <v>0</v>
      </c>
      <c r="S154" s="64"/>
    </row>
    <row r="155" spans="1:19" hidden="1">
      <c r="A155" s="155">
        <f t="shared" si="37"/>
        <v>1</v>
      </c>
      <c r="B155" s="127">
        <f t="shared" si="36"/>
        <v>123</v>
      </c>
      <c r="C155" s="177"/>
      <c r="D155" s="127" t="s">
        <v>124</v>
      </c>
      <c r="E155" s="128">
        <f>'FORMULARZ OFERTY'!$H155+'FORMULARZ OFERTY'!$L155</f>
        <v>0</v>
      </c>
      <c r="F155" s="172"/>
      <c r="G155" s="171"/>
      <c r="H155" s="134">
        <v>0</v>
      </c>
      <c r="I155" s="129">
        <f t="shared" si="27"/>
        <v>0</v>
      </c>
      <c r="J155" s="129">
        <f t="shared" si="28"/>
        <v>0</v>
      </c>
      <c r="K155" s="129">
        <f t="shared" si="29"/>
        <v>0</v>
      </c>
      <c r="L155" s="163">
        <v>0</v>
      </c>
      <c r="M155" s="164">
        <f t="shared" si="30"/>
        <v>0</v>
      </c>
      <c r="N155" s="164">
        <f t="shared" si="31"/>
        <v>0</v>
      </c>
      <c r="O155" s="164">
        <f t="shared" si="32"/>
        <v>0</v>
      </c>
      <c r="P155" s="130">
        <f t="shared" si="33"/>
        <v>0</v>
      </c>
      <c r="Q155" s="129">
        <f t="shared" si="34"/>
        <v>0</v>
      </c>
      <c r="R155" s="129">
        <f t="shared" si="35"/>
        <v>0</v>
      </c>
      <c r="S155" s="64"/>
    </row>
    <row r="156" spans="1:19" hidden="1">
      <c r="A156" s="155">
        <f t="shared" si="37"/>
        <v>1</v>
      </c>
      <c r="B156" s="127">
        <f t="shared" si="36"/>
        <v>124</v>
      </c>
      <c r="C156" s="177"/>
      <c r="D156" s="127" t="s">
        <v>124</v>
      </c>
      <c r="E156" s="128">
        <f>'FORMULARZ OFERTY'!$H156+'FORMULARZ OFERTY'!$L156</f>
        <v>0</v>
      </c>
      <c r="F156" s="172"/>
      <c r="G156" s="171"/>
      <c r="H156" s="134">
        <v>0</v>
      </c>
      <c r="I156" s="129">
        <f t="shared" si="27"/>
        <v>0</v>
      </c>
      <c r="J156" s="129">
        <f t="shared" si="28"/>
        <v>0</v>
      </c>
      <c r="K156" s="129">
        <f t="shared" si="29"/>
        <v>0</v>
      </c>
      <c r="L156" s="163">
        <v>0</v>
      </c>
      <c r="M156" s="164">
        <f t="shared" si="30"/>
        <v>0</v>
      </c>
      <c r="N156" s="164">
        <f t="shared" si="31"/>
        <v>0</v>
      </c>
      <c r="O156" s="164">
        <f t="shared" si="32"/>
        <v>0</v>
      </c>
      <c r="P156" s="130">
        <f t="shared" si="33"/>
        <v>0</v>
      </c>
      <c r="Q156" s="129">
        <f t="shared" si="34"/>
        <v>0</v>
      </c>
      <c r="R156" s="129">
        <f t="shared" si="35"/>
        <v>0</v>
      </c>
      <c r="S156" s="64"/>
    </row>
    <row r="157" spans="1:19" hidden="1">
      <c r="A157" s="155">
        <f t="shared" si="37"/>
        <v>1</v>
      </c>
      <c r="B157" s="127">
        <f t="shared" si="36"/>
        <v>125</v>
      </c>
      <c r="C157" s="177"/>
      <c r="D157" s="127" t="s">
        <v>124</v>
      </c>
      <c r="E157" s="128">
        <f>'FORMULARZ OFERTY'!$H157+'FORMULARZ OFERTY'!$L157</f>
        <v>0</v>
      </c>
      <c r="F157" s="172"/>
      <c r="G157" s="171"/>
      <c r="H157" s="134">
        <v>0</v>
      </c>
      <c r="I157" s="129">
        <f t="shared" si="27"/>
        <v>0</v>
      </c>
      <c r="J157" s="129">
        <f t="shared" si="28"/>
        <v>0</v>
      </c>
      <c r="K157" s="129">
        <f t="shared" si="29"/>
        <v>0</v>
      </c>
      <c r="L157" s="163">
        <v>0</v>
      </c>
      <c r="M157" s="164">
        <f t="shared" si="30"/>
        <v>0</v>
      </c>
      <c r="N157" s="164">
        <f t="shared" si="31"/>
        <v>0</v>
      </c>
      <c r="O157" s="164">
        <f t="shared" si="32"/>
        <v>0</v>
      </c>
      <c r="P157" s="130">
        <f t="shared" si="33"/>
        <v>0</v>
      </c>
      <c r="Q157" s="129">
        <f t="shared" si="34"/>
        <v>0</v>
      </c>
      <c r="R157" s="129">
        <f t="shared" si="35"/>
        <v>0</v>
      </c>
      <c r="S157" s="64"/>
    </row>
    <row r="158" spans="1:19" ht="17.25" hidden="1" thickBot="1">
      <c r="A158" s="155">
        <f t="shared" si="37"/>
        <v>1</v>
      </c>
      <c r="B158" s="127">
        <f t="shared" si="36"/>
        <v>126</v>
      </c>
      <c r="C158" s="177"/>
      <c r="D158" s="127" t="s">
        <v>124</v>
      </c>
      <c r="E158" s="128">
        <f>'FORMULARZ OFERTY'!$H158+'FORMULARZ OFERTY'!$L158</f>
        <v>0</v>
      </c>
      <c r="F158" s="172"/>
      <c r="G158" s="171"/>
      <c r="H158" s="134">
        <v>0</v>
      </c>
      <c r="I158" s="129">
        <f t="shared" si="27"/>
        <v>0</v>
      </c>
      <c r="J158" s="129">
        <f t="shared" si="28"/>
        <v>0</v>
      </c>
      <c r="K158" s="129">
        <f t="shared" si="29"/>
        <v>0</v>
      </c>
      <c r="L158" s="163">
        <v>0</v>
      </c>
      <c r="M158" s="164">
        <f t="shared" si="30"/>
        <v>0</v>
      </c>
      <c r="N158" s="164">
        <f t="shared" si="31"/>
        <v>0</v>
      </c>
      <c r="O158" s="164">
        <f t="shared" si="32"/>
        <v>0</v>
      </c>
      <c r="P158" s="130">
        <f t="shared" si="33"/>
        <v>0</v>
      </c>
      <c r="Q158" s="129">
        <f t="shared" si="34"/>
        <v>0</v>
      </c>
      <c r="R158" s="129">
        <f t="shared" si="35"/>
        <v>0</v>
      </c>
      <c r="S158" s="64"/>
    </row>
    <row r="159" spans="1:19" hidden="1">
      <c r="A159" s="155">
        <f t="shared" si="37"/>
        <v>1</v>
      </c>
      <c r="B159" s="127">
        <f t="shared" si="36"/>
        <v>127</v>
      </c>
      <c r="C159" s="177"/>
      <c r="D159" s="127"/>
      <c r="E159" s="128">
        <f>'FORMULARZ OFERTY'!$H159+'FORMULARZ OFERTY'!$L159</f>
        <v>0</v>
      </c>
      <c r="F159" s="172"/>
      <c r="G159" s="173"/>
      <c r="H159" s="134"/>
      <c r="I159" s="129">
        <f t="shared" si="27"/>
        <v>0</v>
      </c>
      <c r="J159" s="129">
        <f t="shared" si="28"/>
        <v>0</v>
      </c>
      <c r="K159" s="129">
        <f t="shared" si="29"/>
        <v>0</v>
      </c>
      <c r="L159" s="163">
        <v>0</v>
      </c>
      <c r="M159" s="164">
        <f t="shared" si="30"/>
        <v>0</v>
      </c>
      <c r="N159" s="164">
        <f t="shared" si="31"/>
        <v>0</v>
      </c>
      <c r="O159" s="164">
        <f t="shared" si="32"/>
        <v>0</v>
      </c>
      <c r="P159" s="130">
        <f t="shared" si="33"/>
        <v>0</v>
      </c>
      <c r="Q159" s="129">
        <f t="shared" si="34"/>
        <v>0</v>
      </c>
      <c r="R159" s="129">
        <f t="shared" si="35"/>
        <v>0</v>
      </c>
      <c r="S159" s="64"/>
    </row>
    <row r="160" spans="1:19" hidden="1">
      <c r="A160" s="155">
        <f t="shared" si="37"/>
        <v>1</v>
      </c>
      <c r="B160" s="127">
        <f t="shared" si="36"/>
        <v>128</v>
      </c>
      <c r="C160" s="177"/>
      <c r="D160" s="127"/>
      <c r="E160" s="128">
        <f>'FORMULARZ OFERTY'!$H160+'FORMULARZ OFERTY'!$L160</f>
        <v>0</v>
      </c>
      <c r="F160" s="172"/>
      <c r="G160" s="173"/>
      <c r="H160" s="134"/>
      <c r="I160" s="129">
        <f t="shared" si="27"/>
        <v>0</v>
      </c>
      <c r="J160" s="129">
        <f t="shared" si="28"/>
        <v>0</v>
      </c>
      <c r="K160" s="129">
        <f t="shared" si="29"/>
        <v>0</v>
      </c>
      <c r="L160" s="163">
        <v>0</v>
      </c>
      <c r="M160" s="164">
        <f t="shared" si="30"/>
        <v>0</v>
      </c>
      <c r="N160" s="164">
        <f t="shared" si="31"/>
        <v>0</v>
      </c>
      <c r="O160" s="164">
        <f t="shared" si="32"/>
        <v>0</v>
      </c>
      <c r="P160" s="130">
        <f t="shared" si="33"/>
        <v>0</v>
      </c>
      <c r="Q160" s="129">
        <f t="shared" si="34"/>
        <v>0</v>
      </c>
      <c r="R160" s="129">
        <f t="shared" si="35"/>
        <v>0</v>
      </c>
      <c r="S160" s="64"/>
    </row>
    <row r="161" spans="1:19" hidden="1">
      <c r="A161" s="155">
        <f t="shared" si="37"/>
        <v>1</v>
      </c>
      <c r="B161" s="127">
        <f t="shared" si="36"/>
        <v>129</v>
      </c>
      <c r="C161" s="177"/>
      <c r="D161" s="127"/>
      <c r="E161" s="128">
        <f>'FORMULARZ OFERTY'!$H161+'FORMULARZ OFERTY'!$L161</f>
        <v>0</v>
      </c>
      <c r="F161" s="172"/>
      <c r="G161" s="173"/>
      <c r="H161" s="134"/>
      <c r="I161" s="129">
        <f t="shared" si="27"/>
        <v>0</v>
      </c>
      <c r="J161" s="129">
        <f t="shared" si="28"/>
        <v>0</v>
      </c>
      <c r="K161" s="129">
        <f t="shared" si="29"/>
        <v>0</v>
      </c>
      <c r="L161" s="163">
        <v>0</v>
      </c>
      <c r="M161" s="164">
        <f t="shared" si="30"/>
        <v>0</v>
      </c>
      <c r="N161" s="164">
        <f t="shared" si="31"/>
        <v>0</v>
      </c>
      <c r="O161" s="164">
        <f t="shared" si="32"/>
        <v>0</v>
      </c>
      <c r="P161" s="130">
        <f t="shared" si="33"/>
        <v>0</v>
      </c>
      <c r="Q161" s="129">
        <f t="shared" si="34"/>
        <v>0</v>
      </c>
      <c r="R161" s="129">
        <f t="shared" si="35"/>
        <v>0</v>
      </c>
      <c r="S161" s="64"/>
    </row>
    <row r="162" spans="1:19" hidden="1">
      <c r="A162" s="155">
        <f t="shared" si="37"/>
        <v>1</v>
      </c>
      <c r="B162" s="127">
        <f t="shared" si="36"/>
        <v>130</v>
      </c>
      <c r="C162" s="177"/>
      <c r="D162" s="127"/>
      <c r="E162" s="128">
        <f>'FORMULARZ OFERTY'!$H162+'FORMULARZ OFERTY'!$L162</f>
        <v>0</v>
      </c>
      <c r="F162" s="172"/>
      <c r="G162" s="173"/>
      <c r="H162" s="134"/>
      <c r="I162" s="129">
        <f t="shared" si="27"/>
        <v>0</v>
      </c>
      <c r="J162" s="129">
        <f t="shared" si="28"/>
        <v>0</v>
      </c>
      <c r="K162" s="129">
        <f t="shared" si="29"/>
        <v>0</v>
      </c>
      <c r="L162" s="163">
        <v>0</v>
      </c>
      <c r="M162" s="164">
        <f t="shared" si="30"/>
        <v>0</v>
      </c>
      <c r="N162" s="164">
        <f t="shared" si="31"/>
        <v>0</v>
      </c>
      <c r="O162" s="164">
        <f t="shared" si="32"/>
        <v>0</v>
      </c>
      <c r="P162" s="130">
        <f t="shared" si="33"/>
        <v>0</v>
      </c>
      <c r="Q162" s="129">
        <f t="shared" si="34"/>
        <v>0</v>
      </c>
      <c r="R162" s="129">
        <f t="shared" si="35"/>
        <v>0</v>
      </c>
      <c r="S162" s="64"/>
    </row>
    <row r="163" spans="1:19" hidden="1">
      <c r="A163" s="155">
        <f t="shared" si="37"/>
        <v>1</v>
      </c>
      <c r="B163" s="127">
        <f t="shared" si="36"/>
        <v>131</v>
      </c>
      <c r="C163" s="177"/>
      <c r="D163" s="127"/>
      <c r="E163" s="128">
        <f>'FORMULARZ OFERTY'!$H163+'FORMULARZ OFERTY'!$L163</f>
        <v>0</v>
      </c>
      <c r="F163" s="172"/>
      <c r="G163" s="173"/>
      <c r="H163" s="134"/>
      <c r="I163" s="129">
        <f t="shared" si="27"/>
        <v>0</v>
      </c>
      <c r="J163" s="129">
        <f t="shared" si="28"/>
        <v>0</v>
      </c>
      <c r="K163" s="129">
        <f t="shared" si="29"/>
        <v>0</v>
      </c>
      <c r="L163" s="163">
        <v>0</v>
      </c>
      <c r="M163" s="164">
        <f t="shared" si="30"/>
        <v>0</v>
      </c>
      <c r="N163" s="164">
        <f t="shared" si="31"/>
        <v>0</v>
      </c>
      <c r="O163" s="164">
        <f t="shared" si="32"/>
        <v>0</v>
      </c>
      <c r="P163" s="130">
        <f t="shared" si="33"/>
        <v>0</v>
      </c>
      <c r="Q163" s="129">
        <f t="shared" si="34"/>
        <v>0</v>
      </c>
      <c r="R163" s="129">
        <f t="shared" si="35"/>
        <v>0</v>
      </c>
      <c r="S163" s="64"/>
    </row>
    <row r="164" spans="1:19" hidden="1">
      <c r="A164" s="155">
        <f t="shared" si="37"/>
        <v>1</v>
      </c>
      <c r="B164" s="127">
        <f t="shared" si="36"/>
        <v>132</v>
      </c>
      <c r="C164" s="177"/>
      <c r="D164" s="127"/>
      <c r="E164" s="128">
        <f>'FORMULARZ OFERTY'!$H164+'FORMULARZ OFERTY'!$L164</f>
        <v>0</v>
      </c>
      <c r="F164" s="172"/>
      <c r="G164" s="173"/>
      <c r="H164" s="134"/>
      <c r="I164" s="129">
        <f t="shared" si="27"/>
        <v>0</v>
      </c>
      <c r="J164" s="129">
        <f t="shared" si="28"/>
        <v>0</v>
      </c>
      <c r="K164" s="129">
        <f t="shared" si="29"/>
        <v>0</v>
      </c>
      <c r="L164" s="163">
        <v>0</v>
      </c>
      <c r="M164" s="164">
        <f t="shared" si="30"/>
        <v>0</v>
      </c>
      <c r="N164" s="164">
        <f t="shared" si="31"/>
        <v>0</v>
      </c>
      <c r="O164" s="164">
        <f t="shared" si="32"/>
        <v>0</v>
      </c>
      <c r="P164" s="130">
        <f t="shared" si="33"/>
        <v>0</v>
      </c>
      <c r="Q164" s="129">
        <f t="shared" si="34"/>
        <v>0</v>
      </c>
      <c r="R164" s="129">
        <f t="shared" si="35"/>
        <v>0</v>
      </c>
      <c r="S164" s="64"/>
    </row>
    <row r="165" spans="1:19" hidden="1">
      <c r="A165" s="155">
        <f t="shared" si="37"/>
        <v>1</v>
      </c>
      <c r="B165" s="127">
        <f t="shared" si="36"/>
        <v>133</v>
      </c>
      <c r="C165" s="177"/>
      <c r="D165" s="127"/>
      <c r="E165" s="128">
        <f>'FORMULARZ OFERTY'!$H165+'FORMULARZ OFERTY'!$L165</f>
        <v>0</v>
      </c>
      <c r="F165" s="172"/>
      <c r="G165" s="173"/>
      <c r="H165" s="134"/>
      <c r="I165" s="129">
        <f t="shared" si="27"/>
        <v>0</v>
      </c>
      <c r="J165" s="129">
        <f t="shared" si="28"/>
        <v>0</v>
      </c>
      <c r="K165" s="129">
        <f t="shared" si="29"/>
        <v>0</v>
      </c>
      <c r="L165" s="163">
        <v>0</v>
      </c>
      <c r="M165" s="164">
        <f t="shared" si="30"/>
        <v>0</v>
      </c>
      <c r="N165" s="164">
        <f t="shared" si="31"/>
        <v>0</v>
      </c>
      <c r="O165" s="164">
        <f t="shared" si="32"/>
        <v>0</v>
      </c>
      <c r="P165" s="130">
        <f t="shared" si="33"/>
        <v>0</v>
      </c>
      <c r="Q165" s="129">
        <f t="shared" si="34"/>
        <v>0</v>
      </c>
      <c r="R165" s="129">
        <f t="shared" si="35"/>
        <v>0</v>
      </c>
      <c r="S165" s="64"/>
    </row>
    <row r="166" spans="1:19" hidden="1">
      <c r="A166" s="155">
        <f t="shared" si="37"/>
        <v>1</v>
      </c>
      <c r="B166" s="127">
        <f t="shared" si="36"/>
        <v>134</v>
      </c>
      <c r="C166" s="177"/>
      <c r="D166" s="127"/>
      <c r="E166" s="128">
        <f>'FORMULARZ OFERTY'!$H166+'FORMULARZ OFERTY'!$L166</f>
        <v>0</v>
      </c>
      <c r="F166" s="172"/>
      <c r="G166" s="173"/>
      <c r="H166" s="134"/>
      <c r="I166" s="129">
        <f t="shared" ref="I166:I183" si="38">ROUND($F166*H166,2)</f>
        <v>0</v>
      </c>
      <c r="J166" s="129">
        <f t="shared" ref="J166:J183" si="39">ROUND(I166*$G166,2)</f>
        <v>0</v>
      </c>
      <c r="K166" s="129">
        <f t="shared" ref="K166:K183" si="40">ROUND(I166+J166,2)</f>
        <v>0</v>
      </c>
      <c r="L166" s="163">
        <v>0</v>
      </c>
      <c r="M166" s="164">
        <f t="shared" ref="M166:M183" si="41">ROUND($F166*L166,2)</f>
        <v>0</v>
      </c>
      <c r="N166" s="164">
        <f t="shared" ref="N166:N183" si="42">ROUND(M166*$G166,2)</f>
        <v>0</v>
      </c>
      <c r="O166" s="164">
        <f t="shared" ref="O166:O183" si="43">ROUND(M166+N166,2)</f>
        <v>0</v>
      </c>
      <c r="P166" s="130">
        <f t="shared" ref="P166:P183" si="44">ROUND(I166+M166,2)</f>
        <v>0</v>
      </c>
      <c r="Q166" s="129">
        <f t="shared" ref="Q166:Q183" si="45">ROUND(J166+N166,2)</f>
        <v>0</v>
      </c>
      <c r="R166" s="129">
        <f t="shared" ref="R166:R183" si="46">ROUND(K166+O166,2)</f>
        <v>0</v>
      </c>
      <c r="S166" s="64"/>
    </row>
    <row r="167" spans="1:19" hidden="1">
      <c r="A167" s="155">
        <f t="shared" si="37"/>
        <v>1</v>
      </c>
      <c r="B167" s="127">
        <f t="shared" si="36"/>
        <v>135</v>
      </c>
      <c r="C167" s="177"/>
      <c r="D167" s="127"/>
      <c r="E167" s="128">
        <f>'FORMULARZ OFERTY'!$H167+'FORMULARZ OFERTY'!$L167</f>
        <v>0</v>
      </c>
      <c r="F167" s="172"/>
      <c r="G167" s="173"/>
      <c r="H167" s="134"/>
      <c r="I167" s="129">
        <f t="shared" si="38"/>
        <v>0</v>
      </c>
      <c r="J167" s="129">
        <f t="shared" si="39"/>
        <v>0</v>
      </c>
      <c r="K167" s="129">
        <f t="shared" si="40"/>
        <v>0</v>
      </c>
      <c r="L167" s="163">
        <v>0</v>
      </c>
      <c r="M167" s="164">
        <f t="shared" si="41"/>
        <v>0</v>
      </c>
      <c r="N167" s="164">
        <f t="shared" si="42"/>
        <v>0</v>
      </c>
      <c r="O167" s="164">
        <f t="shared" si="43"/>
        <v>0</v>
      </c>
      <c r="P167" s="130">
        <f t="shared" si="44"/>
        <v>0</v>
      </c>
      <c r="Q167" s="129">
        <f t="shared" si="45"/>
        <v>0</v>
      </c>
      <c r="R167" s="129">
        <f t="shared" si="46"/>
        <v>0</v>
      </c>
      <c r="S167" s="64"/>
    </row>
    <row r="168" spans="1:19" hidden="1">
      <c r="A168" s="155">
        <f t="shared" si="37"/>
        <v>1</v>
      </c>
      <c r="B168" s="127">
        <f t="shared" si="36"/>
        <v>136</v>
      </c>
      <c r="C168" s="177"/>
      <c r="D168" s="127"/>
      <c r="E168" s="128">
        <f>'FORMULARZ OFERTY'!$H168+'FORMULARZ OFERTY'!$L168</f>
        <v>0</v>
      </c>
      <c r="F168" s="172"/>
      <c r="G168" s="173"/>
      <c r="H168" s="134"/>
      <c r="I168" s="129">
        <f t="shared" si="38"/>
        <v>0</v>
      </c>
      <c r="J168" s="129">
        <f t="shared" si="39"/>
        <v>0</v>
      </c>
      <c r="K168" s="129">
        <f t="shared" si="40"/>
        <v>0</v>
      </c>
      <c r="L168" s="163">
        <v>0</v>
      </c>
      <c r="M168" s="164">
        <f t="shared" si="41"/>
        <v>0</v>
      </c>
      <c r="N168" s="164">
        <f t="shared" si="42"/>
        <v>0</v>
      </c>
      <c r="O168" s="164">
        <f t="shared" si="43"/>
        <v>0</v>
      </c>
      <c r="P168" s="130">
        <f t="shared" si="44"/>
        <v>0</v>
      </c>
      <c r="Q168" s="129">
        <f t="shared" si="45"/>
        <v>0</v>
      </c>
      <c r="R168" s="129">
        <f t="shared" si="46"/>
        <v>0</v>
      </c>
      <c r="S168" s="64"/>
    </row>
    <row r="169" spans="1:19" hidden="1">
      <c r="A169" s="155">
        <f t="shared" si="37"/>
        <v>1</v>
      </c>
      <c r="B169" s="127">
        <f t="shared" si="36"/>
        <v>137</v>
      </c>
      <c r="C169" s="177"/>
      <c r="D169" s="127"/>
      <c r="E169" s="128">
        <f>'FORMULARZ OFERTY'!$H169+'FORMULARZ OFERTY'!$L169</f>
        <v>0</v>
      </c>
      <c r="F169" s="172"/>
      <c r="G169" s="173"/>
      <c r="H169" s="134"/>
      <c r="I169" s="129">
        <f t="shared" si="38"/>
        <v>0</v>
      </c>
      <c r="J169" s="129">
        <f t="shared" si="39"/>
        <v>0</v>
      </c>
      <c r="K169" s="129">
        <f t="shared" si="40"/>
        <v>0</v>
      </c>
      <c r="L169" s="163">
        <v>0</v>
      </c>
      <c r="M169" s="164">
        <f t="shared" si="41"/>
        <v>0</v>
      </c>
      <c r="N169" s="164">
        <f t="shared" si="42"/>
        <v>0</v>
      </c>
      <c r="O169" s="164">
        <f t="shared" si="43"/>
        <v>0</v>
      </c>
      <c r="P169" s="130">
        <f t="shared" si="44"/>
        <v>0</v>
      </c>
      <c r="Q169" s="129">
        <f t="shared" si="45"/>
        <v>0</v>
      </c>
      <c r="R169" s="129">
        <f t="shared" si="46"/>
        <v>0</v>
      </c>
      <c r="S169" s="64"/>
    </row>
    <row r="170" spans="1:19" hidden="1">
      <c r="A170" s="155">
        <f t="shared" si="37"/>
        <v>1</v>
      </c>
      <c r="B170" s="127">
        <f t="shared" si="36"/>
        <v>138</v>
      </c>
      <c r="C170" s="177"/>
      <c r="D170" s="127"/>
      <c r="E170" s="128">
        <f>'FORMULARZ OFERTY'!$H170+'FORMULARZ OFERTY'!$L170</f>
        <v>0</v>
      </c>
      <c r="F170" s="172"/>
      <c r="G170" s="173"/>
      <c r="H170" s="134"/>
      <c r="I170" s="129">
        <f t="shared" si="38"/>
        <v>0</v>
      </c>
      <c r="J170" s="129">
        <f t="shared" si="39"/>
        <v>0</v>
      </c>
      <c r="K170" s="129">
        <f t="shared" si="40"/>
        <v>0</v>
      </c>
      <c r="L170" s="163">
        <v>0</v>
      </c>
      <c r="M170" s="164">
        <f t="shared" si="41"/>
        <v>0</v>
      </c>
      <c r="N170" s="164">
        <f t="shared" si="42"/>
        <v>0</v>
      </c>
      <c r="O170" s="164">
        <f t="shared" si="43"/>
        <v>0</v>
      </c>
      <c r="P170" s="130">
        <f t="shared" si="44"/>
        <v>0</v>
      </c>
      <c r="Q170" s="129">
        <f t="shared" si="45"/>
        <v>0</v>
      </c>
      <c r="R170" s="129">
        <f t="shared" si="46"/>
        <v>0</v>
      </c>
      <c r="S170" s="64"/>
    </row>
    <row r="171" spans="1:19" hidden="1">
      <c r="A171" s="155">
        <f t="shared" si="37"/>
        <v>1</v>
      </c>
      <c r="B171" s="127">
        <f t="shared" si="36"/>
        <v>139</v>
      </c>
      <c r="C171" s="177"/>
      <c r="D171" s="127"/>
      <c r="E171" s="128">
        <f>'FORMULARZ OFERTY'!$H171+'FORMULARZ OFERTY'!$L171</f>
        <v>0</v>
      </c>
      <c r="F171" s="172"/>
      <c r="G171" s="173"/>
      <c r="H171" s="134"/>
      <c r="I171" s="129">
        <f t="shared" si="38"/>
        <v>0</v>
      </c>
      <c r="J171" s="129">
        <f t="shared" si="39"/>
        <v>0</v>
      </c>
      <c r="K171" s="129">
        <f t="shared" si="40"/>
        <v>0</v>
      </c>
      <c r="L171" s="163">
        <v>0</v>
      </c>
      <c r="M171" s="164">
        <f t="shared" si="41"/>
        <v>0</v>
      </c>
      <c r="N171" s="164">
        <f t="shared" si="42"/>
        <v>0</v>
      </c>
      <c r="O171" s="164">
        <f t="shared" si="43"/>
        <v>0</v>
      </c>
      <c r="P171" s="130">
        <f t="shared" si="44"/>
        <v>0</v>
      </c>
      <c r="Q171" s="129">
        <f t="shared" si="45"/>
        <v>0</v>
      </c>
      <c r="R171" s="129">
        <f t="shared" si="46"/>
        <v>0</v>
      </c>
      <c r="S171" s="64"/>
    </row>
    <row r="172" spans="1:19" hidden="1">
      <c r="A172" s="155">
        <f t="shared" si="37"/>
        <v>1</v>
      </c>
      <c r="B172" s="127">
        <f t="shared" si="36"/>
        <v>140</v>
      </c>
      <c r="C172" s="177"/>
      <c r="D172" s="127"/>
      <c r="E172" s="128">
        <f>'FORMULARZ OFERTY'!$H172+'FORMULARZ OFERTY'!$L172</f>
        <v>0</v>
      </c>
      <c r="F172" s="172"/>
      <c r="G172" s="173"/>
      <c r="H172" s="134"/>
      <c r="I172" s="129">
        <f t="shared" si="38"/>
        <v>0</v>
      </c>
      <c r="J172" s="129">
        <f t="shared" si="39"/>
        <v>0</v>
      </c>
      <c r="K172" s="129">
        <f t="shared" si="40"/>
        <v>0</v>
      </c>
      <c r="L172" s="163">
        <v>0</v>
      </c>
      <c r="M172" s="164">
        <f t="shared" si="41"/>
        <v>0</v>
      </c>
      <c r="N172" s="164">
        <f t="shared" si="42"/>
        <v>0</v>
      </c>
      <c r="O172" s="164">
        <f t="shared" si="43"/>
        <v>0</v>
      </c>
      <c r="P172" s="130">
        <f t="shared" si="44"/>
        <v>0</v>
      </c>
      <c r="Q172" s="129">
        <f t="shared" si="45"/>
        <v>0</v>
      </c>
      <c r="R172" s="129">
        <f t="shared" si="46"/>
        <v>0</v>
      </c>
      <c r="S172" s="64"/>
    </row>
    <row r="173" spans="1:19" hidden="1">
      <c r="A173" s="155">
        <f t="shared" si="37"/>
        <v>1</v>
      </c>
      <c r="B173" s="127">
        <f t="shared" si="36"/>
        <v>141</v>
      </c>
      <c r="C173" s="177"/>
      <c r="D173" s="127"/>
      <c r="E173" s="128">
        <f>'FORMULARZ OFERTY'!$H173+'FORMULARZ OFERTY'!$L173</f>
        <v>0</v>
      </c>
      <c r="F173" s="172"/>
      <c r="G173" s="173"/>
      <c r="H173" s="134"/>
      <c r="I173" s="129">
        <f t="shared" si="38"/>
        <v>0</v>
      </c>
      <c r="J173" s="129">
        <f t="shared" si="39"/>
        <v>0</v>
      </c>
      <c r="K173" s="129">
        <f t="shared" si="40"/>
        <v>0</v>
      </c>
      <c r="L173" s="163">
        <v>0</v>
      </c>
      <c r="M173" s="164">
        <f t="shared" si="41"/>
        <v>0</v>
      </c>
      <c r="N173" s="164">
        <f t="shared" si="42"/>
        <v>0</v>
      </c>
      <c r="O173" s="164">
        <f t="shared" si="43"/>
        <v>0</v>
      </c>
      <c r="P173" s="130">
        <f t="shared" si="44"/>
        <v>0</v>
      </c>
      <c r="Q173" s="129">
        <f t="shared" si="45"/>
        <v>0</v>
      </c>
      <c r="R173" s="129">
        <f t="shared" si="46"/>
        <v>0</v>
      </c>
      <c r="S173" s="64"/>
    </row>
    <row r="174" spans="1:19" hidden="1">
      <c r="A174" s="155">
        <f t="shared" si="37"/>
        <v>1</v>
      </c>
      <c r="B174" s="127">
        <f t="shared" si="36"/>
        <v>142</v>
      </c>
      <c r="C174" s="177"/>
      <c r="D174" s="127"/>
      <c r="E174" s="128">
        <f>'FORMULARZ OFERTY'!$H174+'FORMULARZ OFERTY'!$L174</f>
        <v>0</v>
      </c>
      <c r="F174" s="172"/>
      <c r="G174" s="173"/>
      <c r="H174" s="134"/>
      <c r="I174" s="129">
        <f t="shared" si="38"/>
        <v>0</v>
      </c>
      <c r="J174" s="129">
        <f t="shared" si="39"/>
        <v>0</v>
      </c>
      <c r="K174" s="129">
        <f t="shared" si="40"/>
        <v>0</v>
      </c>
      <c r="L174" s="163">
        <v>0</v>
      </c>
      <c r="M174" s="164">
        <f t="shared" si="41"/>
        <v>0</v>
      </c>
      <c r="N174" s="164">
        <f t="shared" si="42"/>
        <v>0</v>
      </c>
      <c r="O174" s="164">
        <f t="shared" si="43"/>
        <v>0</v>
      </c>
      <c r="P174" s="130">
        <f t="shared" si="44"/>
        <v>0</v>
      </c>
      <c r="Q174" s="129">
        <f t="shared" si="45"/>
        <v>0</v>
      </c>
      <c r="R174" s="129">
        <f t="shared" si="46"/>
        <v>0</v>
      </c>
      <c r="S174" s="64"/>
    </row>
    <row r="175" spans="1:19" hidden="1">
      <c r="A175" s="155">
        <f t="shared" si="37"/>
        <v>1</v>
      </c>
      <c r="B175" s="127">
        <f t="shared" si="36"/>
        <v>143</v>
      </c>
      <c r="C175" s="177"/>
      <c r="D175" s="127"/>
      <c r="E175" s="128">
        <f>'FORMULARZ OFERTY'!$H175+'FORMULARZ OFERTY'!$L175</f>
        <v>0</v>
      </c>
      <c r="F175" s="172"/>
      <c r="G175" s="173"/>
      <c r="H175" s="134"/>
      <c r="I175" s="129">
        <f t="shared" si="38"/>
        <v>0</v>
      </c>
      <c r="J175" s="129">
        <f t="shared" si="39"/>
        <v>0</v>
      </c>
      <c r="K175" s="129">
        <f t="shared" si="40"/>
        <v>0</v>
      </c>
      <c r="L175" s="163">
        <v>0</v>
      </c>
      <c r="M175" s="164">
        <f t="shared" si="41"/>
        <v>0</v>
      </c>
      <c r="N175" s="164">
        <f t="shared" si="42"/>
        <v>0</v>
      </c>
      <c r="O175" s="164">
        <f t="shared" si="43"/>
        <v>0</v>
      </c>
      <c r="P175" s="130">
        <f t="shared" si="44"/>
        <v>0</v>
      </c>
      <c r="Q175" s="129">
        <f t="shared" si="45"/>
        <v>0</v>
      </c>
      <c r="R175" s="129">
        <f t="shared" si="46"/>
        <v>0</v>
      </c>
      <c r="S175" s="64"/>
    </row>
    <row r="176" spans="1:19" hidden="1">
      <c r="A176" s="155">
        <f t="shared" si="37"/>
        <v>1</v>
      </c>
      <c r="B176" s="127">
        <f t="shared" si="36"/>
        <v>144</v>
      </c>
      <c r="C176" s="177"/>
      <c r="D176" s="127"/>
      <c r="E176" s="128">
        <f>'FORMULARZ OFERTY'!$H176+'FORMULARZ OFERTY'!$L176</f>
        <v>0</v>
      </c>
      <c r="F176" s="172"/>
      <c r="G176" s="173"/>
      <c r="H176" s="134"/>
      <c r="I176" s="129">
        <f t="shared" si="38"/>
        <v>0</v>
      </c>
      <c r="J176" s="129">
        <f t="shared" si="39"/>
        <v>0</v>
      </c>
      <c r="K176" s="129">
        <f t="shared" si="40"/>
        <v>0</v>
      </c>
      <c r="L176" s="163">
        <v>0</v>
      </c>
      <c r="M176" s="164">
        <f t="shared" si="41"/>
        <v>0</v>
      </c>
      <c r="N176" s="164">
        <f t="shared" si="42"/>
        <v>0</v>
      </c>
      <c r="O176" s="164">
        <f t="shared" si="43"/>
        <v>0</v>
      </c>
      <c r="P176" s="130">
        <f t="shared" si="44"/>
        <v>0</v>
      </c>
      <c r="Q176" s="129">
        <f t="shared" si="45"/>
        <v>0</v>
      </c>
      <c r="R176" s="129">
        <f t="shared" si="46"/>
        <v>0</v>
      </c>
      <c r="S176" s="64"/>
    </row>
    <row r="177" spans="1:19" hidden="1">
      <c r="A177" s="155">
        <f t="shared" si="37"/>
        <v>1</v>
      </c>
      <c r="B177" s="127">
        <f t="shared" si="36"/>
        <v>145</v>
      </c>
      <c r="C177" s="177"/>
      <c r="D177" s="127"/>
      <c r="E177" s="128">
        <f>'FORMULARZ OFERTY'!$H177+'FORMULARZ OFERTY'!$L177</f>
        <v>0</v>
      </c>
      <c r="F177" s="172"/>
      <c r="G177" s="173"/>
      <c r="H177" s="134"/>
      <c r="I177" s="129">
        <f t="shared" si="38"/>
        <v>0</v>
      </c>
      <c r="J177" s="129">
        <f t="shared" si="39"/>
        <v>0</v>
      </c>
      <c r="K177" s="129">
        <f t="shared" si="40"/>
        <v>0</v>
      </c>
      <c r="L177" s="163">
        <v>0</v>
      </c>
      <c r="M177" s="164">
        <f t="shared" si="41"/>
        <v>0</v>
      </c>
      <c r="N177" s="164">
        <f t="shared" si="42"/>
        <v>0</v>
      </c>
      <c r="O177" s="164">
        <f t="shared" si="43"/>
        <v>0</v>
      </c>
      <c r="P177" s="130">
        <f t="shared" si="44"/>
        <v>0</v>
      </c>
      <c r="Q177" s="129">
        <f t="shared" si="45"/>
        <v>0</v>
      </c>
      <c r="R177" s="129">
        <f t="shared" si="46"/>
        <v>0</v>
      </c>
      <c r="S177" s="64"/>
    </row>
    <row r="178" spans="1:19" hidden="1">
      <c r="A178" s="155">
        <f t="shared" si="37"/>
        <v>1</v>
      </c>
      <c r="B178" s="127">
        <f t="shared" si="36"/>
        <v>146</v>
      </c>
      <c r="C178" s="177"/>
      <c r="D178" s="127"/>
      <c r="E178" s="128">
        <f>'FORMULARZ OFERTY'!$H178+'FORMULARZ OFERTY'!$L178</f>
        <v>0</v>
      </c>
      <c r="F178" s="172"/>
      <c r="G178" s="173"/>
      <c r="H178" s="134"/>
      <c r="I178" s="129">
        <f t="shared" si="38"/>
        <v>0</v>
      </c>
      <c r="J178" s="129">
        <f t="shared" si="39"/>
        <v>0</v>
      </c>
      <c r="K178" s="129">
        <f t="shared" si="40"/>
        <v>0</v>
      </c>
      <c r="L178" s="163">
        <v>0</v>
      </c>
      <c r="M178" s="164">
        <f t="shared" si="41"/>
        <v>0</v>
      </c>
      <c r="N178" s="164">
        <f t="shared" si="42"/>
        <v>0</v>
      </c>
      <c r="O178" s="164">
        <f t="shared" si="43"/>
        <v>0</v>
      </c>
      <c r="P178" s="130">
        <f t="shared" si="44"/>
        <v>0</v>
      </c>
      <c r="Q178" s="129">
        <f t="shared" si="45"/>
        <v>0</v>
      </c>
      <c r="R178" s="129">
        <f t="shared" si="46"/>
        <v>0</v>
      </c>
      <c r="S178" s="64"/>
    </row>
    <row r="179" spans="1:19" hidden="1">
      <c r="A179" s="155">
        <f t="shared" si="37"/>
        <v>1</v>
      </c>
      <c r="B179" s="127">
        <f t="shared" si="36"/>
        <v>147</v>
      </c>
      <c r="C179" s="177"/>
      <c r="D179" s="127"/>
      <c r="E179" s="128">
        <f>'FORMULARZ OFERTY'!$H179+'FORMULARZ OFERTY'!$L179</f>
        <v>0</v>
      </c>
      <c r="F179" s="172"/>
      <c r="G179" s="173"/>
      <c r="H179" s="134"/>
      <c r="I179" s="129">
        <f t="shared" si="38"/>
        <v>0</v>
      </c>
      <c r="J179" s="129">
        <f t="shared" si="39"/>
        <v>0</v>
      </c>
      <c r="K179" s="129">
        <f t="shared" si="40"/>
        <v>0</v>
      </c>
      <c r="L179" s="163">
        <v>0</v>
      </c>
      <c r="M179" s="164">
        <f t="shared" si="41"/>
        <v>0</v>
      </c>
      <c r="N179" s="164">
        <f t="shared" si="42"/>
        <v>0</v>
      </c>
      <c r="O179" s="164">
        <f t="shared" si="43"/>
        <v>0</v>
      </c>
      <c r="P179" s="130">
        <f t="shared" si="44"/>
        <v>0</v>
      </c>
      <c r="Q179" s="129">
        <f t="shared" si="45"/>
        <v>0</v>
      </c>
      <c r="R179" s="129">
        <f t="shared" si="46"/>
        <v>0</v>
      </c>
      <c r="S179" s="64"/>
    </row>
    <row r="180" spans="1:19" hidden="1">
      <c r="A180" s="155">
        <f t="shared" si="37"/>
        <v>1</v>
      </c>
      <c r="B180" s="127">
        <f t="shared" ref="B180:B183" si="47">B179+1</f>
        <v>148</v>
      </c>
      <c r="C180" s="177"/>
      <c r="D180" s="127"/>
      <c r="E180" s="128">
        <f>'FORMULARZ OFERTY'!$H180+'FORMULARZ OFERTY'!$L180</f>
        <v>0</v>
      </c>
      <c r="F180" s="172"/>
      <c r="G180" s="173"/>
      <c r="H180" s="134"/>
      <c r="I180" s="129">
        <f t="shared" si="38"/>
        <v>0</v>
      </c>
      <c r="J180" s="129">
        <f t="shared" si="39"/>
        <v>0</v>
      </c>
      <c r="K180" s="129">
        <f t="shared" si="40"/>
        <v>0</v>
      </c>
      <c r="L180" s="163">
        <v>0</v>
      </c>
      <c r="M180" s="164">
        <f t="shared" si="41"/>
        <v>0</v>
      </c>
      <c r="N180" s="164">
        <f t="shared" si="42"/>
        <v>0</v>
      </c>
      <c r="O180" s="164">
        <f t="shared" si="43"/>
        <v>0</v>
      </c>
      <c r="P180" s="130">
        <f t="shared" si="44"/>
        <v>0</v>
      </c>
      <c r="Q180" s="129">
        <f t="shared" si="45"/>
        <v>0</v>
      </c>
      <c r="R180" s="129">
        <f t="shared" si="46"/>
        <v>0</v>
      </c>
      <c r="S180" s="64"/>
    </row>
    <row r="181" spans="1:19" hidden="1">
      <c r="A181" s="155">
        <f t="shared" si="37"/>
        <v>1</v>
      </c>
      <c r="B181" s="127">
        <f t="shared" si="47"/>
        <v>149</v>
      </c>
      <c r="C181" s="177"/>
      <c r="D181" s="127"/>
      <c r="E181" s="128">
        <f>'FORMULARZ OFERTY'!$H181+'FORMULARZ OFERTY'!$L181</f>
        <v>0</v>
      </c>
      <c r="F181" s="172"/>
      <c r="G181" s="173"/>
      <c r="H181" s="134"/>
      <c r="I181" s="129">
        <f t="shared" si="38"/>
        <v>0</v>
      </c>
      <c r="J181" s="129">
        <f t="shared" si="39"/>
        <v>0</v>
      </c>
      <c r="K181" s="129">
        <f t="shared" si="40"/>
        <v>0</v>
      </c>
      <c r="L181" s="163">
        <v>0</v>
      </c>
      <c r="M181" s="164">
        <f t="shared" si="41"/>
        <v>0</v>
      </c>
      <c r="N181" s="164">
        <f t="shared" si="42"/>
        <v>0</v>
      </c>
      <c r="O181" s="164">
        <f t="shared" si="43"/>
        <v>0</v>
      </c>
      <c r="P181" s="130">
        <f t="shared" si="44"/>
        <v>0</v>
      </c>
      <c r="Q181" s="129">
        <f t="shared" si="45"/>
        <v>0</v>
      </c>
      <c r="R181" s="129">
        <f t="shared" si="46"/>
        <v>0</v>
      </c>
      <c r="S181" s="64"/>
    </row>
    <row r="182" spans="1:19" hidden="1">
      <c r="A182" s="155">
        <f t="shared" si="37"/>
        <v>1</v>
      </c>
      <c r="B182" s="127">
        <f t="shared" si="47"/>
        <v>150</v>
      </c>
      <c r="C182" s="177"/>
      <c r="D182" s="127"/>
      <c r="E182" s="128">
        <f>'FORMULARZ OFERTY'!$H182+'FORMULARZ OFERTY'!$L182</f>
        <v>0</v>
      </c>
      <c r="F182" s="172"/>
      <c r="G182" s="173"/>
      <c r="H182" s="134"/>
      <c r="I182" s="129">
        <f t="shared" si="38"/>
        <v>0</v>
      </c>
      <c r="J182" s="129">
        <f t="shared" si="39"/>
        <v>0</v>
      </c>
      <c r="K182" s="129">
        <f t="shared" si="40"/>
        <v>0</v>
      </c>
      <c r="L182" s="163">
        <v>0</v>
      </c>
      <c r="M182" s="164">
        <f t="shared" si="41"/>
        <v>0</v>
      </c>
      <c r="N182" s="164">
        <f t="shared" si="42"/>
        <v>0</v>
      </c>
      <c r="O182" s="164">
        <f t="shared" si="43"/>
        <v>0</v>
      </c>
      <c r="P182" s="130">
        <f t="shared" si="44"/>
        <v>0</v>
      </c>
      <c r="Q182" s="129">
        <f t="shared" si="45"/>
        <v>0</v>
      </c>
      <c r="R182" s="129">
        <f t="shared" si="46"/>
        <v>0</v>
      </c>
      <c r="S182" s="64"/>
    </row>
    <row r="183" spans="1:19" ht="17.25" hidden="1" thickBot="1">
      <c r="A183" s="155">
        <f t="shared" si="37"/>
        <v>1</v>
      </c>
      <c r="B183" s="127">
        <f t="shared" si="47"/>
        <v>151</v>
      </c>
      <c r="C183" s="177"/>
      <c r="D183" s="127"/>
      <c r="E183" s="128">
        <f>'FORMULARZ OFERTY'!$H183+'FORMULARZ OFERTY'!$L183</f>
        <v>0</v>
      </c>
      <c r="F183" s="172"/>
      <c r="G183" s="173"/>
      <c r="H183" s="134"/>
      <c r="I183" s="129">
        <f t="shared" si="38"/>
        <v>0</v>
      </c>
      <c r="J183" s="129">
        <f t="shared" si="39"/>
        <v>0</v>
      </c>
      <c r="K183" s="129">
        <f t="shared" si="40"/>
        <v>0</v>
      </c>
      <c r="L183" s="163">
        <v>0</v>
      </c>
      <c r="M183" s="164">
        <f t="shared" si="41"/>
        <v>0</v>
      </c>
      <c r="N183" s="164">
        <f t="shared" si="42"/>
        <v>0</v>
      </c>
      <c r="O183" s="164">
        <f t="shared" si="43"/>
        <v>0</v>
      </c>
      <c r="P183" s="130">
        <f t="shared" si="44"/>
        <v>0</v>
      </c>
      <c r="Q183" s="129">
        <f t="shared" si="45"/>
        <v>0</v>
      </c>
      <c r="R183" s="129">
        <f t="shared" si="46"/>
        <v>0</v>
      </c>
      <c r="S183" s="64"/>
    </row>
    <row r="184" spans="1:19" ht="18.95" hidden="1" customHeight="1" thickBot="1">
      <c r="A184" s="157" t="s">
        <v>88</v>
      </c>
      <c r="B184" s="139"/>
      <c r="C184" s="140" t="s">
        <v>85</v>
      </c>
      <c r="D184" s="141">
        <v>2</v>
      </c>
      <c r="E184" s="142"/>
      <c r="F184" s="174"/>
      <c r="G184" s="175"/>
      <c r="H184" s="142"/>
      <c r="I184" s="145">
        <f>VLOOKUP($D184,wartości[],3,FALSE)</f>
        <v>0</v>
      </c>
      <c r="J184" s="145">
        <f>VLOOKUP($D184,wartości[],4,FALSE)</f>
        <v>0</v>
      </c>
      <c r="K184" s="145">
        <f>VLOOKUP($D184,wartości[],5,FALSE)</f>
        <v>0</v>
      </c>
      <c r="L184" s="146"/>
      <c r="M184" s="145">
        <f>VLOOKUP($D184,wartości[],7,FALSE)</f>
        <v>0</v>
      </c>
      <c r="N184" s="145">
        <f>VLOOKUP($D184,wartości[],8,FALSE)</f>
        <v>0</v>
      </c>
      <c r="O184" s="145">
        <f>VLOOKUP($D184,wartości[],9,FALSE)</f>
        <v>0</v>
      </c>
      <c r="P184" s="147">
        <f>VLOOKUP($D184,wartości[],11,FALSE)</f>
        <v>0</v>
      </c>
      <c r="Q184" s="145">
        <f>VLOOKUP($D184,wartości[],12,FALSE)</f>
        <v>0</v>
      </c>
      <c r="R184" s="148">
        <f>VLOOKUP($D184,wartości[],13,FALSE)</f>
        <v>0</v>
      </c>
    </row>
    <row r="185" spans="1:19" ht="17.25" hidden="1" thickBot="1">
      <c r="A185" s="155">
        <f t="shared" ref="A185:A210" si="48">$D$184</f>
        <v>2</v>
      </c>
      <c r="B185" s="135">
        <v>1</v>
      </c>
      <c r="C185" s="193"/>
      <c r="D185" s="127"/>
      <c r="E185" s="136">
        <f>'FORMULARZ OFERTY'!$H185+'FORMULARZ OFERTY'!$L185</f>
        <v>133</v>
      </c>
      <c r="F185" s="170"/>
      <c r="G185" s="171"/>
      <c r="H185" s="134"/>
      <c r="I185" s="137">
        <f t="shared" si="11"/>
        <v>0</v>
      </c>
      <c r="J185" s="137">
        <f t="shared" ref="J185:J186" si="49">ROUND(I185*$G185,2)</f>
        <v>0</v>
      </c>
      <c r="K185" s="137">
        <f t="shared" si="13"/>
        <v>0</v>
      </c>
      <c r="L185" s="188">
        <v>133</v>
      </c>
      <c r="M185" s="191">
        <f t="shared" ref="M185:M186" si="50">ROUND($F185*L185,2)</f>
        <v>0</v>
      </c>
      <c r="N185" s="191">
        <f t="shared" ref="N185:N186" si="51">ROUND(M185*$G185,2)</f>
        <v>0</v>
      </c>
      <c r="O185" s="190">
        <f t="shared" ref="O185:O186" si="52">ROUND(M185+N185,2)</f>
        <v>0</v>
      </c>
      <c r="P185" s="138">
        <f t="shared" si="17"/>
        <v>0</v>
      </c>
      <c r="Q185" s="137">
        <f t="shared" si="17"/>
        <v>0</v>
      </c>
      <c r="R185" s="137">
        <f t="shared" si="17"/>
        <v>0</v>
      </c>
      <c r="S185" s="64"/>
    </row>
    <row r="186" spans="1:19" hidden="1">
      <c r="A186" s="155">
        <f t="shared" si="48"/>
        <v>2</v>
      </c>
      <c r="B186" s="127">
        <f>B185+1</f>
        <v>2</v>
      </c>
      <c r="C186" s="177"/>
      <c r="D186" s="127" t="s">
        <v>124</v>
      </c>
      <c r="E186" s="128">
        <f>'FORMULARZ OFERTY'!$H186+'FORMULARZ OFERTY'!$L186</f>
        <v>0</v>
      </c>
      <c r="F186" s="172"/>
      <c r="G186" s="171"/>
      <c r="H186" s="134">
        <v>0</v>
      </c>
      <c r="I186" s="129">
        <f t="shared" si="11"/>
        <v>0</v>
      </c>
      <c r="J186" s="129">
        <f t="shared" si="49"/>
        <v>0</v>
      </c>
      <c r="K186" s="129">
        <f t="shared" si="13"/>
        <v>0</v>
      </c>
      <c r="L186" s="188">
        <v>0</v>
      </c>
      <c r="M186" s="164">
        <f t="shared" si="50"/>
        <v>0</v>
      </c>
      <c r="N186" s="164">
        <f t="shared" si="51"/>
        <v>0</v>
      </c>
      <c r="O186" s="164">
        <f t="shared" si="52"/>
        <v>0</v>
      </c>
      <c r="P186" s="130">
        <f t="shared" si="17"/>
        <v>0</v>
      </c>
      <c r="Q186" s="129">
        <f t="shared" si="17"/>
        <v>0</v>
      </c>
      <c r="R186" s="129">
        <f t="shared" si="17"/>
        <v>0</v>
      </c>
      <c r="S186" s="64"/>
    </row>
    <row r="187" spans="1:19" hidden="1">
      <c r="A187" s="155">
        <f t="shared" si="48"/>
        <v>2</v>
      </c>
      <c r="B187" s="127">
        <f t="shared" ref="B187:B210" si="53">B186+1</f>
        <v>3</v>
      </c>
      <c r="C187" s="177"/>
      <c r="D187" s="127" t="s">
        <v>124</v>
      </c>
      <c r="E187" s="128">
        <f>'FORMULARZ OFERTY'!$H187+'FORMULARZ OFERTY'!$L187</f>
        <v>0</v>
      </c>
      <c r="F187" s="172"/>
      <c r="G187" s="171"/>
      <c r="H187" s="134">
        <v>0</v>
      </c>
      <c r="I187" s="129">
        <f t="shared" ref="I187:I210" si="54">ROUND($F187*H187,2)</f>
        <v>0</v>
      </c>
      <c r="J187" s="129">
        <f t="shared" ref="J187:J210" si="55">ROUND(I187*$G187,2)</f>
        <v>0</v>
      </c>
      <c r="K187" s="129">
        <f t="shared" ref="K187:K210" si="56">ROUND(I187+J187,2)</f>
        <v>0</v>
      </c>
      <c r="L187" s="188">
        <v>0</v>
      </c>
      <c r="M187" s="164">
        <f t="shared" ref="M187:M210" si="57">ROUND($F187*L187,2)</f>
        <v>0</v>
      </c>
      <c r="N187" s="164">
        <f t="shared" ref="N187:N210" si="58">ROUND(M187*$G187,2)</f>
        <v>0</v>
      </c>
      <c r="O187" s="164">
        <f t="shared" ref="O187:O210" si="59">ROUND(M187+N187,2)</f>
        <v>0</v>
      </c>
      <c r="P187" s="130">
        <f t="shared" ref="P187:P210" si="60">ROUND(I187+M187,2)</f>
        <v>0</v>
      </c>
      <c r="Q187" s="129">
        <f t="shared" ref="Q187:Q210" si="61">ROUND(J187+N187,2)</f>
        <v>0</v>
      </c>
      <c r="R187" s="129">
        <f t="shared" ref="R187:R210" si="62">ROUND(K187+O187,2)</f>
        <v>0</v>
      </c>
      <c r="S187" s="64"/>
    </row>
    <row r="188" spans="1:19" hidden="1">
      <c r="A188" s="155">
        <f t="shared" si="48"/>
        <v>2</v>
      </c>
      <c r="B188" s="127">
        <f t="shared" si="53"/>
        <v>4</v>
      </c>
      <c r="C188" s="177"/>
      <c r="D188" s="127" t="s">
        <v>124</v>
      </c>
      <c r="E188" s="128">
        <f>'FORMULARZ OFERTY'!$H188+'FORMULARZ OFERTY'!$L188</f>
        <v>0</v>
      </c>
      <c r="F188" s="172"/>
      <c r="G188" s="171"/>
      <c r="H188" s="134">
        <v>0</v>
      </c>
      <c r="I188" s="129">
        <f t="shared" si="54"/>
        <v>0</v>
      </c>
      <c r="J188" s="129">
        <f t="shared" si="55"/>
        <v>0</v>
      </c>
      <c r="K188" s="129">
        <f t="shared" si="56"/>
        <v>0</v>
      </c>
      <c r="L188" s="163">
        <v>0</v>
      </c>
      <c r="M188" s="164">
        <f t="shared" si="57"/>
        <v>0</v>
      </c>
      <c r="N188" s="164">
        <f t="shared" si="58"/>
        <v>0</v>
      </c>
      <c r="O188" s="164">
        <f t="shared" si="59"/>
        <v>0</v>
      </c>
      <c r="P188" s="130">
        <f t="shared" si="60"/>
        <v>0</v>
      </c>
      <c r="Q188" s="129">
        <f t="shared" si="61"/>
        <v>0</v>
      </c>
      <c r="R188" s="129">
        <f t="shared" si="62"/>
        <v>0</v>
      </c>
      <c r="S188" s="64"/>
    </row>
    <row r="189" spans="1:19" hidden="1">
      <c r="A189" s="155">
        <f t="shared" si="48"/>
        <v>2</v>
      </c>
      <c r="B189" s="127">
        <f t="shared" si="53"/>
        <v>5</v>
      </c>
      <c r="C189" s="177"/>
      <c r="D189" s="127" t="s">
        <v>124</v>
      </c>
      <c r="E189" s="128">
        <f>'FORMULARZ OFERTY'!$H189+'FORMULARZ OFERTY'!$L189</f>
        <v>0</v>
      </c>
      <c r="F189" s="172"/>
      <c r="G189" s="171"/>
      <c r="H189" s="134">
        <v>0</v>
      </c>
      <c r="I189" s="129">
        <f t="shared" si="54"/>
        <v>0</v>
      </c>
      <c r="J189" s="129">
        <f t="shared" si="55"/>
        <v>0</v>
      </c>
      <c r="K189" s="129">
        <f t="shared" si="56"/>
        <v>0</v>
      </c>
      <c r="L189" s="163">
        <v>0</v>
      </c>
      <c r="M189" s="164">
        <f t="shared" si="57"/>
        <v>0</v>
      </c>
      <c r="N189" s="164">
        <f t="shared" si="58"/>
        <v>0</v>
      </c>
      <c r="O189" s="164">
        <f t="shared" si="59"/>
        <v>0</v>
      </c>
      <c r="P189" s="130">
        <f t="shared" si="60"/>
        <v>0</v>
      </c>
      <c r="Q189" s="129">
        <f t="shared" si="61"/>
        <v>0</v>
      </c>
      <c r="R189" s="129">
        <f t="shared" si="62"/>
        <v>0</v>
      </c>
      <c r="S189" s="64"/>
    </row>
    <row r="190" spans="1:19" hidden="1">
      <c r="A190" s="155">
        <f t="shared" si="48"/>
        <v>2</v>
      </c>
      <c r="B190" s="127">
        <f t="shared" si="53"/>
        <v>6</v>
      </c>
      <c r="C190" s="177"/>
      <c r="D190" s="127" t="s">
        <v>124</v>
      </c>
      <c r="E190" s="128">
        <f>'FORMULARZ OFERTY'!$H190+'FORMULARZ OFERTY'!$L190</f>
        <v>0</v>
      </c>
      <c r="F190" s="172"/>
      <c r="G190" s="171"/>
      <c r="H190" s="134">
        <v>0</v>
      </c>
      <c r="I190" s="129">
        <f t="shared" si="54"/>
        <v>0</v>
      </c>
      <c r="J190" s="129">
        <f t="shared" si="55"/>
        <v>0</v>
      </c>
      <c r="K190" s="129">
        <f t="shared" si="56"/>
        <v>0</v>
      </c>
      <c r="L190" s="163">
        <v>0</v>
      </c>
      <c r="M190" s="164">
        <f t="shared" si="57"/>
        <v>0</v>
      </c>
      <c r="N190" s="164">
        <f t="shared" si="58"/>
        <v>0</v>
      </c>
      <c r="O190" s="164">
        <f t="shared" si="59"/>
        <v>0</v>
      </c>
      <c r="P190" s="130">
        <f t="shared" si="60"/>
        <v>0</v>
      </c>
      <c r="Q190" s="129">
        <f t="shared" si="61"/>
        <v>0</v>
      </c>
      <c r="R190" s="129">
        <f t="shared" si="62"/>
        <v>0</v>
      </c>
      <c r="S190" s="64"/>
    </row>
    <row r="191" spans="1:19" hidden="1">
      <c r="A191" s="155">
        <f t="shared" si="48"/>
        <v>2</v>
      </c>
      <c r="B191" s="127">
        <f t="shared" si="53"/>
        <v>7</v>
      </c>
      <c r="C191" s="177"/>
      <c r="D191" s="127" t="s">
        <v>124</v>
      </c>
      <c r="E191" s="128">
        <f>'FORMULARZ OFERTY'!$H191+'FORMULARZ OFERTY'!$L191</f>
        <v>0</v>
      </c>
      <c r="F191" s="172"/>
      <c r="G191" s="171"/>
      <c r="H191" s="134">
        <v>0</v>
      </c>
      <c r="I191" s="129">
        <f t="shared" si="54"/>
        <v>0</v>
      </c>
      <c r="J191" s="129">
        <f t="shared" si="55"/>
        <v>0</v>
      </c>
      <c r="K191" s="129">
        <f t="shared" si="56"/>
        <v>0</v>
      </c>
      <c r="L191" s="163">
        <v>0</v>
      </c>
      <c r="M191" s="164">
        <f t="shared" si="57"/>
        <v>0</v>
      </c>
      <c r="N191" s="164">
        <f t="shared" si="58"/>
        <v>0</v>
      </c>
      <c r="O191" s="164">
        <f t="shared" si="59"/>
        <v>0</v>
      </c>
      <c r="P191" s="130">
        <f t="shared" si="60"/>
        <v>0</v>
      </c>
      <c r="Q191" s="129">
        <f t="shared" si="61"/>
        <v>0</v>
      </c>
      <c r="R191" s="129">
        <f t="shared" si="62"/>
        <v>0</v>
      </c>
      <c r="S191" s="64"/>
    </row>
    <row r="192" spans="1:19" hidden="1">
      <c r="A192" s="155">
        <f t="shared" si="48"/>
        <v>2</v>
      </c>
      <c r="B192" s="127">
        <f t="shared" si="53"/>
        <v>8</v>
      </c>
      <c r="C192" s="177"/>
      <c r="D192" s="127" t="s">
        <v>124</v>
      </c>
      <c r="E192" s="128">
        <f>'FORMULARZ OFERTY'!$H192+'FORMULARZ OFERTY'!$L192</f>
        <v>0</v>
      </c>
      <c r="F192" s="172"/>
      <c r="G192" s="171"/>
      <c r="H192" s="134">
        <v>0</v>
      </c>
      <c r="I192" s="129">
        <f t="shared" si="54"/>
        <v>0</v>
      </c>
      <c r="J192" s="129">
        <f t="shared" si="55"/>
        <v>0</v>
      </c>
      <c r="K192" s="129">
        <f t="shared" si="56"/>
        <v>0</v>
      </c>
      <c r="L192" s="163">
        <v>0</v>
      </c>
      <c r="M192" s="164">
        <f t="shared" si="57"/>
        <v>0</v>
      </c>
      <c r="N192" s="164">
        <f t="shared" si="58"/>
        <v>0</v>
      </c>
      <c r="O192" s="164">
        <f t="shared" si="59"/>
        <v>0</v>
      </c>
      <c r="P192" s="130">
        <f t="shared" si="60"/>
        <v>0</v>
      </c>
      <c r="Q192" s="129">
        <f t="shared" si="61"/>
        <v>0</v>
      </c>
      <c r="R192" s="129">
        <f t="shared" si="62"/>
        <v>0</v>
      </c>
      <c r="S192" s="64"/>
    </row>
    <row r="193" spans="1:19" hidden="1">
      <c r="A193" s="155">
        <f t="shared" si="48"/>
        <v>2</v>
      </c>
      <c r="B193" s="127">
        <f t="shared" si="53"/>
        <v>9</v>
      </c>
      <c r="C193" s="177"/>
      <c r="D193" s="127" t="s">
        <v>124</v>
      </c>
      <c r="E193" s="128">
        <f>'FORMULARZ OFERTY'!$H193+'FORMULARZ OFERTY'!$L193</f>
        <v>0</v>
      </c>
      <c r="F193" s="172"/>
      <c r="G193" s="171"/>
      <c r="H193" s="134">
        <v>0</v>
      </c>
      <c r="I193" s="129">
        <f t="shared" si="54"/>
        <v>0</v>
      </c>
      <c r="J193" s="129">
        <f t="shared" si="55"/>
        <v>0</v>
      </c>
      <c r="K193" s="129">
        <f t="shared" si="56"/>
        <v>0</v>
      </c>
      <c r="L193" s="163">
        <v>0</v>
      </c>
      <c r="M193" s="164">
        <f t="shared" si="57"/>
        <v>0</v>
      </c>
      <c r="N193" s="164">
        <f t="shared" si="58"/>
        <v>0</v>
      </c>
      <c r="O193" s="164">
        <f t="shared" si="59"/>
        <v>0</v>
      </c>
      <c r="P193" s="130">
        <f t="shared" si="60"/>
        <v>0</v>
      </c>
      <c r="Q193" s="129">
        <f t="shared" si="61"/>
        <v>0</v>
      </c>
      <c r="R193" s="129">
        <f t="shared" si="62"/>
        <v>0</v>
      </c>
      <c r="S193" s="64"/>
    </row>
    <row r="194" spans="1:19" hidden="1">
      <c r="A194" s="155">
        <f t="shared" si="48"/>
        <v>2</v>
      </c>
      <c r="B194" s="127">
        <f t="shared" si="53"/>
        <v>10</v>
      </c>
      <c r="C194" s="177"/>
      <c r="D194" s="127" t="s">
        <v>124</v>
      </c>
      <c r="E194" s="128">
        <f>'FORMULARZ OFERTY'!$H194+'FORMULARZ OFERTY'!$L194</f>
        <v>0</v>
      </c>
      <c r="F194" s="172"/>
      <c r="G194" s="171"/>
      <c r="H194" s="134">
        <v>0</v>
      </c>
      <c r="I194" s="129">
        <f t="shared" si="54"/>
        <v>0</v>
      </c>
      <c r="J194" s="129">
        <f t="shared" si="55"/>
        <v>0</v>
      </c>
      <c r="K194" s="129">
        <f t="shared" si="56"/>
        <v>0</v>
      </c>
      <c r="L194" s="163">
        <v>0</v>
      </c>
      <c r="M194" s="164">
        <f t="shared" si="57"/>
        <v>0</v>
      </c>
      <c r="N194" s="164">
        <f t="shared" si="58"/>
        <v>0</v>
      </c>
      <c r="O194" s="164">
        <f t="shared" si="59"/>
        <v>0</v>
      </c>
      <c r="P194" s="130">
        <f t="shared" si="60"/>
        <v>0</v>
      </c>
      <c r="Q194" s="129">
        <f t="shared" si="61"/>
        <v>0</v>
      </c>
      <c r="R194" s="129">
        <f t="shared" si="62"/>
        <v>0</v>
      </c>
      <c r="S194" s="64"/>
    </row>
    <row r="195" spans="1:19" hidden="1">
      <c r="A195" s="155">
        <f t="shared" si="48"/>
        <v>2</v>
      </c>
      <c r="B195" s="127">
        <f t="shared" si="53"/>
        <v>11</v>
      </c>
      <c r="C195" s="177"/>
      <c r="D195" s="127" t="s">
        <v>124</v>
      </c>
      <c r="E195" s="128">
        <f>'FORMULARZ OFERTY'!$H195+'FORMULARZ OFERTY'!$L195</f>
        <v>0</v>
      </c>
      <c r="F195" s="172"/>
      <c r="G195" s="171"/>
      <c r="H195" s="134">
        <v>0</v>
      </c>
      <c r="I195" s="129">
        <f t="shared" si="54"/>
        <v>0</v>
      </c>
      <c r="J195" s="129">
        <f t="shared" si="55"/>
        <v>0</v>
      </c>
      <c r="K195" s="129">
        <f t="shared" si="56"/>
        <v>0</v>
      </c>
      <c r="L195" s="163">
        <v>0</v>
      </c>
      <c r="M195" s="164">
        <f t="shared" si="57"/>
        <v>0</v>
      </c>
      <c r="N195" s="164">
        <f t="shared" si="58"/>
        <v>0</v>
      </c>
      <c r="O195" s="164">
        <f t="shared" si="59"/>
        <v>0</v>
      </c>
      <c r="P195" s="130">
        <f t="shared" si="60"/>
        <v>0</v>
      </c>
      <c r="Q195" s="129">
        <f t="shared" si="61"/>
        <v>0</v>
      </c>
      <c r="R195" s="129">
        <f t="shared" si="62"/>
        <v>0</v>
      </c>
      <c r="S195" s="64"/>
    </row>
    <row r="196" spans="1:19" hidden="1">
      <c r="A196" s="155">
        <f t="shared" si="48"/>
        <v>2</v>
      </c>
      <c r="B196" s="127">
        <f t="shared" si="53"/>
        <v>12</v>
      </c>
      <c r="C196" s="177"/>
      <c r="D196" s="127" t="s">
        <v>124</v>
      </c>
      <c r="E196" s="128">
        <f>'FORMULARZ OFERTY'!$H196+'FORMULARZ OFERTY'!$L196</f>
        <v>0</v>
      </c>
      <c r="F196" s="172"/>
      <c r="G196" s="171"/>
      <c r="H196" s="134">
        <v>0</v>
      </c>
      <c r="I196" s="129">
        <f t="shared" si="54"/>
        <v>0</v>
      </c>
      <c r="J196" s="129">
        <f t="shared" si="55"/>
        <v>0</v>
      </c>
      <c r="K196" s="129">
        <f t="shared" si="56"/>
        <v>0</v>
      </c>
      <c r="L196" s="163">
        <v>0</v>
      </c>
      <c r="M196" s="164">
        <f t="shared" si="57"/>
        <v>0</v>
      </c>
      <c r="N196" s="164">
        <f t="shared" si="58"/>
        <v>0</v>
      </c>
      <c r="O196" s="164">
        <f t="shared" si="59"/>
        <v>0</v>
      </c>
      <c r="P196" s="130">
        <f t="shared" si="60"/>
        <v>0</v>
      </c>
      <c r="Q196" s="129">
        <f t="shared" si="61"/>
        <v>0</v>
      </c>
      <c r="R196" s="129">
        <f t="shared" si="62"/>
        <v>0</v>
      </c>
      <c r="S196" s="64"/>
    </row>
    <row r="197" spans="1:19" hidden="1">
      <c r="A197" s="155">
        <f t="shared" si="48"/>
        <v>2</v>
      </c>
      <c r="B197" s="127">
        <f t="shared" si="53"/>
        <v>13</v>
      </c>
      <c r="C197" s="177"/>
      <c r="D197" s="127" t="s">
        <v>124</v>
      </c>
      <c r="E197" s="128">
        <f>'FORMULARZ OFERTY'!$H197+'FORMULARZ OFERTY'!$L197</f>
        <v>0</v>
      </c>
      <c r="F197" s="172"/>
      <c r="G197" s="171"/>
      <c r="H197" s="134">
        <v>0</v>
      </c>
      <c r="I197" s="129">
        <f t="shared" si="54"/>
        <v>0</v>
      </c>
      <c r="J197" s="129">
        <f t="shared" si="55"/>
        <v>0</v>
      </c>
      <c r="K197" s="129">
        <f t="shared" si="56"/>
        <v>0</v>
      </c>
      <c r="L197" s="163">
        <v>0</v>
      </c>
      <c r="M197" s="164">
        <f t="shared" si="57"/>
        <v>0</v>
      </c>
      <c r="N197" s="164">
        <f t="shared" si="58"/>
        <v>0</v>
      </c>
      <c r="O197" s="164">
        <f t="shared" si="59"/>
        <v>0</v>
      </c>
      <c r="P197" s="130">
        <f t="shared" si="60"/>
        <v>0</v>
      </c>
      <c r="Q197" s="129">
        <f t="shared" si="61"/>
        <v>0</v>
      </c>
      <c r="R197" s="129">
        <f t="shared" si="62"/>
        <v>0</v>
      </c>
      <c r="S197" s="64"/>
    </row>
    <row r="198" spans="1:19" hidden="1">
      <c r="A198" s="155">
        <f t="shared" si="48"/>
        <v>2</v>
      </c>
      <c r="B198" s="127">
        <f t="shared" si="53"/>
        <v>14</v>
      </c>
      <c r="C198" s="177"/>
      <c r="D198" s="127" t="s">
        <v>124</v>
      </c>
      <c r="E198" s="128">
        <f>'FORMULARZ OFERTY'!$H198+'FORMULARZ OFERTY'!$L198</f>
        <v>0</v>
      </c>
      <c r="F198" s="172"/>
      <c r="G198" s="171"/>
      <c r="H198" s="134">
        <v>0</v>
      </c>
      <c r="I198" s="129">
        <f t="shared" si="54"/>
        <v>0</v>
      </c>
      <c r="J198" s="129">
        <f t="shared" si="55"/>
        <v>0</v>
      </c>
      <c r="K198" s="129">
        <f t="shared" si="56"/>
        <v>0</v>
      </c>
      <c r="L198" s="163">
        <v>0</v>
      </c>
      <c r="M198" s="164">
        <f t="shared" si="57"/>
        <v>0</v>
      </c>
      <c r="N198" s="164">
        <f t="shared" si="58"/>
        <v>0</v>
      </c>
      <c r="O198" s="164">
        <f t="shared" si="59"/>
        <v>0</v>
      </c>
      <c r="P198" s="130">
        <f t="shared" si="60"/>
        <v>0</v>
      </c>
      <c r="Q198" s="129">
        <f t="shared" si="61"/>
        <v>0</v>
      </c>
      <c r="R198" s="129">
        <f t="shared" si="62"/>
        <v>0</v>
      </c>
      <c r="S198" s="64"/>
    </row>
    <row r="199" spans="1:19" hidden="1">
      <c r="A199" s="155">
        <f t="shared" si="48"/>
        <v>2</v>
      </c>
      <c r="B199" s="127">
        <f t="shared" si="53"/>
        <v>15</v>
      </c>
      <c r="C199" s="177"/>
      <c r="D199" s="127" t="s">
        <v>124</v>
      </c>
      <c r="E199" s="128">
        <f>'FORMULARZ OFERTY'!$H199+'FORMULARZ OFERTY'!$L199</f>
        <v>0</v>
      </c>
      <c r="F199" s="172"/>
      <c r="G199" s="171"/>
      <c r="H199" s="134">
        <v>0</v>
      </c>
      <c r="I199" s="129">
        <f t="shared" si="54"/>
        <v>0</v>
      </c>
      <c r="J199" s="129">
        <f t="shared" si="55"/>
        <v>0</v>
      </c>
      <c r="K199" s="129">
        <f t="shared" si="56"/>
        <v>0</v>
      </c>
      <c r="L199" s="163">
        <v>0</v>
      </c>
      <c r="M199" s="164">
        <f t="shared" si="57"/>
        <v>0</v>
      </c>
      <c r="N199" s="164">
        <f t="shared" si="58"/>
        <v>0</v>
      </c>
      <c r="O199" s="164">
        <f t="shared" si="59"/>
        <v>0</v>
      </c>
      <c r="P199" s="130">
        <f t="shared" si="60"/>
        <v>0</v>
      </c>
      <c r="Q199" s="129">
        <f t="shared" si="61"/>
        <v>0</v>
      </c>
      <c r="R199" s="129">
        <f t="shared" si="62"/>
        <v>0</v>
      </c>
      <c r="S199" s="64"/>
    </row>
    <row r="200" spans="1:19" hidden="1">
      <c r="A200" s="155">
        <f t="shared" si="48"/>
        <v>2</v>
      </c>
      <c r="B200" s="127">
        <f t="shared" si="53"/>
        <v>16</v>
      </c>
      <c r="C200" s="177"/>
      <c r="D200" s="127" t="s">
        <v>124</v>
      </c>
      <c r="E200" s="128">
        <f>'FORMULARZ OFERTY'!$H200+'FORMULARZ OFERTY'!$L200</f>
        <v>0</v>
      </c>
      <c r="F200" s="172"/>
      <c r="G200" s="171"/>
      <c r="H200" s="134">
        <v>0</v>
      </c>
      <c r="I200" s="129">
        <f t="shared" si="54"/>
        <v>0</v>
      </c>
      <c r="J200" s="129">
        <f t="shared" si="55"/>
        <v>0</v>
      </c>
      <c r="K200" s="129">
        <f t="shared" si="56"/>
        <v>0</v>
      </c>
      <c r="L200" s="163">
        <v>0</v>
      </c>
      <c r="M200" s="164">
        <f t="shared" si="57"/>
        <v>0</v>
      </c>
      <c r="N200" s="164">
        <f t="shared" si="58"/>
        <v>0</v>
      </c>
      <c r="O200" s="164">
        <f t="shared" si="59"/>
        <v>0</v>
      </c>
      <c r="P200" s="130">
        <f t="shared" si="60"/>
        <v>0</v>
      </c>
      <c r="Q200" s="129">
        <f t="shared" si="61"/>
        <v>0</v>
      </c>
      <c r="R200" s="129">
        <f t="shared" si="62"/>
        <v>0</v>
      </c>
      <c r="S200" s="64"/>
    </row>
    <row r="201" spans="1:19" hidden="1">
      <c r="A201" s="155">
        <f t="shared" si="48"/>
        <v>2</v>
      </c>
      <c r="B201" s="127">
        <f t="shared" si="53"/>
        <v>17</v>
      </c>
      <c r="C201" s="177"/>
      <c r="D201" s="127" t="s">
        <v>124</v>
      </c>
      <c r="E201" s="128">
        <f>'FORMULARZ OFERTY'!$H201+'FORMULARZ OFERTY'!$L201</f>
        <v>0</v>
      </c>
      <c r="F201" s="172"/>
      <c r="G201" s="171"/>
      <c r="H201" s="134">
        <v>0</v>
      </c>
      <c r="I201" s="129">
        <f t="shared" si="54"/>
        <v>0</v>
      </c>
      <c r="J201" s="129">
        <f t="shared" si="55"/>
        <v>0</v>
      </c>
      <c r="K201" s="129">
        <f t="shared" si="56"/>
        <v>0</v>
      </c>
      <c r="L201" s="163">
        <v>0</v>
      </c>
      <c r="M201" s="164">
        <f t="shared" si="57"/>
        <v>0</v>
      </c>
      <c r="N201" s="164">
        <f t="shared" si="58"/>
        <v>0</v>
      </c>
      <c r="O201" s="164">
        <f t="shared" si="59"/>
        <v>0</v>
      </c>
      <c r="P201" s="130">
        <f t="shared" si="60"/>
        <v>0</v>
      </c>
      <c r="Q201" s="129">
        <f t="shared" si="61"/>
        <v>0</v>
      </c>
      <c r="R201" s="129">
        <f t="shared" si="62"/>
        <v>0</v>
      </c>
      <c r="S201" s="64"/>
    </row>
    <row r="202" spans="1:19" hidden="1">
      <c r="A202" s="155">
        <f t="shared" si="48"/>
        <v>2</v>
      </c>
      <c r="B202" s="127">
        <f t="shared" si="53"/>
        <v>18</v>
      </c>
      <c r="C202" s="177"/>
      <c r="D202" s="127" t="s">
        <v>124</v>
      </c>
      <c r="E202" s="128">
        <f>'FORMULARZ OFERTY'!$H202+'FORMULARZ OFERTY'!$L202</f>
        <v>0</v>
      </c>
      <c r="F202" s="172"/>
      <c r="G202" s="171"/>
      <c r="H202" s="134">
        <v>0</v>
      </c>
      <c r="I202" s="129">
        <f t="shared" si="54"/>
        <v>0</v>
      </c>
      <c r="J202" s="129">
        <f t="shared" si="55"/>
        <v>0</v>
      </c>
      <c r="K202" s="129">
        <f t="shared" si="56"/>
        <v>0</v>
      </c>
      <c r="L202" s="163">
        <v>0</v>
      </c>
      <c r="M202" s="164">
        <f t="shared" si="57"/>
        <v>0</v>
      </c>
      <c r="N202" s="164">
        <f t="shared" si="58"/>
        <v>0</v>
      </c>
      <c r="O202" s="164">
        <f t="shared" si="59"/>
        <v>0</v>
      </c>
      <c r="P202" s="130">
        <f t="shared" si="60"/>
        <v>0</v>
      </c>
      <c r="Q202" s="129">
        <f t="shared" si="61"/>
        <v>0</v>
      </c>
      <c r="R202" s="129">
        <f t="shared" si="62"/>
        <v>0</v>
      </c>
      <c r="S202" s="64"/>
    </row>
    <row r="203" spans="1:19" hidden="1">
      <c r="A203" s="155">
        <f t="shared" si="48"/>
        <v>2</v>
      </c>
      <c r="B203" s="127">
        <f t="shared" si="53"/>
        <v>19</v>
      </c>
      <c r="C203" s="177"/>
      <c r="D203" s="127" t="s">
        <v>124</v>
      </c>
      <c r="E203" s="128">
        <f>'FORMULARZ OFERTY'!$H203+'FORMULARZ OFERTY'!$L203</f>
        <v>0</v>
      </c>
      <c r="F203" s="172"/>
      <c r="G203" s="171"/>
      <c r="H203" s="134">
        <v>0</v>
      </c>
      <c r="I203" s="129">
        <f t="shared" si="54"/>
        <v>0</v>
      </c>
      <c r="J203" s="129">
        <f t="shared" si="55"/>
        <v>0</v>
      </c>
      <c r="K203" s="129">
        <f t="shared" si="56"/>
        <v>0</v>
      </c>
      <c r="L203" s="163">
        <v>0</v>
      </c>
      <c r="M203" s="164">
        <f t="shared" si="57"/>
        <v>0</v>
      </c>
      <c r="N203" s="164">
        <f t="shared" si="58"/>
        <v>0</v>
      </c>
      <c r="O203" s="164">
        <f t="shared" si="59"/>
        <v>0</v>
      </c>
      <c r="P203" s="130">
        <f t="shared" si="60"/>
        <v>0</v>
      </c>
      <c r="Q203" s="129">
        <f t="shared" si="61"/>
        <v>0</v>
      </c>
      <c r="R203" s="129">
        <f t="shared" si="62"/>
        <v>0</v>
      </c>
      <c r="S203" s="64"/>
    </row>
    <row r="204" spans="1:19" hidden="1">
      <c r="A204" s="155">
        <f t="shared" si="48"/>
        <v>2</v>
      </c>
      <c r="B204" s="127">
        <f t="shared" si="53"/>
        <v>20</v>
      </c>
      <c r="C204" s="177"/>
      <c r="D204" s="127" t="s">
        <v>124</v>
      </c>
      <c r="E204" s="128">
        <f>'FORMULARZ OFERTY'!$H204+'FORMULARZ OFERTY'!$L204</f>
        <v>0</v>
      </c>
      <c r="F204" s="172"/>
      <c r="G204" s="171"/>
      <c r="H204" s="134">
        <v>0</v>
      </c>
      <c r="I204" s="129">
        <f t="shared" si="54"/>
        <v>0</v>
      </c>
      <c r="J204" s="129">
        <f t="shared" si="55"/>
        <v>0</v>
      </c>
      <c r="K204" s="129">
        <f t="shared" si="56"/>
        <v>0</v>
      </c>
      <c r="L204" s="163">
        <v>0</v>
      </c>
      <c r="M204" s="164">
        <f t="shared" si="57"/>
        <v>0</v>
      </c>
      <c r="N204" s="164">
        <f t="shared" si="58"/>
        <v>0</v>
      </c>
      <c r="O204" s="164">
        <f t="shared" si="59"/>
        <v>0</v>
      </c>
      <c r="P204" s="130">
        <f t="shared" si="60"/>
        <v>0</v>
      </c>
      <c r="Q204" s="129">
        <f t="shared" si="61"/>
        <v>0</v>
      </c>
      <c r="R204" s="129">
        <f t="shared" si="62"/>
        <v>0</v>
      </c>
      <c r="S204" s="64"/>
    </row>
    <row r="205" spans="1:19" hidden="1">
      <c r="A205" s="155">
        <f t="shared" si="48"/>
        <v>2</v>
      </c>
      <c r="B205" s="127">
        <f t="shared" si="53"/>
        <v>21</v>
      </c>
      <c r="C205" s="177"/>
      <c r="D205" s="127" t="s">
        <v>124</v>
      </c>
      <c r="E205" s="128">
        <f>'FORMULARZ OFERTY'!$H205+'FORMULARZ OFERTY'!$L205</f>
        <v>0</v>
      </c>
      <c r="F205" s="172"/>
      <c r="G205" s="171"/>
      <c r="H205" s="134">
        <v>0</v>
      </c>
      <c r="I205" s="129">
        <f t="shared" si="54"/>
        <v>0</v>
      </c>
      <c r="J205" s="129">
        <f t="shared" si="55"/>
        <v>0</v>
      </c>
      <c r="K205" s="129">
        <f t="shared" si="56"/>
        <v>0</v>
      </c>
      <c r="L205" s="163">
        <v>0</v>
      </c>
      <c r="M205" s="164">
        <f t="shared" si="57"/>
        <v>0</v>
      </c>
      <c r="N205" s="164">
        <f t="shared" si="58"/>
        <v>0</v>
      </c>
      <c r="O205" s="164">
        <f t="shared" si="59"/>
        <v>0</v>
      </c>
      <c r="P205" s="130">
        <f t="shared" si="60"/>
        <v>0</v>
      </c>
      <c r="Q205" s="129">
        <f t="shared" si="61"/>
        <v>0</v>
      </c>
      <c r="R205" s="129">
        <f t="shared" si="62"/>
        <v>0</v>
      </c>
      <c r="S205" s="64"/>
    </row>
    <row r="206" spans="1:19" hidden="1">
      <c r="A206" s="155">
        <f t="shared" si="48"/>
        <v>2</v>
      </c>
      <c r="B206" s="127">
        <f t="shared" si="53"/>
        <v>22</v>
      </c>
      <c r="C206" s="177"/>
      <c r="D206" s="127" t="s">
        <v>124</v>
      </c>
      <c r="E206" s="128">
        <f>'FORMULARZ OFERTY'!$H206+'FORMULARZ OFERTY'!$L206</f>
        <v>0</v>
      </c>
      <c r="F206" s="172"/>
      <c r="G206" s="171"/>
      <c r="H206" s="134">
        <v>0</v>
      </c>
      <c r="I206" s="129">
        <f t="shared" si="54"/>
        <v>0</v>
      </c>
      <c r="J206" s="129">
        <f t="shared" si="55"/>
        <v>0</v>
      </c>
      <c r="K206" s="129">
        <f t="shared" si="56"/>
        <v>0</v>
      </c>
      <c r="L206" s="163">
        <v>0</v>
      </c>
      <c r="M206" s="164">
        <f t="shared" si="57"/>
        <v>0</v>
      </c>
      <c r="N206" s="164">
        <f t="shared" si="58"/>
        <v>0</v>
      </c>
      <c r="O206" s="164">
        <f t="shared" si="59"/>
        <v>0</v>
      </c>
      <c r="P206" s="130">
        <f t="shared" si="60"/>
        <v>0</v>
      </c>
      <c r="Q206" s="129">
        <f t="shared" si="61"/>
        <v>0</v>
      </c>
      <c r="R206" s="129">
        <f t="shared" si="62"/>
        <v>0</v>
      </c>
      <c r="S206" s="64"/>
    </row>
    <row r="207" spans="1:19" hidden="1">
      <c r="A207" s="155">
        <f t="shared" si="48"/>
        <v>2</v>
      </c>
      <c r="B207" s="127">
        <f t="shared" si="53"/>
        <v>23</v>
      </c>
      <c r="C207" s="177"/>
      <c r="D207" s="127" t="s">
        <v>124</v>
      </c>
      <c r="E207" s="128">
        <f>'FORMULARZ OFERTY'!$H207+'FORMULARZ OFERTY'!$L207</f>
        <v>0</v>
      </c>
      <c r="F207" s="172"/>
      <c r="G207" s="171"/>
      <c r="H207" s="134">
        <v>0</v>
      </c>
      <c r="I207" s="129">
        <f t="shared" si="54"/>
        <v>0</v>
      </c>
      <c r="J207" s="129">
        <f t="shared" si="55"/>
        <v>0</v>
      </c>
      <c r="K207" s="129">
        <f t="shared" si="56"/>
        <v>0</v>
      </c>
      <c r="L207" s="163">
        <v>0</v>
      </c>
      <c r="M207" s="164">
        <f t="shared" si="57"/>
        <v>0</v>
      </c>
      <c r="N207" s="164">
        <f t="shared" si="58"/>
        <v>0</v>
      </c>
      <c r="O207" s="164">
        <f t="shared" si="59"/>
        <v>0</v>
      </c>
      <c r="P207" s="130">
        <f t="shared" si="60"/>
        <v>0</v>
      </c>
      <c r="Q207" s="129">
        <f t="shared" si="61"/>
        <v>0</v>
      </c>
      <c r="R207" s="129">
        <f t="shared" si="62"/>
        <v>0</v>
      </c>
      <c r="S207" s="64"/>
    </row>
    <row r="208" spans="1:19" hidden="1">
      <c r="A208" s="155">
        <f t="shared" si="48"/>
        <v>2</v>
      </c>
      <c r="B208" s="127">
        <f t="shared" si="53"/>
        <v>24</v>
      </c>
      <c r="C208" s="177"/>
      <c r="D208" s="127" t="s">
        <v>124</v>
      </c>
      <c r="E208" s="128">
        <f>'FORMULARZ OFERTY'!$H208+'FORMULARZ OFERTY'!$L208</f>
        <v>0</v>
      </c>
      <c r="F208" s="172"/>
      <c r="G208" s="171"/>
      <c r="H208" s="134">
        <v>0</v>
      </c>
      <c r="I208" s="129">
        <f t="shared" si="54"/>
        <v>0</v>
      </c>
      <c r="J208" s="129">
        <f t="shared" si="55"/>
        <v>0</v>
      </c>
      <c r="K208" s="129">
        <f t="shared" si="56"/>
        <v>0</v>
      </c>
      <c r="L208" s="163">
        <v>0</v>
      </c>
      <c r="M208" s="164">
        <f t="shared" si="57"/>
        <v>0</v>
      </c>
      <c r="N208" s="164">
        <f t="shared" si="58"/>
        <v>0</v>
      </c>
      <c r="O208" s="164">
        <f t="shared" si="59"/>
        <v>0</v>
      </c>
      <c r="P208" s="130">
        <f t="shared" si="60"/>
        <v>0</v>
      </c>
      <c r="Q208" s="129">
        <f t="shared" si="61"/>
        <v>0</v>
      </c>
      <c r="R208" s="129">
        <f t="shared" si="62"/>
        <v>0</v>
      </c>
      <c r="S208" s="64"/>
    </row>
    <row r="209" spans="1:19" hidden="1">
      <c r="A209" s="155">
        <f t="shared" si="48"/>
        <v>2</v>
      </c>
      <c r="B209" s="127">
        <f t="shared" si="53"/>
        <v>25</v>
      </c>
      <c r="C209" s="177"/>
      <c r="D209" s="127" t="s">
        <v>124</v>
      </c>
      <c r="E209" s="128">
        <f>'FORMULARZ OFERTY'!$H209+'FORMULARZ OFERTY'!$L209</f>
        <v>0</v>
      </c>
      <c r="F209" s="172"/>
      <c r="G209" s="171"/>
      <c r="H209" s="134">
        <v>0</v>
      </c>
      <c r="I209" s="129">
        <f t="shared" si="54"/>
        <v>0</v>
      </c>
      <c r="J209" s="129">
        <f t="shared" si="55"/>
        <v>0</v>
      </c>
      <c r="K209" s="129">
        <f t="shared" si="56"/>
        <v>0</v>
      </c>
      <c r="L209" s="163">
        <v>0</v>
      </c>
      <c r="M209" s="164">
        <f t="shared" si="57"/>
        <v>0</v>
      </c>
      <c r="N209" s="164">
        <f t="shared" si="58"/>
        <v>0</v>
      </c>
      <c r="O209" s="164">
        <f t="shared" si="59"/>
        <v>0</v>
      </c>
      <c r="P209" s="130">
        <f t="shared" si="60"/>
        <v>0</v>
      </c>
      <c r="Q209" s="129">
        <f t="shared" si="61"/>
        <v>0</v>
      </c>
      <c r="R209" s="129">
        <f t="shared" si="62"/>
        <v>0</v>
      </c>
      <c r="S209" s="64"/>
    </row>
    <row r="210" spans="1:19" ht="17.25" hidden="1" thickBot="1">
      <c r="A210" s="155">
        <f t="shared" si="48"/>
        <v>2</v>
      </c>
      <c r="B210" s="127">
        <f t="shared" si="53"/>
        <v>26</v>
      </c>
      <c r="C210" s="177"/>
      <c r="D210" s="127" t="s">
        <v>124</v>
      </c>
      <c r="E210" s="128">
        <f>'FORMULARZ OFERTY'!$H210+'FORMULARZ OFERTY'!$L210</f>
        <v>0</v>
      </c>
      <c r="F210" s="172"/>
      <c r="G210" s="171"/>
      <c r="H210" s="134">
        <v>0</v>
      </c>
      <c r="I210" s="129">
        <f t="shared" si="54"/>
        <v>0</v>
      </c>
      <c r="J210" s="129">
        <f t="shared" si="55"/>
        <v>0</v>
      </c>
      <c r="K210" s="129">
        <f t="shared" si="56"/>
        <v>0</v>
      </c>
      <c r="L210" s="163">
        <v>0</v>
      </c>
      <c r="M210" s="164">
        <f t="shared" si="57"/>
        <v>0</v>
      </c>
      <c r="N210" s="164">
        <f t="shared" si="58"/>
        <v>0</v>
      </c>
      <c r="O210" s="164">
        <f t="shared" si="59"/>
        <v>0</v>
      </c>
      <c r="P210" s="130">
        <f t="shared" si="60"/>
        <v>0</v>
      </c>
      <c r="Q210" s="129">
        <f t="shared" si="61"/>
        <v>0</v>
      </c>
      <c r="R210" s="129">
        <f t="shared" si="62"/>
        <v>0</v>
      </c>
      <c r="S210" s="64"/>
    </row>
    <row r="211" spans="1:19" ht="18.95" hidden="1" customHeight="1" thickBot="1">
      <c r="A211" s="157" t="s">
        <v>88</v>
      </c>
      <c r="B211" s="139"/>
      <c r="C211" s="140" t="s">
        <v>85</v>
      </c>
      <c r="D211" s="141">
        <v>3</v>
      </c>
      <c r="E211" s="142"/>
      <c r="F211" s="174"/>
      <c r="G211" s="175"/>
      <c r="H211" s="142"/>
      <c r="I211" s="145">
        <f>VLOOKUP($D211,wartości[],3,FALSE)</f>
        <v>0</v>
      </c>
      <c r="J211" s="145">
        <f>VLOOKUP($D211,wartości[],4,FALSE)</f>
        <v>0</v>
      </c>
      <c r="K211" s="145">
        <f>VLOOKUP($D211,wartości[],5,FALSE)</f>
        <v>0</v>
      </c>
      <c r="L211" s="146"/>
      <c r="M211" s="145">
        <f>VLOOKUP($D211,wartości[],7,FALSE)</f>
        <v>0</v>
      </c>
      <c r="N211" s="145">
        <f>VLOOKUP($D211,wartości[],8,FALSE)</f>
        <v>0</v>
      </c>
      <c r="O211" s="145">
        <f>VLOOKUP($D211,wartości[],9,FALSE)</f>
        <v>0</v>
      </c>
      <c r="P211" s="147">
        <f>VLOOKUP($D211,wartości[],11,FALSE)</f>
        <v>0</v>
      </c>
      <c r="Q211" s="145">
        <f>VLOOKUP($D211,wartości[],12,FALSE)</f>
        <v>0</v>
      </c>
      <c r="R211" s="148">
        <f>VLOOKUP($D211,wartości[],13,FALSE)</f>
        <v>0</v>
      </c>
    </row>
    <row r="212" spans="1:19" hidden="1">
      <c r="A212" s="155">
        <v>3</v>
      </c>
      <c r="B212" s="135">
        <v>1</v>
      </c>
      <c r="C212" s="194"/>
      <c r="D212" s="127"/>
      <c r="E212" s="136">
        <f>'FORMULARZ OFERTY'!$H212+'FORMULARZ OFERTY'!$L212</f>
        <v>0</v>
      </c>
      <c r="F212" s="170"/>
      <c r="G212" s="176"/>
      <c r="H212" s="134"/>
      <c r="I212" s="137">
        <f t="shared" ref="I212:I213" si="63">ROUND($F212*H212,2)</f>
        <v>0</v>
      </c>
      <c r="J212" s="137">
        <f t="shared" ref="J212:J213" si="64">ROUND(I212*$G212,2)</f>
        <v>0</v>
      </c>
      <c r="K212" s="137">
        <f t="shared" ref="K212:K213" si="65">ROUND(I212+J212,2)</f>
        <v>0</v>
      </c>
      <c r="L212" s="188"/>
      <c r="M212" s="191">
        <f t="shared" ref="M212:M213" si="66">ROUND($F212*L212,2)</f>
        <v>0</v>
      </c>
      <c r="N212" s="191">
        <f t="shared" ref="N212:N213" si="67">ROUND(M212*$G212,2)</f>
        <v>0</v>
      </c>
      <c r="O212" s="190">
        <f t="shared" ref="O212:O213" si="68">ROUND(M212+N212,2)</f>
        <v>0</v>
      </c>
      <c r="P212" s="138">
        <f t="shared" ref="P212:P213" si="69">ROUND(I212+M212,2)</f>
        <v>0</v>
      </c>
      <c r="Q212" s="137">
        <f t="shared" ref="Q212:Q213" si="70">ROUND(J212+N212,2)</f>
        <v>0</v>
      </c>
      <c r="R212" s="137">
        <f t="shared" ref="R212:R213" si="71">ROUND(K212+O212,2)</f>
        <v>0</v>
      </c>
      <c r="S212" s="64"/>
    </row>
    <row r="213" spans="1:19" hidden="1">
      <c r="A213" s="155">
        <v>3</v>
      </c>
      <c r="B213" s="127">
        <f>B212+1</f>
        <v>2</v>
      </c>
      <c r="C213" s="194"/>
      <c r="D213" s="127"/>
      <c r="E213" s="128">
        <f>'FORMULARZ OFERTY'!$H213+'FORMULARZ OFERTY'!$L213</f>
        <v>0</v>
      </c>
      <c r="F213" s="172"/>
      <c r="G213" s="171"/>
      <c r="H213" s="206">
        <v>0</v>
      </c>
      <c r="I213" s="164">
        <f t="shared" si="63"/>
        <v>0</v>
      </c>
      <c r="J213" s="164">
        <f t="shared" si="64"/>
        <v>0</v>
      </c>
      <c r="K213" s="164">
        <f t="shared" si="65"/>
        <v>0</v>
      </c>
      <c r="L213" s="188"/>
      <c r="M213" s="191">
        <f t="shared" si="66"/>
        <v>0</v>
      </c>
      <c r="N213" s="191">
        <f t="shared" si="67"/>
        <v>0</v>
      </c>
      <c r="O213" s="190">
        <f t="shared" si="68"/>
        <v>0</v>
      </c>
      <c r="P213" s="130">
        <f t="shared" si="69"/>
        <v>0</v>
      </c>
      <c r="Q213" s="129">
        <f t="shared" si="70"/>
        <v>0</v>
      </c>
      <c r="R213" s="129">
        <f t="shared" si="71"/>
        <v>0</v>
      </c>
      <c r="S213" s="64"/>
    </row>
    <row r="214" spans="1:19" hidden="1">
      <c r="A214" s="155">
        <v>3</v>
      </c>
      <c r="B214" s="127">
        <f t="shared" ref="B214:B228" si="72">B213+1</f>
        <v>3</v>
      </c>
      <c r="C214" s="194"/>
      <c r="D214" s="127"/>
      <c r="E214" s="128">
        <f>'FORMULARZ OFERTY'!$H214+'FORMULARZ OFERTY'!$L214</f>
        <v>0</v>
      </c>
      <c r="F214" s="172"/>
      <c r="G214" s="171"/>
      <c r="H214" s="206">
        <v>0</v>
      </c>
      <c r="I214" s="164">
        <f t="shared" ref="I214:I228" si="73">ROUND($F214*H214,2)</f>
        <v>0</v>
      </c>
      <c r="J214" s="164">
        <f t="shared" ref="J214:J228" si="74">ROUND(I214*$G214,2)</f>
        <v>0</v>
      </c>
      <c r="K214" s="164">
        <f t="shared" ref="K214:K228" si="75">ROUND(I214+J214,2)</f>
        <v>0</v>
      </c>
      <c r="L214" s="188"/>
      <c r="M214" s="191">
        <f t="shared" ref="M214:M228" si="76">ROUND($F214*L214,2)</f>
        <v>0</v>
      </c>
      <c r="N214" s="191">
        <f t="shared" ref="N214:N228" si="77">ROUND(M214*$G214,2)</f>
        <v>0</v>
      </c>
      <c r="O214" s="190">
        <f t="shared" ref="O214:O228" si="78">ROUND(M214+N214,2)</f>
        <v>0</v>
      </c>
      <c r="P214" s="130">
        <f t="shared" ref="P214:P228" si="79">ROUND(I214+M214,2)</f>
        <v>0</v>
      </c>
      <c r="Q214" s="129">
        <f t="shared" ref="Q214:Q228" si="80">ROUND(J214+N214,2)</f>
        <v>0</v>
      </c>
      <c r="R214" s="129">
        <f t="shared" ref="R214:R228" si="81">ROUND(K214+O214,2)</f>
        <v>0</v>
      </c>
      <c r="S214" s="64"/>
    </row>
    <row r="215" spans="1:19" hidden="1">
      <c r="A215" s="155">
        <v>3</v>
      </c>
      <c r="B215" s="197">
        <f t="shared" si="72"/>
        <v>4</v>
      </c>
      <c r="C215" s="198"/>
      <c r="D215" s="197"/>
      <c r="E215" s="199">
        <f>'FORMULARZ OFERTY'!$H215+'FORMULARZ OFERTY'!$L215</f>
        <v>0</v>
      </c>
      <c r="F215" s="200"/>
      <c r="G215" s="201"/>
      <c r="H215" s="207">
        <v>0</v>
      </c>
      <c r="I215" s="202">
        <f t="shared" si="73"/>
        <v>0</v>
      </c>
      <c r="J215" s="202">
        <f t="shared" si="74"/>
        <v>0</v>
      </c>
      <c r="K215" s="202">
        <f t="shared" si="75"/>
        <v>0</v>
      </c>
      <c r="L215" s="189"/>
      <c r="M215" s="191">
        <f t="shared" si="76"/>
        <v>0</v>
      </c>
      <c r="N215" s="191">
        <f t="shared" si="77"/>
        <v>0</v>
      </c>
      <c r="O215" s="203">
        <f t="shared" si="78"/>
        <v>0</v>
      </c>
      <c r="P215" s="204">
        <f t="shared" si="79"/>
        <v>0</v>
      </c>
      <c r="Q215" s="205">
        <f t="shared" si="80"/>
        <v>0</v>
      </c>
      <c r="R215" s="205">
        <f t="shared" si="81"/>
        <v>0</v>
      </c>
      <c r="S215" s="64"/>
    </row>
    <row r="216" spans="1:19" hidden="1">
      <c r="A216" s="155">
        <v>3</v>
      </c>
      <c r="B216" s="135">
        <f t="shared" si="72"/>
        <v>5</v>
      </c>
      <c r="C216" s="195"/>
      <c r="D216" s="135" t="s">
        <v>124</v>
      </c>
      <c r="E216" s="136">
        <f>'FORMULARZ OFERTY'!$H216+'FORMULARZ OFERTY'!$L216</f>
        <v>0</v>
      </c>
      <c r="F216" s="170"/>
      <c r="G216" s="171"/>
      <c r="H216" s="196">
        <v>0</v>
      </c>
      <c r="I216" s="137">
        <f t="shared" si="73"/>
        <v>0</v>
      </c>
      <c r="J216" s="137">
        <f t="shared" si="74"/>
        <v>0</v>
      </c>
      <c r="K216" s="137">
        <f t="shared" si="75"/>
        <v>0</v>
      </c>
      <c r="L216" s="165">
        <v>0</v>
      </c>
      <c r="M216" s="166">
        <f t="shared" si="76"/>
        <v>0</v>
      </c>
      <c r="N216" s="166">
        <f t="shared" si="77"/>
        <v>0</v>
      </c>
      <c r="O216" s="166">
        <f t="shared" si="78"/>
        <v>0</v>
      </c>
      <c r="P216" s="138">
        <f t="shared" si="79"/>
        <v>0</v>
      </c>
      <c r="Q216" s="137">
        <f t="shared" si="80"/>
        <v>0</v>
      </c>
      <c r="R216" s="137">
        <f t="shared" si="81"/>
        <v>0</v>
      </c>
      <c r="S216" s="64"/>
    </row>
    <row r="217" spans="1:19" hidden="1">
      <c r="A217" s="155">
        <v>3</v>
      </c>
      <c r="B217" s="127">
        <f t="shared" si="72"/>
        <v>6</v>
      </c>
      <c r="C217" s="194"/>
      <c r="D217" s="127" t="s">
        <v>124</v>
      </c>
      <c r="E217" s="128">
        <f>'FORMULARZ OFERTY'!$H217+'FORMULARZ OFERTY'!$L217</f>
        <v>0</v>
      </c>
      <c r="F217" s="172"/>
      <c r="G217" s="171"/>
      <c r="H217" s="134">
        <v>0</v>
      </c>
      <c r="I217" s="129">
        <f t="shared" si="73"/>
        <v>0</v>
      </c>
      <c r="J217" s="129">
        <f t="shared" si="74"/>
        <v>0</v>
      </c>
      <c r="K217" s="129">
        <f t="shared" si="75"/>
        <v>0</v>
      </c>
      <c r="L217" s="163">
        <v>0</v>
      </c>
      <c r="M217" s="164">
        <f t="shared" si="76"/>
        <v>0</v>
      </c>
      <c r="N217" s="164">
        <f t="shared" si="77"/>
        <v>0</v>
      </c>
      <c r="O217" s="164">
        <f t="shared" si="78"/>
        <v>0</v>
      </c>
      <c r="P217" s="130">
        <f t="shared" si="79"/>
        <v>0</v>
      </c>
      <c r="Q217" s="129">
        <f t="shared" si="80"/>
        <v>0</v>
      </c>
      <c r="R217" s="129">
        <f t="shared" si="81"/>
        <v>0</v>
      </c>
      <c r="S217" s="64"/>
    </row>
    <row r="218" spans="1:19" hidden="1">
      <c r="A218" s="155">
        <v>3</v>
      </c>
      <c r="B218" s="127">
        <f t="shared" si="72"/>
        <v>7</v>
      </c>
      <c r="C218" s="194"/>
      <c r="D218" s="127" t="s">
        <v>124</v>
      </c>
      <c r="E218" s="128">
        <f>'FORMULARZ OFERTY'!$H218+'FORMULARZ OFERTY'!$L218</f>
        <v>0</v>
      </c>
      <c r="F218" s="172"/>
      <c r="G218" s="171"/>
      <c r="H218" s="134">
        <v>0</v>
      </c>
      <c r="I218" s="129">
        <f t="shared" si="73"/>
        <v>0</v>
      </c>
      <c r="J218" s="129">
        <f t="shared" si="74"/>
        <v>0</v>
      </c>
      <c r="K218" s="129">
        <f t="shared" si="75"/>
        <v>0</v>
      </c>
      <c r="L218" s="163">
        <v>0</v>
      </c>
      <c r="M218" s="164">
        <f t="shared" si="76"/>
        <v>0</v>
      </c>
      <c r="N218" s="164">
        <f t="shared" si="77"/>
        <v>0</v>
      </c>
      <c r="O218" s="164">
        <f t="shared" si="78"/>
        <v>0</v>
      </c>
      <c r="P218" s="130">
        <f t="shared" si="79"/>
        <v>0</v>
      </c>
      <c r="Q218" s="129">
        <f t="shared" si="80"/>
        <v>0</v>
      </c>
      <c r="R218" s="129">
        <f t="shared" si="81"/>
        <v>0</v>
      </c>
      <c r="S218" s="64"/>
    </row>
    <row r="219" spans="1:19" hidden="1">
      <c r="A219" s="155">
        <v>3</v>
      </c>
      <c r="B219" s="127">
        <f t="shared" si="72"/>
        <v>8</v>
      </c>
      <c r="C219" s="194"/>
      <c r="D219" s="127" t="s">
        <v>124</v>
      </c>
      <c r="E219" s="128">
        <f>'FORMULARZ OFERTY'!$H219+'FORMULARZ OFERTY'!$L219</f>
        <v>0</v>
      </c>
      <c r="F219" s="172"/>
      <c r="G219" s="171"/>
      <c r="H219" s="134">
        <v>0</v>
      </c>
      <c r="I219" s="129">
        <f t="shared" si="73"/>
        <v>0</v>
      </c>
      <c r="J219" s="129">
        <f t="shared" si="74"/>
        <v>0</v>
      </c>
      <c r="K219" s="129">
        <f t="shared" si="75"/>
        <v>0</v>
      </c>
      <c r="L219" s="163">
        <v>0</v>
      </c>
      <c r="M219" s="164">
        <f t="shared" si="76"/>
        <v>0</v>
      </c>
      <c r="N219" s="164">
        <f t="shared" si="77"/>
        <v>0</v>
      </c>
      <c r="O219" s="164">
        <f t="shared" si="78"/>
        <v>0</v>
      </c>
      <c r="P219" s="130">
        <f t="shared" si="79"/>
        <v>0</v>
      </c>
      <c r="Q219" s="129">
        <f t="shared" si="80"/>
        <v>0</v>
      </c>
      <c r="R219" s="129">
        <f t="shared" si="81"/>
        <v>0</v>
      </c>
      <c r="S219" s="64"/>
    </row>
    <row r="220" spans="1:19" hidden="1">
      <c r="A220" s="155">
        <v>3</v>
      </c>
      <c r="B220" s="127">
        <f t="shared" si="72"/>
        <v>9</v>
      </c>
      <c r="C220" s="194"/>
      <c r="D220" s="127" t="s">
        <v>124</v>
      </c>
      <c r="E220" s="128">
        <f>'FORMULARZ OFERTY'!$H220+'FORMULARZ OFERTY'!$L220</f>
        <v>0</v>
      </c>
      <c r="F220" s="172"/>
      <c r="G220" s="171"/>
      <c r="H220" s="134">
        <v>0</v>
      </c>
      <c r="I220" s="129">
        <f t="shared" si="73"/>
        <v>0</v>
      </c>
      <c r="J220" s="129">
        <f t="shared" si="74"/>
        <v>0</v>
      </c>
      <c r="K220" s="129">
        <f t="shared" si="75"/>
        <v>0</v>
      </c>
      <c r="L220" s="163">
        <v>0</v>
      </c>
      <c r="M220" s="164">
        <f t="shared" si="76"/>
        <v>0</v>
      </c>
      <c r="N220" s="164">
        <f t="shared" si="77"/>
        <v>0</v>
      </c>
      <c r="O220" s="164">
        <f t="shared" si="78"/>
        <v>0</v>
      </c>
      <c r="P220" s="130">
        <f t="shared" si="79"/>
        <v>0</v>
      </c>
      <c r="Q220" s="129">
        <f t="shared" si="80"/>
        <v>0</v>
      </c>
      <c r="R220" s="129">
        <f t="shared" si="81"/>
        <v>0</v>
      </c>
      <c r="S220" s="64"/>
    </row>
    <row r="221" spans="1:19" hidden="1">
      <c r="A221" s="155">
        <v>3</v>
      </c>
      <c r="B221" s="127">
        <f t="shared" si="72"/>
        <v>10</v>
      </c>
      <c r="C221" s="194"/>
      <c r="D221" s="127" t="s">
        <v>124</v>
      </c>
      <c r="E221" s="128">
        <f>'FORMULARZ OFERTY'!$H221+'FORMULARZ OFERTY'!$L221</f>
        <v>0</v>
      </c>
      <c r="F221" s="172"/>
      <c r="G221" s="171"/>
      <c r="H221" s="134">
        <v>0</v>
      </c>
      <c r="I221" s="129">
        <f t="shared" si="73"/>
        <v>0</v>
      </c>
      <c r="J221" s="129">
        <f t="shared" si="74"/>
        <v>0</v>
      </c>
      <c r="K221" s="129">
        <f t="shared" si="75"/>
        <v>0</v>
      </c>
      <c r="L221" s="163">
        <v>0</v>
      </c>
      <c r="M221" s="164">
        <f t="shared" si="76"/>
        <v>0</v>
      </c>
      <c r="N221" s="164">
        <f t="shared" si="77"/>
        <v>0</v>
      </c>
      <c r="O221" s="164">
        <f t="shared" si="78"/>
        <v>0</v>
      </c>
      <c r="P221" s="130">
        <f t="shared" si="79"/>
        <v>0</v>
      </c>
      <c r="Q221" s="129">
        <f t="shared" si="80"/>
        <v>0</v>
      </c>
      <c r="R221" s="129">
        <f t="shared" si="81"/>
        <v>0</v>
      </c>
      <c r="S221" s="64"/>
    </row>
    <row r="222" spans="1:19" hidden="1">
      <c r="A222" s="155">
        <v>3</v>
      </c>
      <c r="B222" s="127">
        <f t="shared" si="72"/>
        <v>11</v>
      </c>
      <c r="C222" s="194"/>
      <c r="D222" s="127" t="s">
        <v>124</v>
      </c>
      <c r="E222" s="128">
        <f>'FORMULARZ OFERTY'!$H222+'FORMULARZ OFERTY'!$L222</f>
        <v>0</v>
      </c>
      <c r="F222" s="172"/>
      <c r="G222" s="171"/>
      <c r="H222" s="134">
        <v>0</v>
      </c>
      <c r="I222" s="129">
        <f t="shared" si="73"/>
        <v>0</v>
      </c>
      <c r="J222" s="129">
        <f t="shared" si="74"/>
        <v>0</v>
      </c>
      <c r="K222" s="129">
        <f t="shared" si="75"/>
        <v>0</v>
      </c>
      <c r="L222" s="163">
        <v>0</v>
      </c>
      <c r="M222" s="164">
        <f t="shared" si="76"/>
        <v>0</v>
      </c>
      <c r="N222" s="164">
        <f t="shared" si="77"/>
        <v>0</v>
      </c>
      <c r="O222" s="164">
        <f t="shared" si="78"/>
        <v>0</v>
      </c>
      <c r="P222" s="130">
        <f t="shared" si="79"/>
        <v>0</v>
      </c>
      <c r="Q222" s="129">
        <f t="shared" si="80"/>
        <v>0</v>
      </c>
      <c r="R222" s="129">
        <f t="shared" si="81"/>
        <v>0</v>
      </c>
      <c r="S222" s="64"/>
    </row>
    <row r="223" spans="1:19" hidden="1">
      <c r="A223" s="155">
        <v>3</v>
      </c>
      <c r="B223" s="127">
        <f t="shared" si="72"/>
        <v>12</v>
      </c>
      <c r="C223" s="194"/>
      <c r="D223" s="127" t="s">
        <v>124</v>
      </c>
      <c r="E223" s="128">
        <f>'FORMULARZ OFERTY'!$H223+'FORMULARZ OFERTY'!$L223</f>
        <v>0</v>
      </c>
      <c r="F223" s="172"/>
      <c r="G223" s="171"/>
      <c r="H223" s="134">
        <v>0</v>
      </c>
      <c r="I223" s="129">
        <f t="shared" si="73"/>
        <v>0</v>
      </c>
      <c r="J223" s="129">
        <f t="shared" si="74"/>
        <v>0</v>
      </c>
      <c r="K223" s="129">
        <f t="shared" si="75"/>
        <v>0</v>
      </c>
      <c r="L223" s="163">
        <v>0</v>
      </c>
      <c r="M223" s="164">
        <f t="shared" si="76"/>
        <v>0</v>
      </c>
      <c r="N223" s="164">
        <f t="shared" si="77"/>
        <v>0</v>
      </c>
      <c r="O223" s="164">
        <f t="shared" si="78"/>
        <v>0</v>
      </c>
      <c r="P223" s="130">
        <f t="shared" si="79"/>
        <v>0</v>
      </c>
      <c r="Q223" s="129">
        <f t="shared" si="80"/>
        <v>0</v>
      </c>
      <c r="R223" s="129">
        <f t="shared" si="81"/>
        <v>0</v>
      </c>
      <c r="S223" s="64"/>
    </row>
    <row r="224" spans="1:19" hidden="1">
      <c r="A224" s="155">
        <v>3</v>
      </c>
      <c r="B224" s="127">
        <f t="shared" si="72"/>
        <v>13</v>
      </c>
      <c r="C224" s="194"/>
      <c r="D224" s="127" t="s">
        <v>126</v>
      </c>
      <c r="E224" s="128">
        <f>'FORMULARZ OFERTY'!$H224+'FORMULARZ OFERTY'!$L224</f>
        <v>0</v>
      </c>
      <c r="F224" s="172"/>
      <c r="G224" s="171"/>
      <c r="H224" s="134">
        <v>0</v>
      </c>
      <c r="I224" s="129">
        <f t="shared" si="73"/>
        <v>0</v>
      </c>
      <c r="J224" s="129">
        <f t="shared" si="74"/>
        <v>0</v>
      </c>
      <c r="K224" s="129">
        <f t="shared" si="75"/>
        <v>0</v>
      </c>
      <c r="L224" s="163">
        <v>0</v>
      </c>
      <c r="M224" s="164">
        <f t="shared" si="76"/>
        <v>0</v>
      </c>
      <c r="N224" s="164">
        <f t="shared" si="77"/>
        <v>0</v>
      </c>
      <c r="O224" s="164">
        <f t="shared" si="78"/>
        <v>0</v>
      </c>
      <c r="P224" s="130">
        <f t="shared" si="79"/>
        <v>0</v>
      </c>
      <c r="Q224" s="129">
        <f t="shared" si="80"/>
        <v>0</v>
      </c>
      <c r="R224" s="129">
        <f t="shared" si="81"/>
        <v>0</v>
      </c>
      <c r="S224" s="64"/>
    </row>
    <row r="225" spans="1:19" hidden="1">
      <c r="A225" s="155">
        <v>3</v>
      </c>
      <c r="B225" s="127">
        <f t="shared" si="72"/>
        <v>14</v>
      </c>
      <c r="C225" s="194"/>
      <c r="D225" s="127" t="s">
        <v>127</v>
      </c>
      <c r="E225" s="128">
        <f>'FORMULARZ OFERTY'!$H225+'FORMULARZ OFERTY'!$L225</f>
        <v>0</v>
      </c>
      <c r="F225" s="172"/>
      <c r="G225" s="171"/>
      <c r="H225" s="134">
        <v>0</v>
      </c>
      <c r="I225" s="129">
        <f t="shared" si="73"/>
        <v>0</v>
      </c>
      <c r="J225" s="129">
        <f t="shared" si="74"/>
        <v>0</v>
      </c>
      <c r="K225" s="129">
        <f t="shared" si="75"/>
        <v>0</v>
      </c>
      <c r="L225" s="163">
        <v>0</v>
      </c>
      <c r="M225" s="164">
        <f t="shared" si="76"/>
        <v>0</v>
      </c>
      <c r="N225" s="164">
        <f t="shared" si="77"/>
        <v>0</v>
      </c>
      <c r="O225" s="164">
        <f t="shared" si="78"/>
        <v>0</v>
      </c>
      <c r="P225" s="130">
        <f t="shared" si="79"/>
        <v>0</v>
      </c>
      <c r="Q225" s="129">
        <f t="shared" si="80"/>
        <v>0</v>
      </c>
      <c r="R225" s="129">
        <f t="shared" si="81"/>
        <v>0</v>
      </c>
      <c r="S225" s="64"/>
    </row>
    <row r="226" spans="1:19" hidden="1">
      <c r="A226" s="155">
        <v>3</v>
      </c>
      <c r="B226" s="127">
        <f t="shared" si="72"/>
        <v>15</v>
      </c>
      <c r="C226" s="194"/>
      <c r="D226" s="127" t="s">
        <v>126</v>
      </c>
      <c r="E226" s="128">
        <f>'FORMULARZ OFERTY'!$H226+'FORMULARZ OFERTY'!$L226</f>
        <v>0</v>
      </c>
      <c r="F226" s="172"/>
      <c r="G226" s="171"/>
      <c r="H226" s="134">
        <v>0</v>
      </c>
      <c r="I226" s="129">
        <f t="shared" si="73"/>
        <v>0</v>
      </c>
      <c r="J226" s="129">
        <f t="shared" si="74"/>
        <v>0</v>
      </c>
      <c r="K226" s="129">
        <f t="shared" si="75"/>
        <v>0</v>
      </c>
      <c r="L226" s="163">
        <v>0</v>
      </c>
      <c r="M226" s="164">
        <f t="shared" si="76"/>
        <v>0</v>
      </c>
      <c r="N226" s="164">
        <f t="shared" si="77"/>
        <v>0</v>
      </c>
      <c r="O226" s="164">
        <f t="shared" si="78"/>
        <v>0</v>
      </c>
      <c r="P226" s="130">
        <f t="shared" si="79"/>
        <v>0</v>
      </c>
      <c r="Q226" s="129">
        <f t="shared" si="80"/>
        <v>0</v>
      </c>
      <c r="R226" s="129">
        <f t="shared" si="81"/>
        <v>0</v>
      </c>
      <c r="S226" s="64"/>
    </row>
    <row r="227" spans="1:19" hidden="1">
      <c r="A227" s="155">
        <v>3</v>
      </c>
      <c r="B227" s="127">
        <f t="shared" si="72"/>
        <v>16</v>
      </c>
      <c r="C227" s="194"/>
      <c r="D227" s="127" t="s">
        <v>124</v>
      </c>
      <c r="E227" s="128">
        <f>'FORMULARZ OFERTY'!$H227+'FORMULARZ OFERTY'!$L227</f>
        <v>0</v>
      </c>
      <c r="F227" s="172"/>
      <c r="G227" s="171"/>
      <c r="H227" s="134">
        <v>0</v>
      </c>
      <c r="I227" s="129">
        <f t="shared" si="73"/>
        <v>0</v>
      </c>
      <c r="J227" s="129">
        <f t="shared" si="74"/>
        <v>0</v>
      </c>
      <c r="K227" s="129">
        <f t="shared" si="75"/>
        <v>0</v>
      </c>
      <c r="L227" s="163">
        <v>0</v>
      </c>
      <c r="M227" s="164">
        <f t="shared" si="76"/>
        <v>0</v>
      </c>
      <c r="N227" s="164">
        <f t="shared" si="77"/>
        <v>0</v>
      </c>
      <c r="O227" s="164">
        <f t="shared" si="78"/>
        <v>0</v>
      </c>
      <c r="P227" s="130">
        <f t="shared" si="79"/>
        <v>0</v>
      </c>
      <c r="Q227" s="129">
        <f t="shared" si="80"/>
        <v>0</v>
      </c>
      <c r="R227" s="129">
        <f t="shared" si="81"/>
        <v>0</v>
      </c>
      <c r="S227" s="64"/>
    </row>
    <row r="228" spans="1:19" hidden="1">
      <c r="A228" s="155">
        <v>3</v>
      </c>
      <c r="B228" s="127">
        <f t="shared" si="72"/>
        <v>17</v>
      </c>
      <c r="C228" s="194"/>
      <c r="D228" s="127" t="s">
        <v>124</v>
      </c>
      <c r="E228" s="128">
        <f>'FORMULARZ OFERTY'!$H228+'FORMULARZ OFERTY'!$L228</f>
        <v>0</v>
      </c>
      <c r="F228" s="172"/>
      <c r="G228" s="171"/>
      <c r="H228" s="134">
        <v>0</v>
      </c>
      <c r="I228" s="129">
        <f t="shared" si="73"/>
        <v>0</v>
      </c>
      <c r="J228" s="129">
        <f t="shared" si="74"/>
        <v>0</v>
      </c>
      <c r="K228" s="129">
        <f t="shared" si="75"/>
        <v>0</v>
      </c>
      <c r="L228" s="163">
        <v>0</v>
      </c>
      <c r="M228" s="164">
        <f t="shared" si="76"/>
        <v>0</v>
      </c>
      <c r="N228" s="164">
        <f t="shared" si="77"/>
        <v>0</v>
      </c>
      <c r="O228" s="164">
        <f t="shared" si="78"/>
        <v>0</v>
      </c>
      <c r="P228" s="130">
        <f t="shared" si="79"/>
        <v>0</v>
      </c>
      <c r="Q228" s="129">
        <f t="shared" si="80"/>
        <v>0</v>
      </c>
      <c r="R228" s="129">
        <f t="shared" si="81"/>
        <v>0</v>
      </c>
      <c r="S228" s="64"/>
    </row>
    <row r="229" spans="1:19" ht="18.95" hidden="1" customHeight="1" thickBot="1">
      <c r="A229" s="157" t="s">
        <v>88</v>
      </c>
      <c r="B229" s="139"/>
      <c r="C229" s="194" t="s">
        <v>85</v>
      </c>
      <c r="D229" s="141">
        <v>4</v>
      </c>
      <c r="E229" s="142"/>
      <c r="F229" s="174"/>
      <c r="G229" s="175"/>
      <c r="H229" s="142"/>
      <c r="I229" s="145">
        <f>VLOOKUP($D229,wartości[],3,FALSE)</f>
        <v>0</v>
      </c>
      <c r="J229" s="145">
        <f>VLOOKUP($D229,wartości[],4,FALSE)</f>
        <v>0</v>
      </c>
      <c r="K229" s="145">
        <f>VLOOKUP($D229,wartości[],5,FALSE)</f>
        <v>0</v>
      </c>
      <c r="L229" s="146"/>
      <c r="M229" s="145">
        <f>VLOOKUP($D229,wartości[],7,FALSE)</f>
        <v>0</v>
      </c>
      <c r="N229" s="145">
        <f>VLOOKUP($D229,wartości[],8,FALSE)</f>
        <v>0</v>
      </c>
      <c r="O229" s="145">
        <f>VLOOKUP($D229,wartości[],9,FALSE)</f>
        <v>0</v>
      </c>
      <c r="P229" s="147">
        <f>VLOOKUP($D229,wartości[],11,FALSE)</f>
        <v>0</v>
      </c>
      <c r="Q229" s="145">
        <f>VLOOKUP($D229,wartości[],12,FALSE)</f>
        <v>0</v>
      </c>
      <c r="R229" s="148">
        <f>VLOOKUP($D229,wartości[],13,FALSE)</f>
        <v>0</v>
      </c>
    </row>
    <row r="230" spans="1:19" ht="16.5" hidden="1" customHeight="1">
      <c r="A230" s="155">
        <v>4</v>
      </c>
      <c r="B230" s="135">
        <v>1</v>
      </c>
      <c r="C230" s="194"/>
      <c r="D230" s="127" t="s">
        <v>124</v>
      </c>
      <c r="E230" s="136">
        <f>'FORMULARZ OFERTY'!$H230+'FORMULARZ OFERTY'!$L230</f>
        <v>0</v>
      </c>
      <c r="F230" s="170"/>
      <c r="G230" s="171"/>
      <c r="H230" s="134">
        <v>0</v>
      </c>
      <c r="I230" s="137">
        <f t="shared" ref="I230:I231" si="82">ROUND($F230*H230,2)</f>
        <v>0</v>
      </c>
      <c r="J230" s="137">
        <f t="shared" ref="J230:J231" si="83">ROUND(I230*$G230,2)</f>
        <v>0</v>
      </c>
      <c r="K230" s="137">
        <f t="shared" ref="K230:K231" si="84">ROUND(I230+J230,2)</f>
        <v>0</v>
      </c>
      <c r="L230" s="163">
        <v>0</v>
      </c>
      <c r="M230" s="164">
        <f t="shared" ref="M230:M231" si="85">ROUND($F230*L230,2)</f>
        <v>0</v>
      </c>
      <c r="N230" s="164">
        <f t="shared" ref="N230:N231" si="86">ROUND(M230*$G230,2)</f>
        <v>0</v>
      </c>
      <c r="O230" s="164">
        <f t="shared" ref="O230:O231" si="87">ROUND(M230+N230,2)</f>
        <v>0</v>
      </c>
      <c r="P230" s="138">
        <f t="shared" ref="P230:P231" si="88">ROUND(I230+M230,2)</f>
        <v>0</v>
      </c>
      <c r="Q230" s="137">
        <f t="shared" ref="Q230:Q231" si="89">ROUND(J230+N230,2)</f>
        <v>0</v>
      </c>
      <c r="R230" s="137">
        <f t="shared" ref="R230:R231" si="90">ROUND(K230+O230,2)</f>
        <v>0</v>
      </c>
      <c r="S230" s="64"/>
    </row>
    <row r="231" spans="1:19" ht="16.5" hidden="1" customHeight="1">
      <c r="A231" s="155">
        <v>4</v>
      </c>
      <c r="B231" s="127">
        <f>B230+1</f>
        <v>2</v>
      </c>
      <c r="C231" s="194"/>
      <c r="D231" s="127" t="s">
        <v>124</v>
      </c>
      <c r="E231" s="128">
        <f>'FORMULARZ OFERTY'!$H231+'FORMULARZ OFERTY'!$L231</f>
        <v>0</v>
      </c>
      <c r="F231" s="172"/>
      <c r="G231" s="171"/>
      <c r="H231" s="134">
        <v>0</v>
      </c>
      <c r="I231" s="129">
        <f t="shared" si="82"/>
        <v>0</v>
      </c>
      <c r="J231" s="129">
        <f t="shared" si="83"/>
        <v>0</v>
      </c>
      <c r="K231" s="129">
        <f t="shared" si="84"/>
        <v>0</v>
      </c>
      <c r="L231" s="163">
        <v>0</v>
      </c>
      <c r="M231" s="164">
        <f t="shared" si="85"/>
        <v>0</v>
      </c>
      <c r="N231" s="164">
        <f t="shared" si="86"/>
        <v>0</v>
      </c>
      <c r="O231" s="164">
        <f t="shared" si="87"/>
        <v>0</v>
      </c>
      <c r="P231" s="130">
        <f t="shared" si="88"/>
        <v>0</v>
      </c>
      <c r="Q231" s="129">
        <f t="shared" si="89"/>
        <v>0</v>
      </c>
      <c r="R231" s="129">
        <f t="shared" si="90"/>
        <v>0</v>
      </c>
      <c r="S231" s="64"/>
    </row>
    <row r="232" spans="1:19" ht="16.5" hidden="1" customHeight="1">
      <c r="A232" s="155">
        <v>4</v>
      </c>
      <c r="B232" s="127">
        <f t="shared" ref="B232:B237" si="91">B231+1</f>
        <v>3</v>
      </c>
      <c r="C232" s="194"/>
      <c r="D232" s="127" t="s">
        <v>124</v>
      </c>
      <c r="E232" s="128">
        <f>'FORMULARZ OFERTY'!$H232+'FORMULARZ OFERTY'!$L232</f>
        <v>0</v>
      </c>
      <c r="F232" s="172"/>
      <c r="G232" s="171"/>
      <c r="H232" s="134">
        <v>0</v>
      </c>
      <c r="I232" s="129">
        <f t="shared" ref="I232:I237" si="92">ROUND($F232*H232,2)</f>
        <v>0</v>
      </c>
      <c r="J232" s="129">
        <f t="shared" ref="J232:J237" si="93">ROUND(I232*$G232,2)</f>
        <v>0</v>
      </c>
      <c r="K232" s="129">
        <f t="shared" ref="K232:K237" si="94">ROUND(I232+J232,2)</f>
        <v>0</v>
      </c>
      <c r="L232" s="163">
        <v>0</v>
      </c>
      <c r="M232" s="164">
        <f t="shared" ref="M232:M237" si="95">ROUND($F232*L232,2)</f>
        <v>0</v>
      </c>
      <c r="N232" s="164">
        <f t="shared" ref="N232:N237" si="96">ROUND(M232*$G232,2)</f>
        <v>0</v>
      </c>
      <c r="O232" s="164">
        <f t="shared" ref="O232:O237" si="97">ROUND(M232+N232,2)</f>
        <v>0</v>
      </c>
      <c r="P232" s="130">
        <f t="shared" ref="P232:P237" si="98">ROUND(I232+M232,2)</f>
        <v>0</v>
      </c>
      <c r="Q232" s="129">
        <f t="shared" ref="Q232:Q237" si="99">ROUND(J232+N232,2)</f>
        <v>0</v>
      </c>
      <c r="R232" s="129">
        <f t="shared" ref="R232:R237" si="100">ROUND(K232+O232,2)</f>
        <v>0</v>
      </c>
      <c r="S232" s="64"/>
    </row>
    <row r="233" spans="1:19" ht="16.5" hidden="1" customHeight="1">
      <c r="A233" s="155">
        <v>4</v>
      </c>
      <c r="B233" s="127">
        <f t="shared" si="91"/>
        <v>4</v>
      </c>
      <c r="C233" s="194"/>
      <c r="D233" s="127" t="s">
        <v>124</v>
      </c>
      <c r="E233" s="128">
        <f>'FORMULARZ OFERTY'!$H233+'FORMULARZ OFERTY'!$L233</f>
        <v>0</v>
      </c>
      <c r="F233" s="172"/>
      <c r="G233" s="171"/>
      <c r="H233" s="134">
        <v>0</v>
      </c>
      <c r="I233" s="129">
        <f t="shared" si="92"/>
        <v>0</v>
      </c>
      <c r="J233" s="129">
        <f t="shared" si="93"/>
        <v>0</v>
      </c>
      <c r="K233" s="129">
        <f t="shared" si="94"/>
        <v>0</v>
      </c>
      <c r="L233" s="163">
        <v>0</v>
      </c>
      <c r="M233" s="164">
        <f t="shared" si="95"/>
        <v>0</v>
      </c>
      <c r="N233" s="164">
        <f t="shared" si="96"/>
        <v>0</v>
      </c>
      <c r="O233" s="164">
        <f t="shared" si="97"/>
        <v>0</v>
      </c>
      <c r="P233" s="130">
        <f t="shared" si="98"/>
        <v>0</v>
      </c>
      <c r="Q233" s="129">
        <f t="shared" si="99"/>
        <v>0</v>
      </c>
      <c r="R233" s="129">
        <f t="shared" si="100"/>
        <v>0</v>
      </c>
      <c r="S233" s="64"/>
    </row>
    <row r="234" spans="1:19" ht="16.5" hidden="1" customHeight="1">
      <c r="A234" s="155">
        <v>4</v>
      </c>
      <c r="B234" s="127">
        <f t="shared" si="91"/>
        <v>5</v>
      </c>
      <c r="C234" s="194"/>
      <c r="D234" s="127" t="s">
        <v>124</v>
      </c>
      <c r="E234" s="128">
        <f>'FORMULARZ OFERTY'!$H234+'FORMULARZ OFERTY'!$L234</f>
        <v>0</v>
      </c>
      <c r="F234" s="172"/>
      <c r="G234" s="171"/>
      <c r="H234" s="134">
        <v>0</v>
      </c>
      <c r="I234" s="129">
        <f t="shared" si="92"/>
        <v>0</v>
      </c>
      <c r="J234" s="129">
        <f t="shared" si="93"/>
        <v>0</v>
      </c>
      <c r="K234" s="129">
        <f t="shared" si="94"/>
        <v>0</v>
      </c>
      <c r="L234" s="163">
        <v>0</v>
      </c>
      <c r="M234" s="164">
        <f t="shared" si="95"/>
        <v>0</v>
      </c>
      <c r="N234" s="164">
        <f t="shared" si="96"/>
        <v>0</v>
      </c>
      <c r="O234" s="164">
        <f t="shared" si="97"/>
        <v>0</v>
      </c>
      <c r="P234" s="130">
        <f t="shared" si="98"/>
        <v>0</v>
      </c>
      <c r="Q234" s="129">
        <f t="shared" si="99"/>
        <v>0</v>
      </c>
      <c r="R234" s="129">
        <f t="shared" si="100"/>
        <v>0</v>
      </c>
      <c r="S234" s="64"/>
    </row>
    <row r="235" spans="1:19" ht="16.5" hidden="1" customHeight="1">
      <c r="A235" s="155">
        <v>4</v>
      </c>
      <c r="B235" s="127">
        <f t="shared" si="91"/>
        <v>6</v>
      </c>
      <c r="C235" s="194"/>
      <c r="D235" s="127" t="s">
        <v>124</v>
      </c>
      <c r="E235" s="128">
        <f>'FORMULARZ OFERTY'!$H235+'FORMULARZ OFERTY'!$L235</f>
        <v>0</v>
      </c>
      <c r="F235" s="172"/>
      <c r="G235" s="171"/>
      <c r="H235" s="134">
        <v>0</v>
      </c>
      <c r="I235" s="129">
        <f t="shared" si="92"/>
        <v>0</v>
      </c>
      <c r="J235" s="129">
        <f t="shared" si="93"/>
        <v>0</v>
      </c>
      <c r="K235" s="129">
        <f t="shared" si="94"/>
        <v>0</v>
      </c>
      <c r="L235" s="163">
        <v>0</v>
      </c>
      <c r="M235" s="164">
        <f t="shared" si="95"/>
        <v>0</v>
      </c>
      <c r="N235" s="164">
        <f t="shared" si="96"/>
        <v>0</v>
      </c>
      <c r="O235" s="164">
        <f t="shared" si="97"/>
        <v>0</v>
      </c>
      <c r="P235" s="130">
        <f t="shared" si="98"/>
        <v>0</v>
      </c>
      <c r="Q235" s="129">
        <f t="shared" si="99"/>
        <v>0</v>
      </c>
      <c r="R235" s="129">
        <f t="shared" si="100"/>
        <v>0</v>
      </c>
      <c r="S235" s="64"/>
    </row>
    <row r="236" spans="1:19" ht="16.5" hidden="1" customHeight="1">
      <c r="A236" s="155">
        <v>4</v>
      </c>
      <c r="B236" s="127">
        <f t="shared" si="91"/>
        <v>7</v>
      </c>
      <c r="C236" s="194"/>
      <c r="D236" s="127" t="s">
        <v>124</v>
      </c>
      <c r="E236" s="128">
        <f>'FORMULARZ OFERTY'!$H236+'FORMULARZ OFERTY'!$L236</f>
        <v>0</v>
      </c>
      <c r="F236" s="172"/>
      <c r="G236" s="171"/>
      <c r="H236" s="134">
        <v>0</v>
      </c>
      <c r="I236" s="129">
        <f t="shared" si="92"/>
        <v>0</v>
      </c>
      <c r="J236" s="129">
        <f t="shared" si="93"/>
        <v>0</v>
      </c>
      <c r="K236" s="129">
        <f t="shared" si="94"/>
        <v>0</v>
      </c>
      <c r="L236" s="163">
        <v>0</v>
      </c>
      <c r="M236" s="164">
        <f t="shared" si="95"/>
        <v>0</v>
      </c>
      <c r="N236" s="164">
        <f t="shared" si="96"/>
        <v>0</v>
      </c>
      <c r="O236" s="164">
        <f t="shared" si="97"/>
        <v>0</v>
      </c>
      <c r="P236" s="130">
        <f t="shared" si="98"/>
        <v>0</v>
      </c>
      <c r="Q236" s="129">
        <f t="shared" si="99"/>
        <v>0</v>
      </c>
      <c r="R236" s="129">
        <f t="shared" si="100"/>
        <v>0</v>
      </c>
      <c r="S236" s="64"/>
    </row>
    <row r="237" spans="1:19" ht="16.5" hidden="1" customHeight="1" thickBot="1">
      <c r="A237" s="155">
        <v>4</v>
      </c>
      <c r="B237" s="127">
        <f t="shared" si="91"/>
        <v>8</v>
      </c>
      <c r="C237" s="194"/>
      <c r="D237" s="127" t="s">
        <v>124</v>
      </c>
      <c r="E237" s="128">
        <f>'FORMULARZ OFERTY'!$H237+'FORMULARZ OFERTY'!$L237</f>
        <v>0</v>
      </c>
      <c r="F237" s="172"/>
      <c r="G237" s="171"/>
      <c r="H237" s="134">
        <v>0</v>
      </c>
      <c r="I237" s="129">
        <f t="shared" si="92"/>
        <v>0</v>
      </c>
      <c r="J237" s="129">
        <f t="shared" si="93"/>
        <v>0</v>
      </c>
      <c r="K237" s="129">
        <f t="shared" si="94"/>
        <v>0</v>
      </c>
      <c r="L237" s="163">
        <v>0</v>
      </c>
      <c r="M237" s="164">
        <f t="shared" si="95"/>
        <v>0</v>
      </c>
      <c r="N237" s="164">
        <f t="shared" si="96"/>
        <v>0</v>
      </c>
      <c r="O237" s="164">
        <f t="shared" si="97"/>
        <v>0</v>
      </c>
      <c r="P237" s="130">
        <f t="shared" si="98"/>
        <v>0</v>
      </c>
      <c r="Q237" s="129">
        <f t="shared" si="99"/>
        <v>0</v>
      </c>
      <c r="R237" s="129">
        <f t="shared" si="100"/>
        <v>0</v>
      </c>
      <c r="S237" s="64"/>
    </row>
    <row r="238" spans="1:19" ht="18.95" hidden="1" customHeight="1" thickBot="1">
      <c r="A238" s="157" t="s">
        <v>88</v>
      </c>
      <c r="B238" s="139"/>
      <c r="C238" s="194" t="s">
        <v>85</v>
      </c>
      <c r="D238" s="141">
        <v>5</v>
      </c>
      <c r="E238" s="142"/>
      <c r="F238" s="174"/>
      <c r="G238" s="175"/>
      <c r="H238" s="142"/>
      <c r="I238" s="145">
        <f>VLOOKUP($D238,wartości[],3,FALSE)</f>
        <v>0</v>
      </c>
      <c r="J238" s="145">
        <f>VLOOKUP($D238,wartości[],4,FALSE)</f>
        <v>0</v>
      </c>
      <c r="K238" s="145">
        <f>VLOOKUP($D238,wartości[],5,FALSE)</f>
        <v>0</v>
      </c>
      <c r="L238" s="146"/>
      <c r="M238" s="145">
        <f>VLOOKUP($D238,wartości[],7,FALSE)</f>
        <v>0</v>
      </c>
      <c r="N238" s="145">
        <f>VLOOKUP($D238,wartości[],8,FALSE)</f>
        <v>0</v>
      </c>
      <c r="O238" s="145">
        <f>VLOOKUP($D238,wartości[],9,FALSE)</f>
        <v>0</v>
      </c>
      <c r="P238" s="147">
        <f>VLOOKUP($D238,wartości[],11,FALSE)</f>
        <v>0</v>
      </c>
      <c r="Q238" s="145">
        <f>VLOOKUP($D238,wartości[],12,FALSE)</f>
        <v>0</v>
      </c>
      <c r="R238" s="148">
        <f>VLOOKUP($D238,wartości[],13,FALSE)</f>
        <v>0</v>
      </c>
    </row>
    <row r="239" spans="1:19" hidden="1">
      <c r="A239" s="155">
        <v>5</v>
      </c>
      <c r="B239" s="135">
        <v>1</v>
      </c>
      <c r="C239" s="194"/>
      <c r="D239" s="127" t="s">
        <v>124</v>
      </c>
      <c r="E239" s="136">
        <f>'FORMULARZ OFERTY'!$H239+'FORMULARZ OFERTY'!$L239</f>
        <v>0</v>
      </c>
      <c r="F239" s="170"/>
      <c r="G239" s="176"/>
      <c r="H239" s="134">
        <v>0</v>
      </c>
      <c r="I239" s="137">
        <f t="shared" ref="I239:I243" si="101">ROUND($F239*H239,2)</f>
        <v>0</v>
      </c>
      <c r="J239" s="137">
        <f t="shared" ref="J239:J243" si="102">ROUND(I239*$G239,2)</f>
        <v>0</v>
      </c>
      <c r="K239" s="137">
        <f t="shared" ref="K239:K243" si="103">ROUND(I239+J239,2)</f>
        <v>0</v>
      </c>
      <c r="L239" s="163">
        <v>0</v>
      </c>
      <c r="M239" s="164">
        <f t="shared" ref="M239:M243" si="104">ROUND($F239*L239,2)</f>
        <v>0</v>
      </c>
      <c r="N239" s="164">
        <f t="shared" ref="N239:N243" si="105">ROUND(M239*$G239,2)</f>
        <v>0</v>
      </c>
      <c r="O239" s="164">
        <f t="shared" ref="O239:O243" si="106">ROUND(M239+N239,2)</f>
        <v>0</v>
      </c>
      <c r="P239" s="138">
        <f t="shared" ref="P239:P243" si="107">ROUND(I239+M239,2)</f>
        <v>0</v>
      </c>
      <c r="Q239" s="137">
        <f t="shared" ref="Q239:Q243" si="108">ROUND(J239+N239,2)</f>
        <v>0</v>
      </c>
      <c r="R239" s="137">
        <f t="shared" ref="R239:R243" si="109">ROUND(K239+O239,2)</f>
        <v>0</v>
      </c>
      <c r="S239" s="64"/>
    </row>
    <row r="240" spans="1:19" hidden="1">
      <c r="A240" s="155">
        <v>5</v>
      </c>
      <c r="B240" s="127">
        <f>B239+1</f>
        <v>2</v>
      </c>
      <c r="C240" s="194"/>
      <c r="D240" s="127"/>
      <c r="E240" s="128">
        <f>'FORMULARZ OFERTY'!$H240+'FORMULARZ OFERTY'!$L240</f>
        <v>0</v>
      </c>
      <c r="F240" s="172"/>
      <c r="G240" s="173"/>
      <c r="H240" s="134"/>
      <c r="I240" s="129">
        <f t="shared" si="101"/>
        <v>0</v>
      </c>
      <c r="J240" s="129">
        <f t="shared" si="102"/>
        <v>0</v>
      </c>
      <c r="K240" s="129">
        <f t="shared" si="103"/>
        <v>0</v>
      </c>
      <c r="L240" s="163">
        <v>0</v>
      </c>
      <c r="M240" s="164">
        <f t="shared" si="104"/>
        <v>0</v>
      </c>
      <c r="N240" s="164">
        <f t="shared" si="105"/>
        <v>0</v>
      </c>
      <c r="O240" s="164">
        <f t="shared" si="106"/>
        <v>0</v>
      </c>
      <c r="P240" s="130">
        <f t="shared" si="107"/>
        <v>0</v>
      </c>
      <c r="Q240" s="129">
        <f t="shared" si="108"/>
        <v>0</v>
      </c>
      <c r="R240" s="129">
        <f t="shared" si="109"/>
        <v>0</v>
      </c>
      <c r="S240" s="64"/>
    </row>
    <row r="241" spans="1:19" hidden="1">
      <c r="A241" s="155">
        <v>5</v>
      </c>
      <c r="B241" s="127">
        <f t="shared" ref="B241:B291" si="110">B240+1</f>
        <v>3</v>
      </c>
      <c r="C241" s="194"/>
      <c r="D241" s="127"/>
      <c r="E241" s="128">
        <f>'FORMULARZ OFERTY'!$H241+'FORMULARZ OFERTY'!$L241</f>
        <v>0</v>
      </c>
      <c r="F241" s="172"/>
      <c r="G241" s="173"/>
      <c r="H241" s="134"/>
      <c r="I241" s="129">
        <f t="shared" si="101"/>
        <v>0</v>
      </c>
      <c r="J241" s="129">
        <f t="shared" si="102"/>
        <v>0</v>
      </c>
      <c r="K241" s="129">
        <f t="shared" si="103"/>
        <v>0</v>
      </c>
      <c r="L241" s="163">
        <v>0</v>
      </c>
      <c r="M241" s="164">
        <f t="shared" si="104"/>
        <v>0</v>
      </c>
      <c r="N241" s="164">
        <f t="shared" si="105"/>
        <v>0</v>
      </c>
      <c r="O241" s="164">
        <f t="shared" si="106"/>
        <v>0</v>
      </c>
      <c r="P241" s="130">
        <f t="shared" si="107"/>
        <v>0</v>
      </c>
      <c r="Q241" s="129">
        <f t="shared" si="108"/>
        <v>0</v>
      </c>
      <c r="R241" s="129">
        <f t="shared" si="109"/>
        <v>0</v>
      </c>
      <c r="S241" s="64"/>
    </row>
    <row r="242" spans="1:19" hidden="1">
      <c r="A242" s="155">
        <v>5</v>
      </c>
      <c r="B242" s="127">
        <f t="shared" si="110"/>
        <v>4</v>
      </c>
      <c r="C242" s="194"/>
      <c r="D242" s="127"/>
      <c r="E242" s="128">
        <f>'FORMULARZ OFERTY'!$H242+'FORMULARZ OFERTY'!$L242</f>
        <v>0</v>
      </c>
      <c r="F242" s="172"/>
      <c r="G242" s="173"/>
      <c r="H242" s="134"/>
      <c r="I242" s="129">
        <f t="shared" si="101"/>
        <v>0</v>
      </c>
      <c r="J242" s="129">
        <f t="shared" si="102"/>
        <v>0</v>
      </c>
      <c r="K242" s="129">
        <f t="shared" si="103"/>
        <v>0</v>
      </c>
      <c r="L242" s="163">
        <v>0</v>
      </c>
      <c r="M242" s="164">
        <f t="shared" si="104"/>
        <v>0</v>
      </c>
      <c r="N242" s="164">
        <f t="shared" si="105"/>
        <v>0</v>
      </c>
      <c r="O242" s="164">
        <f t="shared" si="106"/>
        <v>0</v>
      </c>
      <c r="P242" s="130">
        <f t="shared" si="107"/>
        <v>0</v>
      </c>
      <c r="Q242" s="129">
        <f t="shared" si="108"/>
        <v>0</v>
      </c>
      <c r="R242" s="129">
        <f t="shared" si="109"/>
        <v>0</v>
      </c>
      <c r="S242" s="64"/>
    </row>
    <row r="243" spans="1:19" hidden="1">
      <c r="A243" s="155">
        <v>5</v>
      </c>
      <c r="B243" s="127">
        <f t="shared" si="110"/>
        <v>5</v>
      </c>
      <c r="C243" s="194"/>
      <c r="D243" s="127"/>
      <c r="E243" s="128">
        <f>'FORMULARZ OFERTY'!$H243+'FORMULARZ OFERTY'!$L243</f>
        <v>0</v>
      </c>
      <c r="F243" s="172"/>
      <c r="G243" s="173"/>
      <c r="H243" s="134"/>
      <c r="I243" s="129">
        <f t="shared" si="101"/>
        <v>0</v>
      </c>
      <c r="J243" s="129">
        <f t="shared" si="102"/>
        <v>0</v>
      </c>
      <c r="K243" s="129">
        <f t="shared" si="103"/>
        <v>0</v>
      </c>
      <c r="L243" s="163">
        <v>0</v>
      </c>
      <c r="M243" s="164">
        <f t="shared" si="104"/>
        <v>0</v>
      </c>
      <c r="N243" s="164">
        <f t="shared" si="105"/>
        <v>0</v>
      </c>
      <c r="O243" s="164">
        <f t="shared" si="106"/>
        <v>0</v>
      </c>
      <c r="P243" s="130">
        <f t="shared" si="107"/>
        <v>0</v>
      </c>
      <c r="Q243" s="129">
        <f t="shared" si="108"/>
        <v>0</v>
      </c>
      <c r="R243" s="129">
        <f t="shared" si="109"/>
        <v>0</v>
      </c>
      <c r="S243" s="64"/>
    </row>
    <row r="244" spans="1:19" ht="18.95" hidden="1" customHeight="1" thickBot="1">
      <c r="A244" s="157" t="s">
        <v>88</v>
      </c>
      <c r="B244" s="139"/>
      <c r="C244" s="194" t="s">
        <v>85</v>
      </c>
      <c r="D244" s="141">
        <v>6</v>
      </c>
      <c r="E244" s="142"/>
      <c r="F244" s="174"/>
      <c r="G244" s="175"/>
      <c r="H244" s="142"/>
      <c r="I244" s="145">
        <f>VLOOKUP($D244,wartości[],3,FALSE)</f>
        <v>0</v>
      </c>
      <c r="J244" s="145">
        <f>VLOOKUP($D244,wartości[],4,FALSE)</f>
        <v>0</v>
      </c>
      <c r="K244" s="145">
        <f>VLOOKUP($D244,wartości[],5,FALSE)</f>
        <v>0</v>
      </c>
      <c r="L244" s="146"/>
      <c r="M244" s="145">
        <f>VLOOKUP($D244,wartości[],7,FALSE)</f>
        <v>0</v>
      </c>
      <c r="N244" s="145">
        <f>VLOOKUP($D244,wartości[],8,FALSE)</f>
        <v>0</v>
      </c>
      <c r="O244" s="145">
        <f>VLOOKUP($D244,wartości[],9,FALSE)</f>
        <v>0</v>
      </c>
      <c r="P244" s="147">
        <f>VLOOKUP($D244,wartości[],11,FALSE)</f>
        <v>0</v>
      </c>
      <c r="Q244" s="145">
        <f>VLOOKUP($D244,wartości[],12,FALSE)</f>
        <v>0</v>
      </c>
      <c r="R244" s="148">
        <f>VLOOKUP($D244,wartości[],13,FALSE)</f>
        <v>0</v>
      </c>
    </row>
    <row r="245" spans="1:19" hidden="1">
      <c r="A245" s="155">
        <v>6</v>
      </c>
      <c r="B245" s="135">
        <v>1</v>
      </c>
      <c r="C245" s="194"/>
      <c r="D245" s="127" t="s">
        <v>124</v>
      </c>
      <c r="E245" s="136">
        <f>'FORMULARZ OFERTY'!$H245+'FORMULARZ OFERTY'!$L245</f>
        <v>0</v>
      </c>
      <c r="F245" s="172"/>
      <c r="G245" s="173"/>
      <c r="H245" s="134">
        <v>0</v>
      </c>
      <c r="I245" s="137">
        <f t="shared" ref="I245" si="111">ROUND($F245*H245,2)</f>
        <v>0</v>
      </c>
      <c r="J245" s="137">
        <f t="shared" ref="J245" si="112">ROUND(I245*$G245,2)</f>
        <v>0</v>
      </c>
      <c r="K245" s="137">
        <f t="shared" ref="K245" si="113">ROUND(I245+J245,2)</f>
        <v>0</v>
      </c>
      <c r="L245" s="163">
        <v>0</v>
      </c>
      <c r="M245" s="164">
        <f t="shared" ref="M245" si="114">ROUND($F245*L245,2)</f>
        <v>0</v>
      </c>
      <c r="N245" s="164">
        <f t="shared" ref="N245" si="115">ROUND(M245*$G245,2)</f>
        <v>0</v>
      </c>
      <c r="O245" s="164">
        <f t="shared" ref="O245" si="116">ROUND(M245+N245,2)</f>
        <v>0</v>
      </c>
      <c r="P245" s="138">
        <f t="shared" ref="P245" si="117">ROUND(I245+M245,2)</f>
        <v>0</v>
      </c>
      <c r="Q245" s="137">
        <f t="shared" ref="Q245" si="118">ROUND(J245+N245,2)</f>
        <v>0</v>
      </c>
      <c r="R245" s="137">
        <f t="shared" ref="R245" si="119">ROUND(K245+O245,2)</f>
        <v>0</v>
      </c>
      <c r="S245" s="64"/>
    </row>
    <row r="246" spans="1:19" hidden="1">
      <c r="A246" s="155">
        <v>6</v>
      </c>
      <c r="B246" s="185">
        <f t="shared" ref="B246" si="120">B245+1</f>
        <v>2</v>
      </c>
      <c r="C246" s="194"/>
      <c r="D246" s="127" t="s">
        <v>124</v>
      </c>
      <c r="E246" s="181">
        <f>'FORMULARZ OFERTY'!$H246+'FORMULARZ OFERTY'!$L246</f>
        <v>0</v>
      </c>
      <c r="F246" s="172"/>
      <c r="G246" s="173"/>
      <c r="H246" s="134">
        <v>0</v>
      </c>
      <c r="I246" s="183">
        <f t="shared" ref="I246:I270" si="121">ROUND($F246*H246,2)</f>
        <v>0</v>
      </c>
      <c r="J246" s="183">
        <f t="shared" ref="J246:J270" si="122">ROUND(I246*$G246,2)</f>
        <v>0</v>
      </c>
      <c r="K246" s="183">
        <f t="shared" ref="K246" si="123">ROUND(I246+J246,2)</f>
        <v>0</v>
      </c>
      <c r="L246" s="163"/>
      <c r="M246" s="164">
        <f t="shared" ref="M246:M270" si="124">ROUND($F246*L246,2)</f>
        <v>0</v>
      </c>
      <c r="N246" s="164">
        <f t="shared" ref="N246:N270" si="125">ROUND(M246*$G246,2)</f>
        <v>0</v>
      </c>
      <c r="O246" s="164">
        <f t="shared" ref="O246" si="126">ROUND(M246+N246,2)</f>
        <v>0</v>
      </c>
      <c r="P246" s="184">
        <f t="shared" ref="P246" si="127">ROUND(I246+M246,2)</f>
        <v>0</v>
      </c>
      <c r="Q246" s="183">
        <f t="shared" ref="Q246" si="128">ROUND(J246+N246,2)</f>
        <v>0</v>
      </c>
      <c r="R246" s="183">
        <f t="shared" ref="R246" si="129">ROUND(K246+O246,2)</f>
        <v>0</v>
      </c>
      <c r="S246" s="64"/>
    </row>
    <row r="247" spans="1:19" hidden="1">
      <c r="A247" s="155">
        <v>6</v>
      </c>
      <c r="B247" s="185">
        <f t="shared" ref="B247:B270" si="130">B246+1</f>
        <v>3</v>
      </c>
      <c r="C247" s="194"/>
      <c r="D247" s="127" t="s">
        <v>124</v>
      </c>
      <c r="E247" s="181">
        <f>'FORMULARZ OFERTY'!$H247+'FORMULARZ OFERTY'!$L247</f>
        <v>0</v>
      </c>
      <c r="F247" s="172"/>
      <c r="G247" s="173"/>
      <c r="H247" s="134">
        <v>0</v>
      </c>
      <c r="I247" s="183">
        <f t="shared" si="121"/>
        <v>0</v>
      </c>
      <c r="J247" s="183">
        <f t="shared" si="122"/>
        <v>0</v>
      </c>
      <c r="K247" s="183">
        <f t="shared" ref="K247:K270" si="131">ROUND(I247+J247,2)</f>
        <v>0</v>
      </c>
      <c r="L247" s="163"/>
      <c r="M247" s="164">
        <f t="shared" si="124"/>
        <v>0</v>
      </c>
      <c r="N247" s="164">
        <f t="shared" si="125"/>
        <v>0</v>
      </c>
      <c r="O247" s="164">
        <f t="shared" ref="O247:O270" si="132">ROUND(M247+N247,2)</f>
        <v>0</v>
      </c>
      <c r="P247" s="184">
        <f t="shared" ref="P247:P270" si="133">ROUND(I247+M247,2)</f>
        <v>0</v>
      </c>
      <c r="Q247" s="183">
        <f t="shared" ref="Q247:Q270" si="134">ROUND(J247+N247,2)</f>
        <v>0</v>
      </c>
      <c r="R247" s="183">
        <f t="shared" ref="R247:R270" si="135">ROUND(K247+O247,2)</f>
        <v>0</v>
      </c>
      <c r="S247" s="64"/>
    </row>
    <row r="248" spans="1:19" hidden="1">
      <c r="A248" s="155">
        <v>6</v>
      </c>
      <c r="B248" s="185">
        <f t="shared" si="130"/>
        <v>4</v>
      </c>
      <c r="C248" s="194"/>
      <c r="D248" s="127" t="s">
        <v>124</v>
      </c>
      <c r="E248" s="181">
        <f>'FORMULARZ OFERTY'!$H248+'FORMULARZ OFERTY'!$L248</f>
        <v>0</v>
      </c>
      <c r="F248" s="172"/>
      <c r="G248" s="173"/>
      <c r="H248" s="134">
        <v>0</v>
      </c>
      <c r="I248" s="183">
        <f t="shared" si="121"/>
        <v>0</v>
      </c>
      <c r="J248" s="183">
        <f t="shared" si="122"/>
        <v>0</v>
      </c>
      <c r="K248" s="183">
        <f t="shared" si="131"/>
        <v>0</v>
      </c>
      <c r="L248" s="163"/>
      <c r="M248" s="164">
        <f t="shared" si="124"/>
        <v>0</v>
      </c>
      <c r="N248" s="164">
        <f t="shared" si="125"/>
        <v>0</v>
      </c>
      <c r="O248" s="164">
        <f t="shared" si="132"/>
        <v>0</v>
      </c>
      <c r="P248" s="184">
        <f t="shared" si="133"/>
        <v>0</v>
      </c>
      <c r="Q248" s="183">
        <f t="shared" si="134"/>
        <v>0</v>
      </c>
      <c r="R248" s="183">
        <f t="shared" si="135"/>
        <v>0</v>
      </c>
      <c r="S248" s="64"/>
    </row>
    <row r="249" spans="1:19" hidden="1">
      <c r="A249" s="155">
        <v>6</v>
      </c>
      <c r="B249" s="185">
        <f t="shared" si="130"/>
        <v>5</v>
      </c>
      <c r="C249" s="194"/>
      <c r="D249" s="127" t="s">
        <v>124</v>
      </c>
      <c r="E249" s="181">
        <f>'FORMULARZ OFERTY'!$H249+'FORMULARZ OFERTY'!$L249</f>
        <v>0</v>
      </c>
      <c r="F249" s="172"/>
      <c r="G249" s="173"/>
      <c r="H249" s="134">
        <v>0</v>
      </c>
      <c r="I249" s="183">
        <f t="shared" si="121"/>
        <v>0</v>
      </c>
      <c r="J249" s="183">
        <f t="shared" si="122"/>
        <v>0</v>
      </c>
      <c r="K249" s="183">
        <f t="shared" si="131"/>
        <v>0</v>
      </c>
      <c r="L249" s="163"/>
      <c r="M249" s="164">
        <f t="shared" si="124"/>
        <v>0</v>
      </c>
      <c r="N249" s="164">
        <f t="shared" si="125"/>
        <v>0</v>
      </c>
      <c r="O249" s="164">
        <f t="shared" si="132"/>
        <v>0</v>
      </c>
      <c r="P249" s="184">
        <f t="shared" si="133"/>
        <v>0</v>
      </c>
      <c r="Q249" s="183">
        <f t="shared" si="134"/>
        <v>0</v>
      </c>
      <c r="R249" s="183">
        <f t="shared" si="135"/>
        <v>0</v>
      </c>
      <c r="S249" s="64"/>
    </row>
    <row r="250" spans="1:19" hidden="1">
      <c r="A250" s="155">
        <v>6</v>
      </c>
      <c r="B250" s="185">
        <f t="shared" si="130"/>
        <v>6</v>
      </c>
      <c r="C250" s="194"/>
      <c r="D250" s="127" t="s">
        <v>124</v>
      </c>
      <c r="E250" s="181">
        <f>'FORMULARZ OFERTY'!$H250+'FORMULARZ OFERTY'!$L250</f>
        <v>0</v>
      </c>
      <c r="F250" s="172"/>
      <c r="G250" s="173"/>
      <c r="H250" s="134">
        <v>0</v>
      </c>
      <c r="I250" s="183">
        <f t="shared" si="121"/>
        <v>0</v>
      </c>
      <c r="J250" s="183">
        <f t="shared" si="122"/>
        <v>0</v>
      </c>
      <c r="K250" s="183">
        <f t="shared" si="131"/>
        <v>0</v>
      </c>
      <c r="L250" s="163"/>
      <c r="M250" s="164">
        <f t="shared" si="124"/>
        <v>0</v>
      </c>
      <c r="N250" s="164">
        <f t="shared" si="125"/>
        <v>0</v>
      </c>
      <c r="O250" s="164">
        <f t="shared" si="132"/>
        <v>0</v>
      </c>
      <c r="P250" s="184">
        <f t="shared" si="133"/>
        <v>0</v>
      </c>
      <c r="Q250" s="183">
        <f t="shared" si="134"/>
        <v>0</v>
      </c>
      <c r="R250" s="183">
        <f t="shared" si="135"/>
        <v>0</v>
      </c>
      <c r="S250" s="64"/>
    </row>
    <row r="251" spans="1:19" hidden="1">
      <c r="A251" s="155">
        <v>6</v>
      </c>
      <c r="B251" s="185">
        <f t="shared" si="130"/>
        <v>7</v>
      </c>
      <c r="C251" s="194"/>
      <c r="D251" s="127" t="s">
        <v>124</v>
      </c>
      <c r="E251" s="181">
        <f>'FORMULARZ OFERTY'!$H251+'FORMULARZ OFERTY'!$L251</f>
        <v>0</v>
      </c>
      <c r="F251" s="172"/>
      <c r="G251" s="173"/>
      <c r="H251" s="134">
        <v>0</v>
      </c>
      <c r="I251" s="183">
        <f t="shared" si="121"/>
        <v>0</v>
      </c>
      <c r="J251" s="183">
        <f t="shared" si="122"/>
        <v>0</v>
      </c>
      <c r="K251" s="183">
        <f t="shared" si="131"/>
        <v>0</v>
      </c>
      <c r="L251" s="163"/>
      <c r="M251" s="164">
        <f t="shared" si="124"/>
        <v>0</v>
      </c>
      <c r="N251" s="164">
        <f t="shared" si="125"/>
        <v>0</v>
      </c>
      <c r="O251" s="164">
        <f t="shared" si="132"/>
        <v>0</v>
      </c>
      <c r="P251" s="184">
        <f t="shared" si="133"/>
        <v>0</v>
      </c>
      <c r="Q251" s="183">
        <f t="shared" si="134"/>
        <v>0</v>
      </c>
      <c r="R251" s="183">
        <f t="shared" si="135"/>
        <v>0</v>
      </c>
      <c r="S251" s="64"/>
    </row>
    <row r="252" spans="1:19" hidden="1">
      <c r="A252" s="155">
        <v>6</v>
      </c>
      <c r="B252" s="185">
        <f t="shared" si="130"/>
        <v>8</v>
      </c>
      <c r="C252" s="194"/>
      <c r="D252" s="127" t="s">
        <v>124</v>
      </c>
      <c r="E252" s="181">
        <f>'FORMULARZ OFERTY'!$H252+'FORMULARZ OFERTY'!$L252</f>
        <v>0</v>
      </c>
      <c r="F252" s="172"/>
      <c r="G252" s="173"/>
      <c r="H252" s="134">
        <v>0</v>
      </c>
      <c r="I252" s="183">
        <f t="shared" si="121"/>
        <v>0</v>
      </c>
      <c r="J252" s="183">
        <f t="shared" si="122"/>
        <v>0</v>
      </c>
      <c r="K252" s="183">
        <f t="shared" si="131"/>
        <v>0</v>
      </c>
      <c r="L252" s="163"/>
      <c r="M252" s="164">
        <f t="shared" si="124"/>
        <v>0</v>
      </c>
      <c r="N252" s="164">
        <f t="shared" si="125"/>
        <v>0</v>
      </c>
      <c r="O252" s="164">
        <f t="shared" si="132"/>
        <v>0</v>
      </c>
      <c r="P252" s="184">
        <f t="shared" si="133"/>
        <v>0</v>
      </c>
      <c r="Q252" s="183">
        <f t="shared" si="134"/>
        <v>0</v>
      </c>
      <c r="R252" s="183">
        <f t="shared" si="135"/>
        <v>0</v>
      </c>
      <c r="S252" s="64"/>
    </row>
    <row r="253" spans="1:19" hidden="1">
      <c r="A253" s="155">
        <v>6</v>
      </c>
      <c r="B253" s="185">
        <f t="shared" si="130"/>
        <v>9</v>
      </c>
      <c r="C253" s="194"/>
      <c r="D253" s="127" t="s">
        <v>124</v>
      </c>
      <c r="E253" s="181">
        <f>'FORMULARZ OFERTY'!$H253+'FORMULARZ OFERTY'!$L253</f>
        <v>0</v>
      </c>
      <c r="F253" s="172"/>
      <c r="G253" s="173"/>
      <c r="H253" s="134">
        <v>0</v>
      </c>
      <c r="I253" s="183">
        <f t="shared" si="121"/>
        <v>0</v>
      </c>
      <c r="J253" s="183">
        <f t="shared" si="122"/>
        <v>0</v>
      </c>
      <c r="K253" s="183">
        <f t="shared" si="131"/>
        <v>0</v>
      </c>
      <c r="L253" s="163"/>
      <c r="M253" s="164">
        <f t="shared" si="124"/>
        <v>0</v>
      </c>
      <c r="N253" s="164">
        <f t="shared" si="125"/>
        <v>0</v>
      </c>
      <c r="O253" s="164">
        <f t="shared" si="132"/>
        <v>0</v>
      </c>
      <c r="P253" s="184">
        <f t="shared" si="133"/>
        <v>0</v>
      </c>
      <c r="Q253" s="183">
        <f t="shared" si="134"/>
        <v>0</v>
      </c>
      <c r="R253" s="183">
        <f t="shared" si="135"/>
        <v>0</v>
      </c>
      <c r="S253" s="64"/>
    </row>
    <row r="254" spans="1:19" hidden="1">
      <c r="A254" s="155">
        <v>6</v>
      </c>
      <c r="B254" s="185">
        <f t="shared" si="130"/>
        <v>10</v>
      </c>
      <c r="C254" s="194"/>
      <c r="D254" s="127" t="s">
        <v>124</v>
      </c>
      <c r="E254" s="181">
        <f>'FORMULARZ OFERTY'!$H254+'FORMULARZ OFERTY'!$L254</f>
        <v>0</v>
      </c>
      <c r="F254" s="172"/>
      <c r="G254" s="173"/>
      <c r="H254" s="134">
        <v>0</v>
      </c>
      <c r="I254" s="183">
        <f t="shared" si="121"/>
        <v>0</v>
      </c>
      <c r="J254" s="183">
        <f t="shared" si="122"/>
        <v>0</v>
      </c>
      <c r="K254" s="183">
        <f t="shared" si="131"/>
        <v>0</v>
      </c>
      <c r="L254" s="163"/>
      <c r="M254" s="164">
        <f t="shared" si="124"/>
        <v>0</v>
      </c>
      <c r="N254" s="164">
        <f t="shared" si="125"/>
        <v>0</v>
      </c>
      <c r="O254" s="164">
        <f t="shared" si="132"/>
        <v>0</v>
      </c>
      <c r="P254" s="184">
        <f t="shared" si="133"/>
        <v>0</v>
      </c>
      <c r="Q254" s="183">
        <f t="shared" si="134"/>
        <v>0</v>
      </c>
      <c r="R254" s="183">
        <f t="shared" si="135"/>
        <v>0</v>
      </c>
      <c r="S254" s="64"/>
    </row>
    <row r="255" spans="1:19" hidden="1">
      <c r="A255" s="155">
        <v>6</v>
      </c>
      <c r="B255" s="185">
        <f t="shared" si="130"/>
        <v>11</v>
      </c>
      <c r="C255" s="194"/>
      <c r="D255" s="127" t="s">
        <v>124</v>
      </c>
      <c r="E255" s="181">
        <f>'FORMULARZ OFERTY'!$H255+'FORMULARZ OFERTY'!$L255</f>
        <v>0</v>
      </c>
      <c r="F255" s="172"/>
      <c r="G255" s="173"/>
      <c r="H255" s="134">
        <v>0</v>
      </c>
      <c r="I255" s="183">
        <f t="shared" si="121"/>
        <v>0</v>
      </c>
      <c r="J255" s="183">
        <f t="shared" si="122"/>
        <v>0</v>
      </c>
      <c r="K255" s="183">
        <f t="shared" si="131"/>
        <v>0</v>
      </c>
      <c r="L255" s="163"/>
      <c r="M255" s="164">
        <f t="shared" si="124"/>
        <v>0</v>
      </c>
      <c r="N255" s="164">
        <f t="shared" si="125"/>
        <v>0</v>
      </c>
      <c r="O255" s="164">
        <f t="shared" si="132"/>
        <v>0</v>
      </c>
      <c r="P255" s="184">
        <f t="shared" si="133"/>
        <v>0</v>
      </c>
      <c r="Q255" s="183">
        <f t="shared" si="134"/>
        <v>0</v>
      </c>
      <c r="R255" s="183">
        <f t="shared" si="135"/>
        <v>0</v>
      </c>
      <c r="S255" s="64"/>
    </row>
    <row r="256" spans="1:19" hidden="1">
      <c r="A256" s="155">
        <v>6</v>
      </c>
      <c r="B256" s="185">
        <f t="shared" si="130"/>
        <v>12</v>
      </c>
      <c r="C256" s="194"/>
      <c r="D256" s="127" t="s">
        <v>124</v>
      </c>
      <c r="E256" s="181">
        <f>'FORMULARZ OFERTY'!$H256+'FORMULARZ OFERTY'!$L256</f>
        <v>0</v>
      </c>
      <c r="F256" s="172"/>
      <c r="G256" s="173"/>
      <c r="H256" s="134">
        <v>0</v>
      </c>
      <c r="I256" s="183">
        <f t="shared" si="121"/>
        <v>0</v>
      </c>
      <c r="J256" s="183">
        <f t="shared" si="122"/>
        <v>0</v>
      </c>
      <c r="K256" s="183">
        <f t="shared" si="131"/>
        <v>0</v>
      </c>
      <c r="L256" s="163"/>
      <c r="M256" s="164">
        <f t="shared" si="124"/>
        <v>0</v>
      </c>
      <c r="N256" s="164">
        <f t="shared" si="125"/>
        <v>0</v>
      </c>
      <c r="O256" s="164">
        <f t="shared" si="132"/>
        <v>0</v>
      </c>
      <c r="P256" s="184">
        <f t="shared" si="133"/>
        <v>0</v>
      </c>
      <c r="Q256" s="183">
        <f t="shared" si="134"/>
        <v>0</v>
      </c>
      <c r="R256" s="183">
        <f t="shared" si="135"/>
        <v>0</v>
      </c>
      <c r="S256" s="64"/>
    </row>
    <row r="257" spans="1:19" hidden="1">
      <c r="A257" s="155">
        <v>6</v>
      </c>
      <c r="B257" s="185">
        <f t="shared" si="130"/>
        <v>13</v>
      </c>
      <c r="C257" s="194"/>
      <c r="D257" s="127" t="s">
        <v>124</v>
      </c>
      <c r="E257" s="181">
        <f>'FORMULARZ OFERTY'!$H257+'FORMULARZ OFERTY'!$L257</f>
        <v>0</v>
      </c>
      <c r="F257" s="172"/>
      <c r="G257" s="173"/>
      <c r="H257" s="134">
        <v>0</v>
      </c>
      <c r="I257" s="183">
        <f t="shared" si="121"/>
        <v>0</v>
      </c>
      <c r="J257" s="183">
        <f t="shared" si="122"/>
        <v>0</v>
      </c>
      <c r="K257" s="183">
        <f t="shared" si="131"/>
        <v>0</v>
      </c>
      <c r="L257" s="163"/>
      <c r="M257" s="164">
        <f t="shared" si="124"/>
        <v>0</v>
      </c>
      <c r="N257" s="164">
        <f t="shared" si="125"/>
        <v>0</v>
      </c>
      <c r="O257" s="164">
        <f t="shared" si="132"/>
        <v>0</v>
      </c>
      <c r="P257" s="184">
        <f t="shared" si="133"/>
        <v>0</v>
      </c>
      <c r="Q257" s="183">
        <f t="shared" si="134"/>
        <v>0</v>
      </c>
      <c r="R257" s="183">
        <f t="shared" si="135"/>
        <v>0</v>
      </c>
      <c r="S257" s="64"/>
    </row>
    <row r="258" spans="1:19" hidden="1">
      <c r="A258" s="155">
        <v>6</v>
      </c>
      <c r="B258" s="185">
        <f t="shared" si="130"/>
        <v>14</v>
      </c>
      <c r="C258" s="194"/>
      <c r="D258" s="127" t="s">
        <v>124</v>
      </c>
      <c r="E258" s="181">
        <f>'FORMULARZ OFERTY'!$H258+'FORMULARZ OFERTY'!$L258</f>
        <v>0</v>
      </c>
      <c r="F258" s="172"/>
      <c r="G258" s="173"/>
      <c r="H258" s="134">
        <v>0</v>
      </c>
      <c r="I258" s="183">
        <f t="shared" si="121"/>
        <v>0</v>
      </c>
      <c r="J258" s="183">
        <f t="shared" si="122"/>
        <v>0</v>
      </c>
      <c r="K258" s="183">
        <f t="shared" si="131"/>
        <v>0</v>
      </c>
      <c r="L258" s="163"/>
      <c r="M258" s="164">
        <f t="shared" si="124"/>
        <v>0</v>
      </c>
      <c r="N258" s="164">
        <f t="shared" si="125"/>
        <v>0</v>
      </c>
      <c r="O258" s="164">
        <f t="shared" si="132"/>
        <v>0</v>
      </c>
      <c r="P258" s="184">
        <f t="shared" si="133"/>
        <v>0</v>
      </c>
      <c r="Q258" s="183">
        <f t="shared" si="134"/>
        <v>0</v>
      </c>
      <c r="R258" s="183">
        <f t="shared" si="135"/>
        <v>0</v>
      </c>
      <c r="S258" s="64"/>
    </row>
    <row r="259" spans="1:19" hidden="1">
      <c r="A259" s="155">
        <v>6</v>
      </c>
      <c r="B259" s="185">
        <f t="shared" si="130"/>
        <v>15</v>
      </c>
      <c r="C259" s="194"/>
      <c r="D259" s="127" t="s">
        <v>124</v>
      </c>
      <c r="E259" s="181">
        <f>'FORMULARZ OFERTY'!$H259+'FORMULARZ OFERTY'!$L259</f>
        <v>0</v>
      </c>
      <c r="F259" s="172"/>
      <c r="G259" s="173"/>
      <c r="H259" s="134">
        <v>0</v>
      </c>
      <c r="I259" s="183">
        <f t="shared" si="121"/>
        <v>0</v>
      </c>
      <c r="J259" s="183">
        <f t="shared" si="122"/>
        <v>0</v>
      </c>
      <c r="K259" s="183">
        <f t="shared" si="131"/>
        <v>0</v>
      </c>
      <c r="L259" s="163"/>
      <c r="M259" s="164">
        <f t="shared" si="124"/>
        <v>0</v>
      </c>
      <c r="N259" s="164">
        <f t="shared" si="125"/>
        <v>0</v>
      </c>
      <c r="O259" s="164">
        <f t="shared" si="132"/>
        <v>0</v>
      </c>
      <c r="P259" s="184">
        <f t="shared" si="133"/>
        <v>0</v>
      </c>
      <c r="Q259" s="183">
        <f t="shared" si="134"/>
        <v>0</v>
      </c>
      <c r="R259" s="183">
        <f t="shared" si="135"/>
        <v>0</v>
      </c>
      <c r="S259" s="64"/>
    </row>
    <row r="260" spans="1:19" hidden="1">
      <c r="A260" s="155">
        <v>6</v>
      </c>
      <c r="B260" s="185">
        <f t="shared" si="130"/>
        <v>16</v>
      </c>
      <c r="C260" s="194"/>
      <c r="D260" s="127" t="s">
        <v>124</v>
      </c>
      <c r="E260" s="181">
        <f>'FORMULARZ OFERTY'!$H260+'FORMULARZ OFERTY'!$L260</f>
        <v>0</v>
      </c>
      <c r="F260" s="172"/>
      <c r="G260" s="173"/>
      <c r="H260" s="134">
        <v>0</v>
      </c>
      <c r="I260" s="183">
        <f t="shared" si="121"/>
        <v>0</v>
      </c>
      <c r="J260" s="183">
        <f t="shared" si="122"/>
        <v>0</v>
      </c>
      <c r="K260" s="183">
        <f t="shared" si="131"/>
        <v>0</v>
      </c>
      <c r="L260" s="163"/>
      <c r="M260" s="164">
        <f t="shared" si="124"/>
        <v>0</v>
      </c>
      <c r="N260" s="164">
        <f t="shared" si="125"/>
        <v>0</v>
      </c>
      <c r="O260" s="164">
        <f t="shared" si="132"/>
        <v>0</v>
      </c>
      <c r="P260" s="184">
        <f t="shared" si="133"/>
        <v>0</v>
      </c>
      <c r="Q260" s="183">
        <f t="shared" si="134"/>
        <v>0</v>
      </c>
      <c r="R260" s="183">
        <f t="shared" si="135"/>
        <v>0</v>
      </c>
      <c r="S260" s="64"/>
    </row>
    <row r="261" spans="1:19" hidden="1">
      <c r="A261" s="155">
        <v>6</v>
      </c>
      <c r="B261" s="185">
        <f t="shared" si="130"/>
        <v>17</v>
      </c>
      <c r="C261" s="194"/>
      <c r="D261" s="127" t="s">
        <v>124</v>
      </c>
      <c r="E261" s="181">
        <f>'FORMULARZ OFERTY'!$H261+'FORMULARZ OFERTY'!$L261</f>
        <v>0</v>
      </c>
      <c r="F261" s="172"/>
      <c r="G261" s="173"/>
      <c r="H261" s="134">
        <v>0</v>
      </c>
      <c r="I261" s="183">
        <f t="shared" si="121"/>
        <v>0</v>
      </c>
      <c r="J261" s="183">
        <f t="shared" si="122"/>
        <v>0</v>
      </c>
      <c r="K261" s="183">
        <f t="shared" si="131"/>
        <v>0</v>
      </c>
      <c r="L261" s="163"/>
      <c r="M261" s="164">
        <f t="shared" si="124"/>
        <v>0</v>
      </c>
      <c r="N261" s="164">
        <f t="shared" si="125"/>
        <v>0</v>
      </c>
      <c r="O261" s="164">
        <f t="shared" si="132"/>
        <v>0</v>
      </c>
      <c r="P261" s="184">
        <f t="shared" si="133"/>
        <v>0</v>
      </c>
      <c r="Q261" s="183">
        <f t="shared" si="134"/>
        <v>0</v>
      </c>
      <c r="R261" s="183">
        <f t="shared" si="135"/>
        <v>0</v>
      </c>
      <c r="S261" s="64"/>
    </row>
    <row r="262" spans="1:19" hidden="1">
      <c r="A262" s="155">
        <v>6</v>
      </c>
      <c r="B262" s="185">
        <f t="shared" si="130"/>
        <v>18</v>
      </c>
      <c r="C262" s="194"/>
      <c r="D262" s="127" t="s">
        <v>124</v>
      </c>
      <c r="E262" s="181">
        <f>'FORMULARZ OFERTY'!$H262+'FORMULARZ OFERTY'!$L262</f>
        <v>0</v>
      </c>
      <c r="F262" s="172"/>
      <c r="G262" s="173"/>
      <c r="H262" s="134">
        <v>0</v>
      </c>
      <c r="I262" s="183">
        <f t="shared" si="121"/>
        <v>0</v>
      </c>
      <c r="J262" s="183">
        <f t="shared" si="122"/>
        <v>0</v>
      </c>
      <c r="K262" s="183">
        <f t="shared" si="131"/>
        <v>0</v>
      </c>
      <c r="L262" s="163"/>
      <c r="M262" s="164">
        <f t="shared" si="124"/>
        <v>0</v>
      </c>
      <c r="N262" s="164">
        <f t="shared" si="125"/>
        <v>0</v>
      </c>
      <c r="O262" s="164">
        <f t="shared" si="132"/>
        <v>0</v>
      </c>
      <c r="P262" s="184">
        <f t="shared" si="133"/>
        <v>0</v>
      </c>
      <c r="Q262" s="183">
        <f t="shared" si="134"/>
        <v>0</v>
      </c>
      <c r="R262" s="183">
        <f t="shared" si="135"/>
        <v>0</v>
      </c>
      <c r="S262" s="64"/>
    </row>
    <row r="263" spans="1:19" hidden="1">
      <c r="A263" s="155">
        <v>6</v>
      </c>
      <c r="B263" s="185">
        <f t="shared" si="130"/>
        <v>19</v>
      </c>
      <c r="C263" s="194"/>
      <c r="D263" s="127" t="s">
        <v>124</v>
      </c>
      <c r="E263" s="181">
        <f>'FORMULARZ OFERTY'!$H263+'FORMULARZ OFERTY'!$L263</f>
        <v>0</v>
      </c>
      <c r="F263" s="172"/>
      <c r="G263" s="173"/>
      <c r="H263" s="134">
        <v>0</v>
      </c>
      <c r="I263" s="183">
        <f t="shared" si="121"/>
        <v>0</v>
      </c>
      <c r="J263" s="183">
        <f t="shared" si="122"/>
        <v>0</v>
      </c>
      <c r="K263" s="183">
        <f t="shared" si="131"/>
        <v>0</v>
      </c>
      <c r="L263" s="163"/>
      <c r="M263" s="164">
        <f t="shared" si="124"/>
        <v>0</v>
      </c>
      <c r="N263" s="164">
        <f t="shared" si="125"/>
        <v>0</v>
      </c>
      <c r="O263" s="164">
        <f t="shared" si="132"/>
        <v>0</v>
      </c>
      <c r="P263" s="184">
        <f t="shared" si="133"/>
        <v>0</v>
      </c>
      <c r="Q263" s="183">
        <f t="shared" si="134"/>
        <v>0</v>
      </c>
      <c r="R263" s="183">
        <f t="shared" si="135"/>
        <v>0</v>
      </c>
      <c r="S263" s="64"/>
    </row>
    <row r="264" spans="1:19" hidden="1">
      <c r="A264" s="155">
        <v>6</v>
      </c>
      <c r="B264" s="185">
        <f t="shared" si="130"/>
        <v>20</v>
      </c>
      <c r="C264" s="194"/>
      <c r="D264" s="127" t="s">
        <v>124</v>
      </c>
      <c r="E264" s="181">
        <f>'FORMULARZ OFERTY'!$H264+'FORMULARZ OFERTY'!$L264</f>
        <v>0</v>
      </c>
      <c r="F264" s="172"/>
      <c r="G264" s="173"/>
      <c r="H264" s="134">
        <v>0</v>
      </c>
      <c r="I264" s="183">
        <f t="shared" si="121"/>
        <v>0</v>
      </c>
      <c r="J264" s="183">
        <f t="shared" si="122"/>
        <v>0</v>
      </c>
      <c r="K264" s="183">
        <f t="shared" si="131"/>
        <v>0</v>
      </c>
      <c r="L264" s="163"/>
      <c r="M264" s="164">
        <f t="shared" si="124"/>
        <v>0</v>
      </c>
      <c r="N264" s="164">
        <f t="shared" si="125"/>
        <v>0</v>
      </c>
      <c r="O264" s="164">
        <f t="shared" si="132"/>
        <v>0</v>
      </c>
      <c r="P264" s="184">
        <f t="shared" si="133"/>
        <v>0</v>
      </c>
      <c r="Q264" s="183">
        <f t="shared" si="134"/>
        <v>0</v>
      </c>
      <c r="R264" s="183">
        <f t="shared" si="135"/>
        <v>0</v>
      </c>
      <c r="S264" s="64"/>
    </row>
    <row r="265" spans="1:19" hidden="1">
      <c r="A265" s="155">
        <v>6</v>
      </c>
      <c r="B265" s="185">
        <f t="shared" si="130"/>
        <v>21</v>
      </c>
      <c r="C265" s="194"/>
      <c r="D265" s="127" t="s">
        <v>124</v>
      </c>
      <c r="E265" s="181">
        <f>'FORMULARZ OFERTY'!$H265+'FORMULARZ OFERTY'!$L265</f>
        <v>0</v>
      </c>
      <c r="F265" s="172"/>
      <c r="G265" s="173"/>
      <c r="H265" s="134">
        <v>0</v>
      </c>
      <c r="I265" s="183">
        <f t="shared" si="121"/>
        <v>0</v>
      </c>
      <c r="J265" s="183">
        <f t="shared" si="122"/>
        <v>0</v>
      </c>
      <c r="K265" s="183">
        <f t="shared" si="131"/>
        <v>0</v>
      </c>
      <c r="L265" s="163"/>
      <c r="M265" s="164">
        <f t="shared" si="124"/>
        <v>0</v>
      </c>
      <c r="N265" s="164">
        <f t="shared" si="125"/>
        <v>0</v>
      </c>
      <c r="O265" s="164">
        <f t="shared" si="132"/>
        <v>0</v>
      </c>
      <c r="P265" s="184">
        <f t="shared" si="133"/>
        <v>0</v>
      </c>
      <c r="Q265" s="183">
        <f t="shared" si="134"/>
        <v>0</v>
      </c>
      <c r="R265" s="183">
        <f t="shared" si="135"/>
        <v>0</v>
      </c>
      <c r="S265" s="64"/>
    </row>
    <row r="266" spans="1:19" hidden="1">
      <c r="A266" s="155">
        <v>6</v>
      </c>
      <c r="B266" s="185">
        <f t="shared" si="130"/>
        <v>22</v>
      </c>
      <c r="C266" s="194"/>
      <c r="D266" s="127" t="s">
        <v>124</v>
      </c>
      <c r="E266" s="181">
        <f>'FORMULARZ OFERTY'!$H266+'FORMULARZ OFERTY'!$L266</f>
        <v>0</v>
      </c>
      <c r="F266" s="172"/>
      <c r="G266" s="173"/>
      <c r="H266" s="134">
        <v>0</v>
      </c>
      <c r="I266" s="183">
        <f t="shared" si="121"/>
        <v>0</v>
      </c>
      <c r="J266" s="183">
        <f t="shared" si="122"/>
        <v>0</v>
      </c>
      <c r="K266" s="183">
        <f t="shared" si="131"/>
        <v>0</v>
      </c>
      <c r="L266" s="163"/>
      <c r="M266" s="164">
        <f t="shared" si="124"/>
        <v>0</v>
      </c>
      <c r="N266" s="164">
        <f t="shared" si="125"/>
        <v>0</v>
      </c>
      <c r="O266" s="164">
        <f t="shared" si="132"/>
        <v>0</v>
      </c>
      <c r="P266" s="184">
        <f t="shared" si="133"/>
        <v>0</v>
      </c>
      <c r="Q266" s="183">
        <f t="shared" si="134"/>
        <v>0</v>
      </c>
      <c r="R266" s="183">
        <f t="shared" si="135"/>
        <v>0</v>
      </c>
      <c r="S266" s="64"/>
    </row>
    <row r="267" spans="1:19" hidden="1">
      <c r="A267" s="155">
        <v>6</v>
      </c>
      <c r="B267" s="185">
        <f t="shared" si="130"/>
        <v>23</v>
      </c>
      <c r="C267" s="194"/>
      <c r="D267" s="127" t="s">
        <v>124</v>
      </c>
      <c r="E267" s="181">
        <f>'FORMULARZ OFERTY'!$H267+'FORMULARZ OFERTY'!$L267</f>
        <v>0</v>
      </c>
      <c r="F267" s="172"/>
      <c r="G267" s="173"/>
      <c r="H267" s="134">
        <v>0</v>
      </c>
      <c r="I267" s="183">
        <f t="shared" si="121"/>
        <v>0</v>
      </c>
      <c r="J267" s="183">
        <f t="shared" si="122"/>
        <v>0</v>
      </c>
      <c r="K267" s="183">
        <f t="shared" si="131"/>
        <v>0</v>
      </c>
      <c r="L267" s="163"/>
      <c r="M267" s="164">
        <f t="shared" si="124"/>
        <v>0</v>
      </c>
      <c r="N267" s="164">
        <f t="shared" si="125"/>
        <v>0</v>
      </c>
      <c r="O267" s="164">
        <f t="shared" si="132"/>
        <v>0</v>
      </c>
      <c r="P267" s="184">
        <f t="shared" si="133"/>
        <v>0</v>
      </c>
      <c r="Q267" s="183">
        <f t="shared" si="134"/>
        <v>0</v>
      </c>
      <c r="R267" s="183">
        <f t="shared" si="135"/>
        <v>0</v>
      </c>
      <c r="S267" s="64"/>
    </row>
    <row r="268" spans="1:19" hidden="1">
      <c r="A268" s="155">
        <v>6</v>
      </c>
      <c r="B268" s="185">
        <f t="shared" si="130"/>
        <v>24</v>
      </c>
      <c r="C268" s="194"/>
      <c r="D268" s="180"/>
      <c r="E268" s="181">
        <f>'FORMULARZ OFERTY'!$H268+'FORMULARZ OFERTY'!$L268</f>
        <v>0</v>
      </c>
      <c r="F268" s="186"/>
      <c r="G268" s="187"/>
      <c r="H268" s="182"/>
      <c r="I268" s="183">
        <f t="shared" si="121"/>
        <v>0</v>
      </c>
      <c r="J268" s="183">
        <f t="shared" si="122"/>
        <v>0</v>
      </c>
      <c r="K268" s="183">
        <f t="shared" si="131"/>
        <v>0</v>
      </c>
      <c r="L268" s="163"/>
      <c r="M268" s="164">
        <f t="shared" si="124"/>
        <v>0</v>
      </c>
      <c r="N268" s="164">
        <f t="shared" si="125"/>
        <v>0</v>
      </c>
      <c r="O268" s="164">
        <f t="shared" si="132"/>
        <v>0</v>
      </c>
      <c r="P268" s="184">
        <f t="shared" si="133"/>
        <v>0</v>
      </c>
      <c r="Q268" s="183">
        <f t="shared" si="134"/>
        <v>0</v>
      </c>
      <c r="R268" s="183">
        <f t="shared" si="135"/>
        <v>0</v>
      </c>
      <c r="S268" s="64"/>
    </row>
    <row r="269" spans="1:19" hidden="1">
      <c r="A269" s="155">
        <v>6</v>
      </c>
      <c r="B269" s="185">
        <f t="shared" si="130"/>
        <v>25</v>
      </c>
      <c r="C269" s="194"/>
      <c r="D269" s="180"/>
      <c r="E269" s="181">
        <f>'FORMULARZ OFERTY'!$H269+'FORMULARZ OFERTY'!$L269</f>
        <v>0</v>
      </c>
      <c r="F269" s="186"/>
      <c r="G269" s="187"/>
      <c r="H269" s="182"/>
      <c r="I269" s="183">
        <f t="shared" si="121"/>
        <v>0</v>
      </c>
      <c r="J269" s="183">
        <f t="shared" si="122"/>
        <v>0</v>
      </c>
      <c r="K269" s="183">
        <f t="shared" si="131"/>
        <v>0</v>
      </c>
      <c r="L269" s="163"/>
      <c r="M269" s="164">
        <f t="shared" si="124"/>
        <v>0</v>
      </c>
      <c r="N269" s="164">
        <f t="shared" si="125"/>
        <v>0</v>
      </c>
      <c r="O269" s="164">
        <f t="shared" si="132"/>
        <v>0</v>
      </c>
      <c r="P269" s="184">
        <f t="shared" si="133"/>
        <v>0</v>
      </c>
      <c r="Q269" s="183">
        <f t="shared" si="134"/>
        <v>0</v>
      </c>
      <c r="R269" s="183">
        <f t="shared" si="135"/>
        <v>0</v>
      </c>
      <c r="S269" s="64"/>
    </row>
    <row r="270" spans="1:19" hidden="1">
      <c r="A270" s="155">
        <v>6</v>
      </c>
      <c r="B270" s="185">
        <f t="shared" si="130"/>
        <v>26</v>
      </c>
      <c r="C270" s="194"/>
      <c r="D270" s="180"/>
      <c r="E270" s="181">
        <f>'FORMULARZ OFERTY'!$H270+'FORMULARZ OFERTY'!$L270</f>
        <v>0</v>
      </c>
      <c r="F270" s="186"/>
      <c r="G270" s="187"/>
      <c r="H270" s="182"/>
      <c r="I270" s="183">
        <f t="shared" si="121"/>
        <v>0</v>
      </c>
      <c r="J270" s="183">
        <f t="shared" si="122"/>
        <v>0</v>
      </c>
      <c r="K270" s="183">
        <f t="shared" si="131"/>
        <v>0</v>
      </c>
      <c r="L270" s="163"/>
      <c r="M270" s="164">
        <f t="shared" si="124"/>
        <v>0</v>
      </c>
      <c r="N270" s="164">
        <f t="shared" si="125"/>
        <v>0</v>
      </c>
      <c r="O270" s="164">
        <f t="shared" si="132"/>
        <v>0</v>
      </c>
      <c r="P270" s="184">
        <f t="shared" si="133"/>
        <v>0</v>
      </c>
      <c r="Q270" s="183">
        <f t="shared" si="134"/>
        <v>0</v>
      </c>
      <c r="R270" s="183">
        <f t="shared" si="135"/>
        <v>0</v>
      </c>
      <c r="S270" s="64"/>
    </row>
    <row r="271" spans="1:19" ht="18.95" hidden="1" customHeight="1" thickBot="1">
      <c r="A271" s="157" t="s">
        <v>88</v>
      </c>
      <c r="B271" s="139"/>
      <c r="C271" s="194" t="s">
        <v>85</v>
      </c>
      <c r="D271" s="141">
        <v>7</v>
      </c>
      <c r="E271" s="142"/>
      <c r="F271" s="174"/>
      <c r="G271" s="175"/>
      <c r="H271" s="142"/>
      <c r="I271" s="145">
        <f>VLOOKUP($D271,wartości[],3,FALSE)</f>
        <v>0</v>
      </c>
      <c r="J271" s="145">
        <f>VLOOKUP($D271,wartości[],4,FALSE)</f>
        <v>0</v>
      </c>
      <c r="K271" s="145">
        <f>VLOOKUP($D271,wartości[],5,FALSE)</f>
        <v>0</v>
      </c>
      <c r="L271" s="146"/>
      <c r="M271" s="145">
        <f>VLOOKUP($D271,wartości[],7,FALSE)</f>
        <v>0</v>
      </c>
      <c r="N271" s="145">
        <f>VLOOKUP($D271,wartości[],8,FALSE)</f>
        <v>0</v>
      </c>
      <c r="O271" s="145">
        <f>VLOOKUP($D271,wartości[],9,FALSE)</f>
        <v>0</v>
      </c>
      <c r="P271" s="147">
        <f>VLOOKUP($D271,wartości[],11,FALSE)</f>
        <v>0</v>
      </c>
      <c r="Q271" s="145">
        <f>VLOOKUP($D271,wartości[],12,FALSE)</f>
        <v>0</v>
      </c>
      <c r="R271" s="148">
        <f>VLOOKUP($D271,wartości[],13,FALSE)</f>
        <v>0</v>
      </c>
    </row>
    <row r="272" spans="1:19" hidden="1">
      <c r="A272" s="155">
        <v>7</v>
      </c>
      <c r="B272" s="135">
        <v>1</v>
      </c>
      <c r="C272" s="194"/>
      <c r="D272" s="127" t="s">
        <v>124</v>
      </c>
      <c r="E272" s="136">
        <f>'FORMULARZ OFERTY'!$H272+'FORMULARZ OFERTY'!$L272</f>
        <v>0</v>
      </c>
      <c r="F272" s="170"/>
      <c r="G272" s="173"/>
      <c r="H272" s="134">
        <v>0</v>
      </c>
      <c r="I272" s="137">
        <f t="shared" ref="I272:I288" si="136">ROUND($F272*H272,2)</f>
        <v>0</v>
      </c>
      <c r="J272" s="137">
        <f t="shared" ref="J272:J288" si="137">ROUND(I272*$G272,2)</f>
        <v>0</v>
      </c>
      <c r="K272" s="137">
        <f t="shared" ref="K272:K288" si="138">ROUND(I272+J272,2)</f>
        <v>0</v>
      </c>
      <c r="L272" s="163">
        <v>0</v>
      </c>
      <c r="M272" s="164">
        <f t="shared" ref="M272:M287" si="139">ROUND($F272*L272,2)</f>
        <v>0</v>
      </c>
      <c r="N272" s="164">
        <f t="shared" ref="N272:N287" si="140">ROUND(M272*$G272,2)</f>
        <v>0</v>
      </c>
      <c r="O272" s="164">
        <f t="shared" ref="O272:O287" si="141">ROUND(M272+N272,2)</f>
        <v>0</v>
      </c>
      <c r="P272" s="138">
        <f t="shared" ref="P272:P288" si="142">ROUND(I272+M272,2)</f>
        <v>0</v>
      </c>
      <c r="Q272" s="137">
        <f t="shared" ref="Q272:Q288" si="143">ROUND(J272+N272,2)</f>
        <v>0</v>
      </c>
      <c r="R272" s="137">
        <f t="shared" ref="R272:R288" si="144">ROUND(K272+O272,2)</f>
        <v>0</v>
      </c>
      <c r="S272" s="64"/>
    </row>
    <row r="273" spans="1:19" hidden="1">
      <c r="A273" s="155">
        <v>7</v>
      </c>
      <c r="B273" s="127">
        <f t="shared" si="110"/>
        <v>2</v>
      </c>
      <c r="C273" s="194"/>
      <c r="D273" s="127" t="s">
        <v>124</v>
      </c>
      <c r="E273" s="128">
        <f>'FORMULARZ OFERTY'!$H273+'FORMULARZ OFERTY'!$L273</f>
        <v>0</v>
      </c>
      <c r="F273" s="172"/>
      <c r="G273" s="173"/>
      <c r="H273" s="134">
        <v>0</v>
      </c>
      <c r="I273" s="129">
        <f t="shared" ref="I273:I287" si="145">ROUND($F273*H273,2)</f>
        <v>0</v>
      </c>
      <c r="J273" s="129">
        <f t="shared" ref="J273:J287" si="146">ROUND(I273*$G273,2)</f>
        <v>0</v>
      </c>
      <c r="K273" s="129">
        <f t="shared" ref="K273:K287" si="147">ROUND(I273+J273,2)</f>
        <v>0</v>
      </c>
      <c r="L273" s="163">
        <v>0</v>
      </c>
      <c r="M273" s="164">
        <f t="shared" si="139"/>
        <v>0</v>
      </c>
      <c r="N273" s="164">
        <f t="shared" si="140"/>
        <v>0</v>
      </c>
      <c r="O273" s="164">
        <f t="shared" si="141"/>
        <v>0</v>
      </c>
      <c r="P273" s="130">
        <f t="shared" ref="P273:P287" si="148">ROUND(I273+M273,2)</f>
        <v>0</v>
      </c>
      <c r="Q273" s="129">
        <f t="shared" ref="Q273:Q287" si="149">ROUND(J273+N273,2)</f>
        <v>0</v>
      </c>
      <c r="R273" s="129">
        <f t="shared" ref="R273:R287" si="150">ROUND(K273+O273,2)</f>
        <v>0</v>
      </c>
      <c r="S273" s="64"/>
    </row>
    <row r="274" spans="1:19" hidden="1">
      <c r="A274" s="155">
        <v>7</v>
      </c>
      <c r="B274" s="127">
        <f t="shared" si="110"/>
        <v>3</v>
      </c>
      <c r="C274" s="194"/>
      <c r="D274" s="127" t="s">
        <v>124</v>
      </c>
      <c r="E274" s="128">
        <f>'FORMULARZ OFERTY'!$H274+'FORMULARZ OFERTY'!$L274</f>
        <v>0</v>
      </c>
      <c r="F274" s="172"/>
      <c r="G274" s="173"/>
      <c r="H274" s="134">
        <v>0</v>
      </c>
      <c r="I274" s="129">
        <f t="shared" si="145"/>
        <v>0</v>
      </c>
      <c r="J274" s="129">
        <f t="shared" si="146"/>
        <v>0</v>
      </c>
      <c r="K274" s="129">
        <f t="shared" si="147"/>
        <v>0</v>
      </c>
      <c r="L274" s="163">
        <v>0</v>
      </c>
      <c r="M274" s="164">
        <f t="shared" si="139"/>
        <v>0</v>
      </c>
      <c r="N274" s="164">
        <f t="shared" si="140"/>
        <v>0</v>
      </c>
      <c r="O274" s="164">
        <f t="shared" si="141"/>
        <v>0</v>
      </c>
      <c r="P274" s="130">
        <f t="shared" si="148"/>
        <v>0</v>
      </c>
      <c r="Q274" s="129">
        <f t="shared" si="149"/>
        <v>0</v>
      </c>
      <c r="R274" s="129">
        <f t="shared" si="150"/>
        <v>0</v>
      </c>
      <c r="S274" s="64"/>
    </row>
    <row r="275" spans="1:19" hidden="1">
      <c r="A275" s="155">
        <v>7</v>
      </c>
      <c r="B275" s="127">
        <f t="shared" si="110"/>
        <v>4</v>
      </c>
      <c r="C275" s="194"/>
      <c r="D275" s="127" t="s">
        <v>124</v>
      </c>
      <c r="E275" s="128">
        <f>'FORMULARZ OFERTY'!$H275+'FORMULARZ OFERTY'!$L275</f>
        <v>0</v>
      </c>
      <c r="F275" s="172"/>
      <c r="G275" s="173"/>
      <c r="H275" s="134">
        <v>0</v>
      </c>
      <c r="I275" s="129">
        <f t="shared" si="145"/>
        <v>0</v>
      </c>
      <c r="J275" s="129">
        <f t="shared" si="146"/>
        <v>0</v>
      </c>
      <c r="K275" s="129">
        <f t="shared" si="147"/>
        <v>0</v>
      </c>
      <c r="L275" s="163">
        <v>0</v>
      </c>
      <c r="M275" s="164">
        <f t="shared" si="139"/>
        <v>0</v>
      </c>
      <c r="N275" s="164">
        <f t="shared" si="140"/>
        <v>0</v>
      </c>
      <c r="O275" s="164">
        <f t="shared" si="141"/>
        <v>0</v>
      </c>
      <c r="P275" s="130">
        <f t="shared" si="148"/>
        <v>0</v>
      </c>
      <c r="Q275" s="129">
        <f t="shared" si="149"/>
        <v>0</v>
      </c>
      <c r="R275" s="129">
        <f t="shared" si="150"/>
        <v>0</v>
      </c>
      <c r="S275" s="64"/>
    </row>
    <row r="276" spans="1:19" hidden="1">
      <c r="A276" s="155">
        <v>7</v>
      </c>
      <c r="B276" s="127">
        <f t="shared" si="110"/>
        <v>5</v>
      </c>
      <c r="C276" s="194"/>
      <c r="D276" s="127" t="s">
        <v>124</v>
      </c>
      <c r="E276" s="128">
        <f>'FORMULARZ OFERTY'!$H276+'FORMULARZ OFERTY'!$L276</f>
        <v>0</v>
      </c>
      <c r="F276" s="172"/>
      <c r="G276" s="173"/>
      <c r="H276" s="134">
        <v>0</v>
      </c>
      <c r="I276" s="129">
        <f t="shared" si="145"/>
        <v>0</v>
      </c>
      <c r="J276" s="129">
        <f t="shared" si="146"/>
        <v>0</v>
      </c>
      <c r="K276" s="129">
        <f t="shared" si="147"/>
        <v>0</v>
      </c>
      <c r="L276" s="163">
        <v>0</v>
      </c>
      <c r="M276" s="164">
        <f t="shared" si="139"/>
        <v>0</v>
      </c>
      <c r="N276" s="164">
        <f t="shared" si="140"/>
        <v>0</v>
      </c>
      <c r="O276" s="164">
        <f t="shared" si="141"/>
        <v>0</v>
      </c>
      <c r="P276" s="130">
        <f t="shared" si="148"/>
        <v>0</v>
      </c>
      <c r="Q276" s="129">
        <f t="shared" si="149"/>
        <v>0</v>
      </c>
      <c r="R276" s="129">
        <f t="shared" si="150"/>
        <v>0</v>
      </c>
      <c r="S276" s="64"/>
    </row>
    <row r="277" spans="1:19" hidden="1">
      <c r="A277" s="155">
        <v>7</v>
      </c>
      <c r="B277" s="127">
        <f t="shared" si="110"/>
        <v>6</v>
      </c>
      <c r="C277" s="194"/>
      <c r="D277" s="127" t="s">
        <v>124</v>
      </c>
      <c r="E277" s="128">
        <f>'FORMULARZ OFERTY'!$H277+'FORMULARZ OFERTY'!$L277</f>
        <v>0</v>
      </c>
      <c r="F277" s="172"/>
      <c r="G277" s="173"/>
      <c r="H277" s="134">
        <v>0</v>
      </c>
      <c r="I277" s="129">
        <f t="shared" si="145"/>
        <v>0</v>
      </c>
      <c r="J277" s="129">
        <f t="shared" si="146"/>
        <v>0</v>
      </c>
      <c r="K277" s="129">
        <f t="shared" si="147"/>
        <v>0</v>
      </c>
      <c r="L277" s="163">
        <v>0</v>
      </c>
      <c r="M277" s="164">
        <f t="shared" si="139"/>
        <v>0</v>
      </c>
      <c r="N277" s="164">
        <f t="shared" si="140"/>
        <v>0</v>
      </c>
      <c r="O277" s="164">
        <f t="shared" si="141"/>
        <v>0</v>
      </c>
      <c r="P277" s="130">
        <f t="shared" si="148"/>
        <v>0</v>
      </c>
      <c r="Q277" s="129">
        <f t="shared" si="149"/>
        <v>0</v>
      </c>
      <c r="R277" s="129">
        <f t="shared" si="150"/>
        <v>0</v>
      </c>
      <c r="S277" s="64"/>
    </row>
    <row r="278" spans="1:19" hidden="1">
      <c r="A278" s="155">
        <v>7</v>
      </c>
      <c r="B278" s="127">
        <f t="shared" si="110"/>
        <v>7</v>
      </c>
      <c r="C278" s="194"/>
      <c r="D278" s="127" t="s">
        <v>124</v>
      </c>
      <c r="E278" s="128">
        <f>'FORMULARZ OFERTY'!$H278+'FORMULARZ OFERTY'!$L278</f>
        <v>0</v>
      </c>
      <c r="F278" s="172"/>
      <c r="G278" s="173"/>
      <c r="H278" s="134">
        <v>0</v>
      </c>
      <c r="I278" s="129">
        <f t="shared" si="145"/>
        <v>0</v>
      </c>
      <c r="J278" s="129">
        <f t="shared" si="146"/>
        <v>0</v>
      </c>
      <c r="K278" s="129">
        <f t="shared" si="147"/>
        <v>0</v>
      </c>
      <c r="L278" s="163">
        <v>0</v>
      </c>
      <c r="M278" s="164">
        <f t="shared" si="139"/>
        <v>0</v>
      </c>
      <c r="N278" s="164">
        <f t="shared" si="140"/>
        <v>0</v>
      </c>
      <c r="O278" s="164">
        <f t="shared" si="141"/>
        <v>0</v>
      </c>
      <c r="P278" s="130">
        <f t="shared" si="148"/>
        <v>0</v>
      </c>
      <c r="Q278" s="129">
        <f t="shared" si="149"/>
        <v>0</v>
      </c>
      <c r="R278" s="129">
        <f t="shared" si="150"/>
        <v>0</v>
      </c>
      <c r="S278" s="64"/>
    </row>
    <row r="279" spans="1:19" hidden="1">
      <c r="A279" s="155">
        <v>7</v>
      </c>
      <c r="B279" s="127">
        <f t="shared" si="110"/>
        <v>8</v>
      </c>
      <c r="C279" s="194"/>
      <c r="D279" s="127" t="s">
        <v>124</v>
      </c>
      <c r="E279" s="128">
        <f>'FORMULARZ OFERTY'!$H279+'FORMULARZ OFERTY'!$L279</f>
        <v>0</v>
      </c>
      <c r="F279" s="172"/>
      <c r="G279" s="173"/>
      <c r="H279" s="134">
        <v>0</v>
      </c>
      <c r="I279" s="129">
        <f t="shared" si="145"/>
        <v>0</v>
      </c>
      <c r="J279" s="129">
        <f t="shared" si="146"/>
        <v>0</v>
      </c>
      <c r="K279" s="129">
        <f t="shared" si="147"/>
        <v>0</v>
      </c>
      <c r="L279" s="163">
        <v>0</v>
      </c>
      <c r="M279" s="164">
        <f t="shared" si="139"/>
        <v>0</v>
      </c>
      <c r="N279" s="164">
        <f t="shared" si="140"/>
        <v>0</v>
      </c>
      <c r="O279" s="164">
        <f t="shared" si="141"/>
        <v>0</v>
      </c>
      <c r="P279" s="130">
        <f t="shared" si="148"/>
        <v>0</v>
      </c>
      <c r="Q279" s="129">
        <f t="shared" si="149"/>
        <v>0</v>
      </c>
      <c r="R279" s="129">
        <f t="shared" si="150"/>
        <v>0</v>
      </c>
      <c r="S279" s="64"/>
    </row>
    <row r="280" spans="1:19" hidden="1">
      <c r="A280" s="155">
        <v>7</v>
      </c>
      <c r="B280" s="127">
        <f t="shared" si="110"/>
        <v>9</v>
      </c>
      <c r="C280" s="194"/>
      <c r="D280" s="127" t="s">
        <v>124</v>
      </c>
      <c r="E280" s="128">
        <f>'FORMULARZ OFERTY'!$H280+'FORMULARZ OFERTY'!$L280</f>
        <v>0</v>
      </c>
      <c r="F280" s="172"/>
      <c r="G280" s="173"/>
      <c r="H280" s="134">
        <v>0</v>
      </c>
      <c r="I280" s="129">
        <f t="shared" si="145"/>
        <v>0</v>
      </c>
      <c r="J280" s="129">
        <f t="shared" si="146"/>
        <v>0</v>
      </c>
      <c r="K280" s="129">
        <f t="shared" si="147"/>
        <v>0</v>
      </c>
      <c r="L280" s="163">
        <v>0</v>
      </c>
      <c r="M280" s="164">
        <f t="shared" si="139"/>
        <v>0</v>
      </c>
      <c r="N280" s="164">
        <f t="shared" si="140"/>
        <v>0</v>
      </c>
      <c r="O280" s="164">
        <f t="shared" si="141"/>
        <v>0</v>
      </c>
      <c r="P280" s="130">
        <f t="shared" si="148"/>
        <v>0</v>
      </c>
      <c r="Q280" s="129">
        <f t="shared" si="149"/>
        <v>0</v>
      </c>
      <c r="R280" s="129">
        <f t="shared" si="150"/>
        <v>0</v>
      </c>
      <c r="S280" s="64"/>
    </row>
    <row r="281" spans="1:19" hidden="1">
      <c r="A281" s="155">
        <v>7</v>
      </c>
      <c r="B281" s="127">
        <f t="shared" si="110"/>
        <v>10</v>
      </c>
      <c r="C281" s="194"/>
      <c r="D281" s="127" t="s">
        <v>124</v>
      </c>
      <c r="E281" s="128">
        <f>'FORMULARZ OFERTY'!$H281+'FORMULARZ OFERTY'!$L281</f>
        <v>0</v>
      </c>
      <c r="F281" s="172"/>
      <c r="G281" s="173"/>
      <c r="H281" s="134">
        <v>0</v>
      </c>
      <c r="I281" s="129">
        <f t="shared" si="145"/>
        <v>0</v>
      </c>
      <c r="J281" s="129">
        <f t="shared" si="146"/>
        <v>0</v>
      </c>
      <c r="K281" s="129">
        <f t="shared" si="147"/>
        <v>0</v>
      </c>
      <c r="L281" s="163">
        <v>0</v>
      </c>
      <c r="M281" s="164">
        <f t="shared" si="139"/>
        <v>0</v>
      </c>
      <c r="N281" s="164">
        <f t="shared" si="140"/>
        <v>0</v>
      </c>
      <c r="O281" s="164">
        <f t="shared" si="141"/>
        <v>0</v>
      </c>
      <c r="P281" s="130">
        <f t="shared" si="148"/>
        <v>0</v>
      </c>
      <c r="Q281" s="129">
        <f t="shared" si="149"/>
        <v>0</v>
      </c>
      <c r="R281" s="129">
        <f t="shared" si="150"/>
        <v>0</v>
      </c>
      <c r="S281" s="64"/>
    </row>
    <row r="282" spans="1:19" hidden="1">
      <c r="A282" s="155">
        <v>7</v>
      </c>
      <c r="B282" s="127">
        <f t="shared" si="110"/>
        <v>11</v>
      </c>
      <c r="C282" s="194"/>
      <c r="D282" s="127" t="s">
        <v>124</v>
      </c>
      <c r="E282" s="128">
        <f>'FORMULARZ OFERTY'!$H282+'FORMULARZ OFERTY'!$L282</f>
        <v>0</v>
      </c>
      <c r="F282" s="172"/>
      <c r="G282" s="173"/>
      <c r="H282" s="134">
        <v>0</v>
      </c>
      <c r="I282" s="129">
        <f t="shared" si="145"/>
        <v>0</v>
      </c>
      <c r="J282" s="129">
        <f t="shared" si="146"/>
        <v>0</v>
      </c>
      <c r="K282" s="129">
        <f t="shared" si="147"/>
        <v>0</v>
      </c>
      <c r="L282" s="163">
        <v>0</v>
      </c>
      <c r="M282" s="164">
        <f t="shared" si="139"/>
        <v>0</v>
      </c>
      <c r="N282" s="164">
        <f t="shared" si="140"/>
        <v>0</v>
      </c>
      <c r="O282" s="164">
        <f t="shared" si="141"/>
        <v>0</v>
      </c>
      <c r="P282" s="130">
        <f t="shared" si="148"/>
        <v>0</v>
      </c>
      <c r="Q282" s="129">
        <f t="shared" si="149"/>
        <v>0</v>
      </c>
      <c r="R282" s="129">
        <f t="shared" si="150"/>
        <v>0</v>
      </c>
      <c r="S282" s="64"/>
    </row>
    <row r="283" spans="1:19" hidden="1">
      <c r="A283" s="155">
        <v>7</v>
      </c>
      <c r="B283" s="127">
        <f t="shared" si="110"/>
        <v>12</v>
      </c>
      <c r="C283" s="194"/>
      <c r="D283" s="127" t="s">
        <v>124</v>
      </c>
      <c r="E283" s="128">
        <f>'FORMULARZ OFERTY'!$H283+'FORMULARZ OFERTY'!$L283</f>
        <v>0</v>
      </c>
      <c r="F283" s="172"/>
      <c r="G283" s="173"/>
      <c r="H283" s="134">
        <v>0</v>
      </c>
      <c r="I283" s="129">
        <f t="shared" si="145"/>
        <v>0</v>
      </c>
      <c r="J283" s="129">
        <f t="shared" si="146"/>
        <v>0</v>
      </c>
      <c r="K283" s="129">
        <f t="shared" si="147"/>
        <v>0</v>
      </c>
      <c r="L283" s="163">
        <v>0</v>
      </c>
      <c r="M283" s="164">
        <f t="shared" si="139"/>
        <v>0</v>
      </c>
      <c r="N283" s="164">
        <f t="shared" si="140"/>
        <v>0</v>
      </c>
      <c r="O283" s="164">
        <f t="shared" si="141"/>
        <v>0</v>
      </c>
      <c r="P283" s="130">
        <f t="shared" si="148"/>
        <v>0</v>
      </c>
      <c r="Q283" s="129">
        <f t="shared" si="149"/>
        <v>0</v>
      </c>
      <c r="R283" s="129">
        <f t="shared" si="150"/>
        <v>0</v>
      </c>
      <c r="S283" s="64"/>
    </row>
    <row r="284" spans="1:19" hidden="1">
      <c r="A284" s="155">
        <v>7</v>
      </c>
      <c r="B284" s="127">
        <f t="shared" si="110"/>
        <v>13</v>
      </c>
      <c r="C284" s="194"/>
      <c r="D284" s="127" t="s">
        <v>124</v>
      </c>
      <c r="E284" s="128">
        <f>'FORMULARZ OFERTY'!$H284+'FORMULARZ OFERTY'!$L284</f>
        <v>0</v>
      </c>
      <c r="F284" s="172"/>
      <c r="G284" s="173"/>
      <c r="H284" s="134">
        <v>0</v>
      </c>
      <c r="I284" s="129">
        <f t="shared" si="145"/>
        <v>0</v>
      </c>
      <c r="J284" s="129">
        <f t="shared" si="146"/>
        <v>0</v>
      </c>
      <c r="K284" s="129">
        <f t="shared" si="147"/>
        <v>0</v>
      </c>
      <c r="L284" s="163">
        <v>0</v>
      </c>
      <c r="M284" s="164">
        <f t="shared" si="139"/>
        <v>0</v>
      </c>
      <c r="N284" s="164">
        <f t="shared" si="140"/>
        <v>0</v>
      </c>
      <c r="O284" s="164">
        <f t="shared" si="141"/>
        <v>0</v>
      </c>
      <c r="P284" s="130">
        <f t="shared" si="148"/>
        <v>0</v>
      </c>
      <c r="Q284" s="129">
        <f t="shared" si="149"/>
        <v>0</v>
      </c>
      <c r="R284" s="129">
        <f t="shared" si="150"/>
        <v>0</v>
      </c>
      <c r="S284" s="64"/>
    </row>
    <row r="285" spans="1:19" hidden="1">
      <c r="A285" s="155">
        <v>7</v>
      </c>
      <c r="B285" s="127">
        <f t="shared" si="110"/>
        <v>14</v>
      </c>
      <c r="C285" s="194"/>
      <c r="D285" s="127" t="s">
        <v>124</v>
      </c>
      <c r="E285" s="128">
        <f>'FORMULARZ OFERTY'!$H285+'FORMULARZ OFERTY'!$L285</f>
        <v>0</v>
      </c>
      <c r="F285" s="172"/>
      <c r="G285" s="173"/>
      <c r="H285" s="134">
        <v>0</v>
      </c>
      <c r="I285" s="129">
        <f t="shared" si="145"/>
        <v>0</v>
      </c>
      <c r="J285" s="129">
        <f t="shared" si="146"/>
        <v>0</v>
      </c>
      <c r="K285" s="129">
        <f t="shared" si="147"/>
        <v>0</v>
      </c>
      <c r="L285" s="163">
        <v>0</v>
      </c>
      <c r="M285" s="164">
        <f t="shared" si="139"/>
        <v>0</v>
      </c>
      <c r="N285" s="164">
        <f t="shared" si="140"/>
        <v>0</v>
      </c>
      <c r="O285" s="164">
        <f t="shared" si="141"/>
        <v>0</v>
      </c>
      <c r="P285" s="130">
        <f t="shared" si="148"/>
        <v>0</v>
      </c>
      <c r="Q285" s="129">
        <f t="shared" si="149"/>
        <v>0</v>
      </c>
      <c r="R285" s="129">
        <f t="shared" si="150"/>
        <v>0</v>
      </c>
      <c r="S285" s="64"/>
    </row>
    <row r="286" spans="1:19" hidden="1">
      <c r="A286" s="155">
        <v>7</v>
      </c>
      <c r="B286" s="127">
        <f t="shared" si="110"/>
        <v>15</v>
      </c>
      <c r="C286" s="194"/>
      <c r="D286" s="127" t="s">
        <v>124</v>
      </c>
      <c r="E286" s="128">
        <f>'FORMULARZ OFERTY'!$H286+'FORMULARZ OFERTY'!$L286</f>
        <v>0</v>
      </c>
      <c r="F286" s="172"/>
      <c r="G286" s="173"/>
      <c r="H286" s="134">
        <v>0</v>
      </c>
      <c r="I286" s="129">
        <f t="shared" si="145"/>
        <v>0</v>
      </c>
      <c r="J286" s="129">
        <f t="shared" si="146"/>
        <v>0</v>
      </c>
      <c r="K286" s="129">
        <f t="shared" si="147"/>
        <v>0</v>
      </c>
      <c r="L286" s="163">
        <v>0</v>
      </c>
      <c r="M286" s="164">
        <f t="shared" si="139"/>
        <v>0</v>
      </c>
      <c r="N286" s="164">
        <f t="shared" si="140"/>
        <v>0</v>
      </c>
      <c r="O286" s="164">
        <f t="shared" si="141"/>
        <v>0</v>
      </c>
      <c r="P286" s="130">
        <f t="shared" si="148"/>
        <v>0</v>
      </c>
      <c r="Q286" s="129">
        <f t="shared" si="149"/>
        <v>0</v>
      </c>
      <c r="R286" s="129">
        <f t="shared" si="150"/>
        <v>0</v>
      </c>
      <c r="S286" s="64"/>
    </row>
    <row r="287" spans="1:19" hidden="1">
      <c r="A287" s="155">
        <v>7</v>
      </c>
      <c r="B287" s="127">
        <f t="shared" si="110"/>
        <v>16</v>
      </c>
      <c r="C287" s="194"/>
      <c r="D287" s="127" t="s">
        <v>124</v>
      </c>
      <c r="E287" s="128">
        <f>'FORMULARZ OFERTY'!$H287+'FORMULARZ OFERTY'!$L287</f>
        <v>0</v>
      </c>
      <c r="F287" s="172"/>
      <c r="G287" s="173"/>
      <c r="H287" s="134">
        <v>0</v>
      </c>
      <c r="I287" s="129">
        <f t="shared" si="145"/>
        <v>0</v>
      </c>
      <c r="J287" s="129">
        <f t="shared" si="146"/>
        <v>0</v>
      </c>
      <c r="K287" s="129">
        <f t="shared" si="147"/>
        <v>0</v>
      </c>
      <c r="L287" s="163">
        <v>0</v>
      </c>
      <c r="M287" s="164">
        <f t="shared" si="139"/>
        <v>0</v>
      </c>
      <c r="N287" s="164">
        <f t="shared" si="140"/>
        <v>0</v>
      </c>
      <c r="O287" s="164">
        <f t="shared" si="141"/>
        <v>0</v>
      </c>
      <c r="P287" s="130">
        <f t="shared" si="148"/>
        <v>0</v>
      </c>
      <c r="Q287" s="129">
        <f t="shared" si="149"/>
        <v>0</v>
      </c>
      <c r="R287" s="129">
        <f t="shared" si="150"/>
        <v>0</v>
      </c>
      <c r="S287" s="64"/>
    </row>
    <row r="288" spans="1:19" hidden="1">
      <c r="A288" s="155">
        <v>7</v>
      </c>
      <c r="B288" s="127">
        <f t="shared" si="110"/>
        <v>17</v>
      </c>
      <c r="C288" s="194"/>
      <c r="D288" s="127" t="s">
        <v>124</v>
      </c>
      <c r="E288" s="128">
        <f>'FORMULARZ OFERTY'!$H288+'FORMULARZ OFERTY'!$L288</f>
        <v>0</v>
      </c>
      <c r="F288" s="172"/>
      <c r="G288" s="173"/>
      <c r="H288" s="134">
        <v>0</v>
      </c>
      <c r="I288" s="129">
        <f t="shared" si="136"/>
        <v>0</v>
      </c>
      <c r="J288" s="129">
        <f t="shared" si="137"/>
        <v>0</v>
      </c>
      <c r="K288" s="129">
        <f t="shared" si="138"/>
        <v>0</v>
      </c>
      <c r="L288" s="163">
        <v>0</v>
      </c>
      <c r="M288" s="164">
        <f t="shared" ref="M288" si="151">ROUND($F288*L288,2)</f>
        <v>0</v>
      </c>
      <c r="N288" s="164">
        <f t="shared" ref="N288" si="152">ROUND(M288*$G288,2)</f>
        <v>0</v>
      </c>
      <c r="O288" s="164">
        <f t="shared" ref="O288" si="153">ROUND(M288+N288,2)</f>
        <v>0</v>
      </c>
      <c r="P288" s="130">
        <f t="shared" si="142"/>
        <v>0</v>
      </c>
      <c r="Q288" s="129">
        <f t="shared" si="143"/>
        <v>0</v>
      </c>
      <c r="R288" s="129">
        <f t="shared" si="144"/>
        <v>0</v>
      </c>
      <c r="S288" s="64"/>
    </row>
    <row r="289" spans="1:19" hidden="1">
      <c r="A289" s="155">
        <v>7</v>
      </c>
      <c r="B289" s="127">
        <f t="shared" si="110"/>
        <v>18</v>
      </c>
      <c r="C289" s="194"/>
      <c r="D289" s="127" t="s">
        <v>124</v>
      </c>
      <c r="E289" s="128">
        <f>'FORMULARZ OFERTY'!$H289+'FORMULARZ OFERTY'!$L289</f>
        <v>0</v>
      </c>
      <c r="F289" s="172"/>
      <c r="G289" s="173"/>
      <c r="H289" s="134">
        <v>0</v>
      </c>
      <c r="I289" s="129">
        <f t="shared" ref="I289:I291" si="154">ROUND($F289*H289,2)</f>
        <v>0</v>
      </c>
      <c r="J289" s="129">
        <f t="shared" ref="J289:J291" si="155">ROUND(I289*$G289,2)</f>
        <v>0</v>
      </c>
      <c r="K289" s="129">
        <f t="shared" ref="K289:K291" si="156">ROUND(I289+J289,2)</f>
        <v>0</v>
      </c>
      <c r="L289" s="163">
        <v>0</v>
      </c>
      <c r="M289" s="164">
        <f t="shared" ref="M289:M291" si="157">ROUND($F289*L289,2)</f>
        <v>0</v>
      </c>
      <c r="N289" s="164">
        <f t="shared" ref="N289:N291" si="158">ROUND(M289*$G289,2)</f>
        <v>0</v>
      </c>
      <c r="O289" s="164">
        <f t="shared" ref="O289:O291" si="159">ROUND(M289+N289,2)</f>
        <v>0</v>
      </c>
      <c r="P289" s="130">
        <f t="shared" ref="P289:P291" si="160">ROUND(I289+M289,2)</f>
        <v>0</v>
      </c>
      <c r="Q289" s="129">
        <f t="shared" ref="Q289:Q291" si="161">ROUND(J289+N289,2)</f>
        <v>0</v>
      </c>
      <c r="R289" s="129">
        <f t="shared" ref="R289:R291" si="162">ROUND(K289+O289,2)</f>
        <v>0</v>
      </c>
      <c r="S289" s="64"/>
    </row>
    <row r="290" spans="1:19" hidden="1">
      <c r="A290" s="155">
        <v>7</v>
      </c>
      <c r="B290" s="127">
        <f t="shared" si="110"/>
        <v>19</v>
      </c>
      <c r="C290" s="194"/>
      <c r="D290" s="127" t="s">
        <v>124</v>
      </c>
      <c r="E290" s="128">
        <f>'FORMULARZ OFERTY'!$H290+'FORMULARZ OFERTY'!$L290</f>
        <v>0</v>
      </c>
      <c r="F290" s="172"/>
      <c r="G290" s="173"/>
      <c r="H290" s="134">
        <v>0</v>
      </c>
      <c r="I290" s="129">
        <f t="shared" si="154"/>
        <v>0</v>
      </c>
      <c r="J290" s="129">
        <f t="shared" si="155"/>
        <v>0</v>
      </c>
      <c r="K290" s="129">
        <f t="shared" si="156"/>
        <v>0</v>
      </c>
      <c r="L290" s="163">
        <v>0</v>
      </c>
      <c r="M290" s="164">
        <f t="shared" si="157"/>
        <v>0</v>
      </c>
      <c r="N290" s="164">
        <f t="shared" si="158"/>
        <v>0</v>
      </c>
      <c r="O290" s="164">
        <f t="shared" si="159"/>
        <v>0</v>
      </c>
      <c r="P290" s="130">
        <f t="shared" si="160"/>
        <v>0</v>
      </c>
      <c r="Q290" s="129">
        <f t="shared" si="161"/>
        <v>0</v>
      </c>
      <c r="R290" s="129">
        <f t="shared" si="162"/>
        <v>0</v>
      </c>
      <c r="S290" s="64"/>
    </row>
    <row r="291" spans="1:19" hidden="1">
      <c r="A291" s="155">
        <v>7</v>
      </c>
      <c r="B291" s="127">
        <f t="shared" si="110"/>
        <v>20</v>
      </c>
      <c r="C291" s="194"/>
      <c r="D291" s="127" t="s">
        <v>124</v>
      </c>
      <c r="E291" s="128">
        <f>'FORMULARZ OFERTY'!$H291+'FORMULARZ OFERTY'!$L291</f>
        <v>0</v>
      </c>
      <c r="F291" s="172"/>
      <c r="G291" s="173"/>
      <c r="H291" s="134">
        <v>0</v>
      </c>
      <c r="I291" s="129">
        <f t="shared" si="154"/>
        <v>0</v>
      </c>
      <c r="J291" s="129">
        <f t="shared" si="155"/>
        <v>0</v>
      </c>
      <c r="K291" s="129">
        <f t="shared" si="156"/>
        <v>0</v>
      </c>
      <c r="L291" s="163">
        <v>0</v>
      </c>
      <c r="M291" s="164">
        <f t="shared" si="157"/>
        <v>0</v>
      </c>
      <c r="N291" s="164">
        <f t="shared" si="158"/>
        <v>0</v>
      </c>
      <c r="O291" s="164">
        <f t="shared" si="159"/>
        <v>0</v>
      </c>
      <c r="P291" s="130">
        <f t="shared" si="160"/>
        <v>0</v>
      </c>
      <c r="Q291" s="129">
        <f t="shared" si="161"/>
        <v>0</v>
      </c>
      <c r="R291" s="129">
        <f t="shared" si="162"/>
        <v>0</v>
      </c>
      <c r="S291" s="64"/>
    </row>
    <row r="292" spans="1:19">
      <c r="B292" s="65"/>
      <c r="C292" s="65"/>
      <c r="D292" s="65"/>
      <c r="E292" s="65"/>
      <c r="F292" s="66"/>
      <c r="G292" s="65"/>
      <c r="H292" s="67"/>
      <c r="I292" s="65"/>
      <c r="J292" s="65"/>
      <c r="K292" s="65"/>
      <c r="L292" s="67"/>
      <c r="M292" s="65"/>
      <c r="N292" s="65"/>
      <c r="O292" s="65"/>
      <c r="P292" s="65"/>
      <c r="Q292" s="65"/>
      <c r="R292" s="65"/>
    </row>
    <row r="293" spans="1:19">
      <c r="B293" s="65"/>
      <c r="C293" s="65"/>
      <c r="D293" s="65"/>
      <c r="E293" s="65"/>
      <c r="F293" s="66"/>
      <c r="G293" s="65"/>
      <c r="H293" s="67"/>
      <c r="I293" s="65"/>
      <c r="J293" s="65"/>
      <c r="K293" s="65"/>
      <c r="L293" s="67"/>
      <c r="M293" s="65"/>
      <c r="N293" s="65"/>
      <c r="O293" s="65"/>
      <c r="P293" s="65"/>
      <c r="Q293" s="65"/>
      <c r="R293" s="65"/>
    </row>
    <row r="294" spans="1:19">
      <c r="B294" s="65"/>
      <c r="C294" s="65"/>
      <c r="D294" s="65"/>
      <c r="E294" s="65"/>
      <c r="F294" s="6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</row>
    <row r="295" spans="1:19">
      <c r="B295" s="65"/>
      <c r="C295" s="65"/>
      <c r="D295" s="65"/>
      <c r="E295" s="65"/>
      <c r="F295" s="6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</row>
    <row r="296" spans="1:19">
      <c r="B296" s="65"/>
      <c r="C296" s="65"/>
      <c r="D296" s="65"/>
      <c r="E296" s="65"/>
      <c r="F296" s="6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</row>
    <row r="297" spans="1:19">
      <c r="B297" s="65"/>
      <c r="C297" s="65"/>
      <c r="D297" s="65"/>
      <c r="E297" s="65"/>
      <c r="F297" s="6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</row>
    <row r="298" spans="1:19">
      <c r="B298" s="65"/>
      <c r="C298" s="65"/>
      <c r="D298" s="65"/>
      <c r="E298" s="65"/>
      <c r="F298" s="6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</row>
    <row r="299" spans="1:19">
      <c r="B299" s="65"/>
      <c r="C299" s="65"/>
      <c r="D299" s="65"/>
      <c r="E299" s="65"/>
      <c r="F299" s="6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</row>
    <row r="300" spans="1:19">
      <c r="B300" s="65"/>
      <c r="C300" s="65"/>
      <c r="D300" s="65"/>
      <c r="E300" s="65"/>
      <c r="F300" s="6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</row>
    <row r="301" spans="1:19">
      <c r="B301" s="65"/>
      <c r="C301" s="65"/>
      <c r="D301" s="65"/>
      <c r="E301" s="65"/>
      <c r="F301" s="6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</row>
    <row r="302" spans="1:19">
      <c r="B302" s="65"/>
      <c r="C302" s="65"/>
      <c r="D302" s="65"/>
      <c r="E302" s="65"/>
      <c r="F302" s="6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</row>
    <row r="303" spans="1:19">
      <c r="B303" s="65"/>
      <c r="C303" s="65"/>
      <c r="D303" s="65"/>
      <c r="E303" s="65"/>
      <c r="F303" s="6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</row>
    <row r="304" spans="1:19">
      <c r="B304" s="65"/>
      <c r="C304" s="65"/>
      <c r="D304" s="65"/>
      <c r="E304" s="65"/>
      <c r="F304" s="6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</row>
    <row r="305" spans="2:18">
      <c r="B305" s="65"/>
      <c r="C305" s="65"/>
      <c r="D305" s="65"/>
      <c r="E305" s="65"/>
      <c r="F305" s="6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</row>
    <row r="306" spans="2:18">
      <c r="B306" s="65"/>
      <c r="C306" s="65"/>
      <c r="D306" s="65"/>
      <c r="E306" s="65"/>
      <c r="F306" s="6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</row>
    <row r="307" spans="2:18">
      <c r="B307" s="65"/>
      <c r="C307" s="65"/>
      <c r="D307" s="65"/>
      <c r="E307" s="65"/>
      <c r="F307" s="6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</row>
    <row r="308" spans="2:18">
      <c r="B308" s="65"/>
      <c r="C308" s="65"/>
      <c r="D308" s="65"/>
      <c r="E308" s="65"/>
      <c r="F308" s="6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</row>
    <row r="309" spans="2:18">
      <c r="B309" s="65"/>
      <c r="C309" s="65"/>
      <c r="D309" s="65"/>
      <c r="E309" s="65"/>
      <c r="F309" s="6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</row>
    <row r="310" spans="2:18">
      <c r="B310" s="65"/>
      <c r="C310" s="65"/>
      <c r="D310" s="65"/>
      <c r="E310" s="65"/>
      <c r="F310" s="6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</row>
    <row r="311" spans="2:18">
      <c r="B311" s="65"/>
      <c r="C311" s="65"/>
      <c r="D311" s="65"/>
      <c r="E311" s="65"/>
      <c r="F311" s="6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</row>
    <row r="312" spans="2:18">
      <c r="B312" s="65"/>
      <c r="C312" s="65"/>
      <c r="D312" s="65"/>
      <c r="E312" s="65"/>
      <c r="F312" s="6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</row>
    <row r="313" spans="2:18">
      <c r="B313" s="65"/>
      <c r="C313" s="65"/>
      <c r="D313" s="65"/>
      <c r="E313" s="65"/>
      <c r="F313" s="6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</row>
    <row r="314" spans="2:18">
      <c r="B314" s="65"/>
      <c r="C314" s="65"/>
      <c r="D314" s="65"/>
      <c r="E314" s="65"/>
      <c r="F314" s="6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</row>
    <row r="315" spans="2:18">
      <c r="B315" s="65"/>
      <c r="C315" s="65"/>
      <c r="D315" s="65"/>
      <c r="E315" s="65"/>
      <c r="F315" s="6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</row>
    <row r="316" spans="2:18">
      <c r="B316" s="65"/>
      <c r="C316" s="65"/>
      <c r="D316" s="65"/>
      <c r="E316" s="65"/>
      <c r="F316" s="6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</row>
    <row r="317" spans="2:18">
      <c r="B317" s="65"/>
      <c r="C317" s="65"/>
      <c r="D317" s="65"/>
      <c r="E317" s="65"/>
      <c r="F317" s="6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</row>
    <row r="318" spans="2:18">
      <c r="B318" s="65"/>
      <c r="C318" s="65"/>
      <c r="D318" s="65"/>
      <c r="E318" s="65"/>
      <c r="F318" s="6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</row>
    <row r="319" spans="2:18">
      <c r="B319" s="65"/>
      <c r="C319" s="65"/>
      <c r="D319" s="65"/>
      <c r="E319" s="65"/>
      <c r="F319" s="6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</row>
    <row r="320" spans="2:18">
      <c r="B320" s="65"/>
      <c r="C320" s="65"/>
      <c r="D320" s="65"/>
      <c r="E320" s="65"/>
      <c r="F320" s="6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</row>
    <row r="321" spans="2:18">
      <c r="B321" s="65"/>
      <c r="C321" s="65"/>
      <c r="D321" s="65"/>
      <c r="E321" s="65"/>
      <c r="F321" s="6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</row>
    <row r="322" spans="2:18">
      <c r="B322" s="65"/>
      <c r="C322" s="65"/>
      <c r="D322" s="65"/>
      <c r="E322" s="65"/>
      <c r="F322" s="6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</row>
    <row r="323" spans="2:18">
      <c r="B323" s="65"/>
      <c r="C323" s="65"/>
      <c r="D323" s="65"/>
      <c r="E323" s="65"/>
      <c r="F323" s="6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</row>
    <row r="324" spans="2:18">
      <c r="B324" s="65"/>
      <c r="C324" s="65"/>
      <c r="D324" s="65"/>
      <c r="E324" s="65"/>
      <c r="F324" s="6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</row>
    <row r="325" spans="2:18">
      <c r="B325" s="65"/>
      <c r="C325" s="65"/>
      <c r="D325" s="65"/>
      <c r="E325" s="65"/>
      <c r="F325" s="6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</row>
    <row r="326" spans="2:18">
      <c r="B326" s="65"/>
      <c r="C326" s="65"/>
      <c r="D326" s="65"/>
      <c r="E326" s="65"/>
      <c r="F326" s="6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</row>
    <row r="327" spans="2:18">
      <c r="B327" s="65"/>
      <c r="C327" s="65"/>
      <c r="D327" s="65"/>
      <c r="E327" s="65"/>
      <c r="F327" s="6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</row>
    <row r="328" spans="2:18">
      <c r="B328" s="65"/>
      <c r="C328" s="65"/>
      <c r="D328" s="65"/>
      <c r="E328" s="65"/>
      <c r="F328" s="6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</row>
    <row r="329" spans="2:18">
      <c r="B329" s="65"/>
      <c r="C329" s="65"/>
      <c r="D329" s="65"/>
      <c r="E329" s="65"/>
      <c r="F329" s="6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</row>
    <row r="330" spans="2:18">
      <c r="B330" s="65"/>
      <c r="C330" s="65"/>
      <c r="D330" s="65"/>
      <c r="E330" s="65"/>
      <c r="F330" s="6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</row>
    <row r="331" spans="2:18">
      <c r="B331" s="65"/>
      <c r="C331" s="65"/>
      <c r="D331" s="65"/>
      <c r="E331" s="65"/>
      <c r="F331" s="6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</row>
    <row r="332" spans="2:18">
      <c r="B332" s="65"/>
      <c r="C332" s="65"/>
      <c r="D332" s="65"/>
      <c r="E332" s="65"/>
      <c r="F332" s="6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</row>
    <row r="333" spans="2:18">
      <c r="B333" s="65"/>
      <c r="C333" s="65"/>
      <c r="D333" s="65"/>
      <c r="E333" s="65"/>
      <c r="F333" s="6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</row>
    <row r="334" spans="2:18">
      <c r="B334" s="65"/>
      <c r="C334" s="65"/>
      <c r="D334" s="65"/>
      <c r="E334" s="65"/>
      <c r="F334" s="6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</row>
    <row r="335" spans="2:18">
      <c r="B335" s="65"/>
      <c r="C335" s="65"/>
      <c r="D335" s="65"/>
      <c r="E335" s="65"/>
      <c r="F335" s="6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</row>
    <row r="336" spans="2:18">
      <c r="B336" s="65"/>
      <c r="C336" s="65"/>
      <c r="D336" s="65"/>
      <c r="E336" s="65"/>
      <c r="F336" s="6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</row>
    <row r="337" spans="2:18">
      <c r="B337" s="65"/>
      <c r="C337" s="65"/>
      <c r="D337" s="65"/>
      <c r="E337" s="65"/>
      <c r="F337" s="6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</row>
    <row r="338" spans="2:18">
      <c r="B338" s="65"/>
      <c r="C338" s="65"/>
      <c r="D338" s="65"/>
      <c r="E338" s="65"/>
      <c r="F338" s="6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</row>
    <row r="339" spans="2:18">
      <c r="B339" s="65"/>
      <c r="C339" s="65"/>
      <c r="D339" s="65"/>
      <c r="E339" s="65"/>
      <c r="F339" s="6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</row>
    <row r="340" spans="2:18">
      <c r="B340" s="65"/>
      <c r="C340" s="65"/>
      <c r="D340" s="65"/>
      <c r="E340" s="65"/>
      <c r="F340" s="6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</row>
    <row r="341" spans="2:18">
      <c r="B341" s="65"/>
      <c r="C341" s="65"/>
      <c r="D341" s="65"/>
      <c r="E341" s="65"/>
      <c r="F341" s="6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</row>
    <row r="342" spans="2:18">
      <c r="B342" s="65"/>
      <c r="C342" s="65"/>
      <c r="D342" s="65"/>
      <c r="E342" s="65"/>
      <c r="F342" s="6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</row>
    <row r="343" spans="2:18">
      <c r="B343" s="65"/>
      <c r="C343" s="65"/>
      <c r="D343" s="65"/>
      <c r="E343" s="65"/>
      <c r="F343" s="6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</row>
    <row r="344" spans="2:18">
      <c r="B344" s="65"/>
      <c r="C344" s="65"/>
      <c r="D344" s="65"/>
      <c r="E344" s="65"/>
      <c r="F344" s="6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</row>
    <row r="345" spans="2:18">
      <c r="B345" s="65"/>
      <c r="C345" s="65"/>
      <c r="D345" s="65"/>
      <c r="E345" s="65"/>
      <c r="F345" s="6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</row>
    <row r="346" spans="2:18">
      <c r="B346" s="65"/>
      <c r="C346" s="65"/>
      <c r="D346" s="65"/>
      <c r="E346" s="65"/>
      <c r="F346" s="6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</row>
    <row r="347" spans="2:18">
      <c r="B347" s="65"/>
      <c r="C347" s="65"/>
      <c r="D347" s="65"/>
      <c r="E347" s="65"/>
      <c r="F347" s="6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</row>
    <row r="348" spans="2:18">
      <c r="B348" s="65"/>
      <c r="C348" s="65"/>
      <c r="D348" s="65"/>
      <c r="E348" s="65"/>
      <c r="F348" s="6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</row>
    <row r="349" spans="2:18">
      <c r="B349" s="65"/>
      <c r="C349" s="65"/>
      <c r="D349" s="65"/>
      <c r="E349" s="65"/>
      <c r="F349" s="6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</row>
    <row r="350" spans="2:18">
      <c r="B350" s="65"/>
      <c r="C350" s="65"/>
      <c r="D350" s="65"/>
      <c r="E350" s="65"/>
      <c r="F350" s="6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</row>
    <row r="351" spans="2:18">
      <c r="B351" s="65"/>
      <c r="C351" s="65"/>
      <c r="D351" s="65"/>
      <c r="E351" s="65"/>
      <c r="F351" s="6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</row>
    <row r="352" spans="2:18">
      <c r="B352" s="65"/>
      <c r="C352" s="65"/>
      <c r="D352" s="65"/>
      <c r="E352" s="65"/>
      <c r="F352" s="6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</row>
    <row r="353" spans="2:18">
      <c r="B353" s="65"/>
      <c r="C353" s="65"/>
      <c r="D353" s="65"/>
      <c r="E353" s="65"/>
      <c r="F353" s="6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</row>
    <row r="354" spans="2:18">
      <c r="B354" s="65"/>
      <c r="C354" s="65"/>
      <c r="D354" s="65"/>
      <c r="E354" s="65"/>
      <c r="F354" s="6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</row>
    <row r="355" spans="2:18">
      <c r="B355" s="65"/>
      <c r="C355" s="65"/>
      <c r="D355" s="65"/>
      <c r="E355" s="65"/>
      <c r="F355" s="6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</row>
    <row r="356" spans="2:18">
      <c r="B356" s="65"/>
      <c r="C356" s="65"/>
      <c r="D356" s="65"/>
      <c r="E356" s="65"/>
      <c r="F356" s="6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</row>
    <row r="357" spans="2:18">
      <c r="B357" s="65"/>
      <c r="C357" s="65"/>
      <c r="D357" s="65"/>
      <c r="E357" s="65"/>
      <c r="F357" s="6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</row>
    <row r="358" spans="2:18">
      <c r="B358" s="65"/>
      <c r="C358" s="65"/>
      <c r="D358" s="65"/>
      <c r="E358" s="65"/>
      <c r="F358" s="6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</row>
    <row r="359" spans="2:18">
      <c r="B359" s="65"/>
      <c r="C359" s="65"/>
      <c r="D359" s="65"/>
      <c r="E359" s="65"/>
      <c r="F359" s="6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</row>
    <row r="360" spans="2:18">
      <c r="B360" s="65"/>
      <c r="C360" s="65"/>
      <c r="D360" s="65"/>
      <c r="E360" s="65"/>
      <c r="F360" s="6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</row>
    <row r="361" spans="2:18">
      <c r="B361" s="65"/>
      <c r="C361" s="65"/>
      <c r="D361" s="65"/>
      <c r="E361" s="65"/>
      <c r="F361" s="6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</row>
    <row r="362" spans="2:18">
      <c r="B362" s="65"/>
      <c r="C362" s="65"/>
      <c r="D362" s="65"/>
      <c r="E362" s="65"/>
      <c r="F362" s="6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</row>
    <row r="363" spans="2:18">
      <c r="B363" s="65"/>
      <c r="C363" s="65"/>
      <c r="D363" s="65"/>
      <c r="E363" s="65"/>
      <c r="F363" s="6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</row>
    <row r="364" spans="2:18">
      <c r="B364" s="65"/>
      <c r="C364" s="65"/>
      <c r="D364" s="65"/>
      <c r="E364" s="65"/>
      <c r="F364" s="6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</row>
    <row r="365" spans="2:18">
      <c r="B365" s="65"/>
      <c r="C365" s="65"/>
      <c r="D365" s="65"/>
      <c r="E365" s="65"/>
      <c r="F365" s="6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</row>
    <row r="366" spans="2:18">
      <c r="B366" s="65"/>
      <c r="C366" s="65"/>
      <c r="D366" s="65"/>
      <c r="E366" s="65"/>
      <c r="F366" s="6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</row>
    <row r="367" spans="2:18">
      <c r="B367" s="65"/>
      <c r="C367" s="65"/>
      <c r="D367" s="65"/>
      <c r="E367" s="65"/>
      <c r="F367" s="6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</row>
    <row r="368" spans="2:18">
      <c r="B368" s="65"/>
      <c r="C368" s="65"/>
      <c r="D368" s="65"/>
      <c r="E368" s="65"/>
      <c r="F368" s="6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</row>
    <row r="369" spans="2:18">
      <c r="B369" s="65"/>
      <c r="C369" s="65"/>
      <c r="D369" s="65"/>
      <c r="E369" s="65"/>
      <c r="F369" s="6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</row>
    <row r="370" spans="2:18">
      <c r="B370" s="65"/>
      <c r="C370" s="65"/>
      <c r="D370" s="65"/>
      <c r="E370" s="65"/>
      <c r="F370" s="6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</row>
    <row r="371" spans="2:18">
      <c r="B371" s="65"/>
      <c r="C371" s="65"/>
      <c r="D371" s="65"/>
      <c r="E371" s="65"/>
      <c r="F371" s="6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</row>
    <row r="372" spans="2:18">
      <c r="B372" s="65"/>
      <c r="C372" s="65"/>
      <c r="D372" s="65"/>
      <c r="E372" s="65"/>
      <c r="F372" s="6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</row>
    <row r="373" spans="2:18">
      <c r="B373" s="65"/>
      <c r="C373" s="65"/>
      <c r="D373" s="65"/>
      <c r="E373" s="65"/>
      <c r="F373" s="6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</row>
    <row r="374" spans="2:18">
      <c r="B374" s="65"/>
      <c r="C374" s="65"/>
      <c r="D374" s="65"/>
      <c r="E374" s="65"/>
      <c r="F374" s="6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</row>
    <row r="375" spans="2:18">
      <c r="B375" s="65"/>
      <c r="C375" s="65"/>
      <c r="D375" s="65"/>
      <c r="E375" s="65"/>
      <c r="F375" s="6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</row>
    <row r="376" spans="2:18">
      <c r="B376" s="65"/>
      <c r="C376" s="65"/>
      <c r="D376" s="65"/>
      <c r="E376" s="65"/>
      <c r="F376" s="6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</row>
    <row r="377" spans="2:18">
      <c r="B377" s="65"/>
      <c r="C377" s="65"/>
      <c r="D377" s="65"/>
      <c r="E377" s="65"/>
      <c r="F377" s="6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</row>
    <row r="378" spans="2:18">
      <c r="B378" s="65"/>
      <c r="C378" s="65"/>
      <c r="D378" s="65"/>
      <c r="E378" s="65"/>
      <c r="F378" s="6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</row>
    <row r="379" spans="2:18">
      <c r="B379" s="65"/>
      <c r="C379" s="65"/>
      <c r="D379" s="65"/>
      <c r="E379" s="65"/>
      <c r="F379" s="6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</row>
    <row r="380" spans="2:18">
      <c r="B380" s="65"/>
      <c r="C380" s="65"/>
      <c r="D380" s="65"/>
      <c r="E380" s="65"/>
      <c r="F380" s="6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</row>
    <row r="381" spans="2:18">
      <c r="B381" s="65"/>
      <c r="C381" s="65"/>
      <c r="D381" s="65"/>
      <c r="E381" s="65"/>
      <c r="F381" s="6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</row>
    <row r="382" spans="2:18">
      <c r="B382" s="65"/>
      <c r="C382" s="65"/>
      <c r="D382" s="65"/>
      <c r="E382" s="65"/>
      <c r="F382" s="6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</row>
    <row r="383" spans="2:18">
      <c r="B383" s="65"/>
      <c r="C383" s="65"/>
      <c r="D383" s="65"/>
      <c r="E383" s="65"/>
      <c r="F383" s="6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</row>
    <row r="384" spans="2:18">
      <c r="B384" s="65"/>
      <c r="C384" s="65"/>
      <c r="D384" s="65"/>
      <c r="E384" s="65"/>
      <c r="F384" s="6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</row>
    <row r="385" spans="2:18">
      <c r="B385" s="65"/>
      <c r="C385" s="65"/>
      <c r="D385" s="65"/>
      <c r="E385" s="65"/>
      <c r="F385" s="6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</row>
    <row r="386" spans="2:18">
      <c r="B386" s="65"/>
      <c r="C386" s="65"/>
      <c r="D386" s="65"/>
      <c r="E386" s="65"/>
      <c r="F386" s="6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</row>
    <row r="387" spans="2:18">
      <c r="B387" s="65"/>
      <c r="C387" s="65"/>
      <c r="D387" s="65"/>
      <c r="E387" s="65"/>
      <c r="F387" s="6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</row>
    <row r="388" spans="2:18">
      <c r="B388" s="65"/>
      <c r="C388" s="65"/>
      <c r="D388" s="65"/>
      <c r="E388" s="65"/>
      <c r="F388" s="6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</row>
    <row r="389" spans="2:18">
      <c r="B389" s="65"/>
      <c r="C389" s="65"/>
      <c r="D389" s="65"/>
      <c r="E389" s="65"/>
      <c r="F389" s="6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</row>
    <row r="390" spans="2:18">
      <c r="B390" s="65"/>
      <c r="C390" s="65"/>
      <c r="D390" s="65"/>
      <c r="E390" s="65"/>
      <c r="F390" s="6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</row>
    <row r="391" spans="2:18">
      <c r="B391" s="65"/>
      <c r="C391" s="65"/>
      <c r="D391" s="65"/>
      <c r="E391" s="65"/>
      <c r="F391" s="6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</row>
    <row r="392" spans="2:18">
      <c r="B392" s="65"/>
      <c r="C392" s="65"/>
      <c r="D392" s="65"/>
      <c r="E392" s="65"/>
      <c r="F392" s="6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</row>
    <row r="393" spans="2:18">
      <c r="B393" s="65"/>
      <c r="C393" s="65"/>
      <c r="D393" s="65"/>
      <c r="E393" s="65"/>
      <c r="F393" s="6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</row>
    <row r="394" spans="2:18">
      <c r="B394" s="65"/>
      <c r="C394" s="65"/>
      <c r="D394" s="65"/>
      <c r="E394" s="65"/>
      <c r="F394" s="6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</row>
    <row r="395" spans="2:18">
      <c r="B395" s="65"/>
      <c r="C395" s="65"/>
      <c r="D395" s="65"/>
      <c r="E395" s="65"/>
      <c r="F395" s="6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</row>
    <row r="396" spans="2:18">
      <c r="B396" s="65"/>
      <c r="C396" s="65"/>
      <c r="D396" s="65"/>
      <c r="E396" s="65"/>
      <c r="F396" s="6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</row>
  </sheetData>
  <sheetProtection algorithmName="SHA-512" hashValue="8nwa4/eYpIWGb02taEtsBnJWEwh7Ar+GLyn28tuh3XpXHuQwzsJM0umz6qtJd1Nm3lQ6RdRrRmo8p4mkqozctQ==" saltValue="EVf7A9KZjSe975lNYYrl/Q==" spinCount="100000" sheet="1" objects="1" scenarios="1"/>
  <mergeCells count="35">
    <mergeCell ref="N14:O14"/>
    <mergeCell ref="D14:M14"/>
    <mergeCell ref="E16:G16"/>
    <mergeCell ref="M15:O15"/>
    <mergeCell ref="F17:G17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F22:J22"/>
    <mergeCell ref="F19:J19"/>
    <mergeCell ref="F18:J18"/>
    <mergeCell ref="F26:H26"/>
    <mergeCell ref="C15:K15"/>
    <mergeCell ref="F25:H25"/>
    <mergeCell ref="I25:K25"/>
    <mergeCell ref="I26:K26"/>
    <mergeCell ref="F24:H24"/>
    <mergeCell ref="I23:K23"/>
    <mergeCell ref="I24:K24"/>
    <mergeCell ref="F23:H23"/>
    <mergeCell ref="F20:J20"/>
    <mergeCell ref="F21:J21"/>
  </mergeCells>
  <conditionalFormatting sqref="D2">
    <cfRule type="notContainsBlanks" dxfId="146" priority="28">
      <formula>LEN(TRIM(D2))&gt;0</formula>
    </cfRule>
  </conditionalFormatting>
  <conditionalFormatting sqref="D3:K4">
    <cfRule type="notContainsBlanks" dxfId="145" priority="29">
      <formula>LEN(TRIM(D3))&gt;0</formula>
    </cfRule>
  </conditionalFormatting>
  <conditionalFormatting sqref="D5:F5">
    <cfRule type="notContainsBlanks" dxfId="144" priority="31">
      <formula>LEN(TRIM(D5))&gt;0</formula>
    </cfRule>
  </conditionalFormatting>
  <conditionalFormatting sqref="D7:H7">
    <cfRule type="notContainsBlanks" dxfId="143" priority="32">
      <formula>LEN(TRIM(D7))&gt;0</formula>
    </cfRule>
  </conditionalFormatting>
  <conditionalFormatting sqref="D6:G6">
    <cfRule type="notContainsBlanks" dxfId="142" priority="30">
      <formula>LEN(TRIM(D6))&gt;0</formula>
    </cfRule>
  </conditionalFormatting>
  <conditionalFormatting sqref="I5:K5">
    <cfRule type="notContainsBlanks" dxfId="141" priority="27">
      <formula>LEN(TRIM(I5))&gt;0</formula>
    </cfRule>
  </conditionalFormatting>
  <conditionalFormatting sqref="I6">
    <cfRule type="notContainsBlanks" dxfId="140" priority="26">
      <formula>LEN(TRIM(I6))&gt;0</formula>
    </cfRule>
  </conditionalFormatting>
  <conditionalFormatting sqref="K6:M6">
    <cfRule type="notContainsBlanks" dxfId="139" priority="25">
      <formula>LEN(TRIM(K6))&gt;0</formula>
    </cfRule>
  </conditionalFormatting>
  <conditionalFormatting sqref="J9:K9">
    <cfRule type="notContainsBlanks" dxfId="138" priority="24">
      <formula>LEN(TRIM(J9))&gt;0</formula>
    </cfRule>
  </conditionalFormatting>
  <conditionalFormatting sqref="M9:O9">
    <cfRule type="notContainsBlanks" dxfId="137" priority="23">
      <formula>LEN(TRIM(M9))&gt;0</formula>
    </cfRule>
  </conditionalFormatting>
  <conditionalFormatting sqref="M3">
    <cfRule type="notContainsBlanks" dxfId="136" priority="22">
      <formula>LEN(TRIM(M3))&gt;0</formula>
    </cfRule>
  </conditionalFormatting>
  <conditionalFormatting sqref="O3">
    <cfRule type="notContainsBlanks" dxfId="135" priority="21">
      <formula>LEN(TRIM(O3))&gt;0</formula>
    </cfRule>
  </conditionalFormatting>
  <conditionalFormatting sqref="M4:O4">
    <cfRule type="notContainsBlanks" dxfId="134" priority="20">
      <formula>LEN(TRIM(M4))&gt;0</formula>
    </cfRule>
  </conditionalFormatting>
  <conditionalFormatting sqref="F23:H23">
    <cfRule type="notContainsBlanks" dxfId="133" priority="17">
      <formula>LEN(TRIM(F23))&gt;0</formula>
    </cfRule>
  </conditionalFormatting>
  <conditionalFormatting sqref="F24:H24">
    <cfRule type="notContainsBlanks" dxfId="132" priority="16">
      <formula>LEN(TRIM(F24))&gt;0</formula>
    </cfRule>
  </conditionalFormatting>
  <conditionalFormatting sqref="F25:H25">
    <cfRule type="notContainsBlanks" dxfId="131" priority="15">
      <formula>LEN(TRIM(F25))&gt;0</formula>
    </cfRule>
  </conditionalFormatting>
  <conditionalFormatting sqref="F26:H26">
    <cfRule type="notContainsBlanks" dxfId="130" priority="14">
      <formula>LEN(TRIM(F26))&gt;0</formula>
    </cfRule>
  </conditionalFormatting>
  <conditionalFormatting sqref="F22">
    <cfRule type="notContainsBlanks" dxfId="129" priority="7">
      <formula>LEN(TRIM(F22))&gt;0</formula>
    </cfRule>
  </conditionalFormatting>
  <conditionalFormatting sqref="I26:K26">
    <cfRule type="notContainsBlanks" dxfId="128" priority="8">
      <formula>LEN(TRIM(I26))&gt;0</formula>
    </cfRule>
  </conditionalFormatting>
  <conditionalFormatting sqref="I23:K23">
    <cfRule type="notContainsBlanks" dxfId="127" priority="11">
      <formula>LEN(TRIM(I23))&gt;0</formula>
    </cfRule>
  </conditionalFormatting>
  <conditionalFormatting sqref="I24:K24">
    <cfRule type="notContainsBlanks" dxfId="126" priority="10">
      <formula>LEN(TRIM(I24))&gt;0</formula>
    </cfRule>
  </conditionalFormatting>
  <conditionalFormatting sqref="I25:K25">
    <cfRule type="notContainsBlanks" dxfId="125" priority="9">
      <formula>LEN(TRIM(I25))&gt;0</formula>
    </cfRule>
  </conditionalFormatting>
  <conditionalFormatting sqref="F20">
    <cfRule type="notContainsBlanks" dxfId="124" priority="1">
      <formula>LEN(TRIM(F20))&gt;0</formula>
    </cfRule>
  </conditionalFormatting>
  <conditionalFormatting sqref="F21">
    <cfRule type="notContainsBlanks" dxfId="123" priority="4">
      <formula>LEN(TRIM(F21))&gt;0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32 D184 D20:D26 D211 D229 D238 D271 D244">
      <formula1>Zadanie</formula1>
    </dataValidation>
    <dataValidation type="list" allowBlank="1" showInputMessage="1" showErrorMessage="1" sqref="F20:F26 G23:H26">
      <formula1>K_2</formula1>
    </dataValidation>
    <dataValidation type="list" allowBlank="1" showInputMessage="1" showErrorMessage="1" sqref="I23:K26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4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E27" sqref="E27"/>
    </sheetView>
  </sheetViews>
  <sheetFormatPr defaultColWidth="0" defaultRowHeight="12.75" zeroHeight="1"/>
  <cols>
    <col min="1" max="1" width="6.5703125" style="100" customWidth="1"/>
    <col min="2" max="2" width="5.85546875" style="100" customWidth="1"/>
    <col min="3" max="5" width="16.7109375" style="100" customWidth="1"/>
    <col min="6" max="6" width="6.42578125" style="100" customWidth="1"/>
    <col min="7" max="9" width="16.7109375" style="100" customWidth="1"/>
    <col min="10" max="10" width="6.7109375" style="100" customWidth="1"/>
    <col min="11" max="13" width="16.7109375" style="100" customWidth="1"/>
    <col min="14" max="16384" width="9.140625" style="100" hidden="1"/>
  </cols>
  <sheetData>
    <row r="1" spans="1:13" s="104" customFormat="1">
      <c r="A1" s="104" t="s">
        <v>72</v>
      </c>
      <c r="B1" s="106" t="s">
        <v>75</v>
      </c>
      <c r="C1" s="105" t="s">
        <v>73</v>
      </c>
      <c r="D1" s="105" t="s">
        <v>74</v>
      </c>
      <c r="E1" s="105" t="s">
        <v>76</v>
      </c>
      <c r="F1" s="106" t="s">
        <v>78</v>
      </c>
      <c r="G1" s="105" t="s">
        <v>77</v>
      </c>
      <c r="H1" s="105" t="s">
        <v>79</v>
      </c>
      <c r="I1" s="105" t="s">
        <v>80</v>
      </c>
      <c r="J1" s="106" t="s">
        <v>81</v>
      </c>
      <c r="K1" s="105" t="s">
        <v>82</v>
      </c>
      <c r="L1" s="105" t="s">
        <v>83</v>
      </c>
      <c r="M1" s="105" t="s">
        <v>84</v>
      </c>
    </row>
    <row r="2" spans="1:13" s="61" customFormat="1" ht="16.5">
      <c r="A2" s="103" t="s">
        <v>69</v>
      </c>
      <c r="B2" s="107" t="s">
        <v>70</v>
      </c>
      <c r="C2" s="97">
        <f>SUM(C4:C33)</f>
        <v>0</v>
      </c>
      <c r="D2" s="97">
        <f>SUM(D4:D33)</f>
        <v>0</v>
      </c>
      <c r="E2" s="97">
        <f>SUM(E4:E33)</f>
        <v>0</v>
      </c>
      <c r="F2" s="107" t="s">
        <v>71</v>
      </c>
      <c r="G2" s="97">
        <f>SUM(G4:G33)</f>
        <v>0</v>
      </c>
      <c r="H2" s="97">
        <f>SUM(H4:H33)</f>
        <v>0</v>
      </c>
      <c r="I2" s="97">
        <f>SUM(I4:I33)</f>
        <v>0</v>
      </c>
      <c r="J2" s="96" t="s">
        <v>69</v>
      </c>
      <c r="K2" s="97">
        <f>SUM(K4:K33)</f>
        <v>0</v>
      </c>
      <c r="L2" s="97">
        <f>SUM(L4:L33)</f>
        <v>0</v>
      </c>
      <c r="M2" s="97">
        <f>SUM(M4:M33)</f>
        <v>0</v>
      </c>
    </row>
    <row r="3" spans="1:13" s="99" customFormat="1">
      <c r="A3" s="98" t="s">
        <v>65</v>
      </c>
      <c r="B3" s="98"/>
      <c r="C3" s="98" t="s">
        <v>66</v>
      </c>
      <c r="D3" s="98" t="s">
        <v>67</v>
      </c>
      <c r="E3" s="98" t="s">
        <v>68</v>
      </c>
      <c r="F3" s="98"/>
      <c r="G3" s="98" t="s">
        <v>66</v>
      </c>
      <c r="H3" s="98" t="s">
        <v>67</v>
      </c>
      <c r="I3" s="98" t="s">
        <v>68</v>
      </c>
      <c r="J3" s="98"/>
      <c r="K3" s="98" t="s">
        <v>66</v>
      </c>
      <c r="L3" s="98" t="s">
        <v>67</v>
      </c>
      <c r="M3" s="98" t="s">
        <v>68</v>
      </c>
    </row>
    <row r="4" spans="1:13" s="61" customFormat="1" ht="16.5">
      <c r="A4" s="61">
        <v>1</v>
      </c>
      <c r="B4" s="6"/>
      <c r="C4" s="102">
        <f>SUMIFS('FORMULARZ OFERTY'!$I$32:$I$1291,'FORMULARZ OFERTY'!$A$32:$A$1291,$A4)</f>
        <v>0</v>
      </c>
      <c r="D4" s="102">
        <f>SUMIFS('FORMULARZ OFERTY'!$J$32:$J$1291,'FORMULARZ OFERTY'!$A$32:$A$1291,$A4)</f>
        <v>0</v>
      </c>
      <c r="E4" s="102">
        <f>SUMIFS('FORMULARZ OFERTY'!$K$32:$K$1291,'FORMULARZ OFERTY'!$A$32:$A$1291,$A4)</f>
        <v>0</v>
      </c>
      <c r="F4" s="6"/>
      <c r="G4" s="102">
        <f>SUMIFS('FORMULARZ OFERTY'!$M$32:$M$1291,'FORMULARZ OFERTY'!$A$32:$A$1291,$A4)</f>
        <v>0</v>
      </c>
      <c r="H4" s="102">
        <f>SUMIFS('FORMULARZ OFERTY'!$N$32:$N$1291,'FORMULARZ OFERTY'!$A$32:$A$1291,$A4)</f>
        <v>0</v>
      </c>
      <c r="I4" s="102">
        <f>SUMIFS('FORMULARZ OFERTY'!$O$32:$O$1291,'FORMULARZ OFERTY'!$A$32:$A$1291,$A4)</f>
        <v>0</v>
      </c>
      <c r="J4" s="6"/>
      <c r="K4" s="102">
        <f>SUMIFS('FORMULARZ OFERTY'!$P$32:$P$1291,'FORMULARZ OFERTY'!$A$32:$A$1291,$A4)</f>
        <v>0</v>
      </c>
      <c r="L4" s="102">
        <f>SUMIFS('FORMULARZ OFERTY'!$Q$32:$Q$1291,'FORMULARZ OFERTY'!$A$32:$A$1291,$A4)</f>
        <v>0</v>
      </c>
      <c r="M4" s="102">
        <f>SUMIFS('FORMULARZ OFERTY'!$R$32:$R$1291,'FORMULARZ OFERTY'!$A$32:$A$1291,$A4)</f>
        <v>0</v>
      </c>
    </row>
    <row r="5" spans="1:13" s="61" customFormat="1" ht="16.5">
      <c r="A5" s="61">
        <v>2</v>
      </c>
      <c r="B5" s="6"/>
      <c r="C5" s="102">
        <f>SUMIFS('FORMULARZ OFERTY'!$I$32:$I$1291,'FORMULARZ OFERTY'!$A$32:$A$1291,$A5)</f>
        <v>0</v>
      </c>
      <c r="D5" s="102">
        <f>SUMIFS('FORMULARZ OFERTY'!$J$32:$J$1291,'FORMULARZ OFERTY'!$A$32:$A$1291,$A5)</f>
        <v>0</v>
      </c>
      <c r="E5" s="102">
        <f>SUMIFS('FORMULARZ OFERTY'!$K$32:$K$1291,'FORMULARZ OFERTY'!$A$32:$A$1291,$A5)</f>
        <v>0</v>
      </c>
      <c r="F5" s="6"/>
      <c r="G5" s="102">
        <f>SUMIFS('FORMULARZ OFERTY'!$M$32:$M$1291,'FORMULARZ OFERTY'!$A$32:$A$1291,$A5)</f>
        <v>0</v>
      </c>
      <c r="H5" s="102">
        <f>SUMIFS('FORMULARZ OFERTY'!$N$32:$N$1291,'FORMULARZ OFERTY'!$A$32:$A$1291,$A5)</f>
        <v>0</v>
      </c>
      <c r="I5" s="102">
        <f>SUMIFS('FORMULARZ OFERTY'!$O$32:$O$1291,'FORMULARZ OFERTY'!$A$32:$A$1291,$A5)</f>
        <v>0</v>
      </c>
      <c r="J5" s="6"/>
      <c r="K5" s="102">
        <f>SUMIFS('FORMULARZ OFERTY'!$P$32:$P$1291,'FORMULARZ OFERTY'!$A$32:$A$1291,$A5)</f>
        <v>0</v>
      </c>
      <c r="L5" s="102">
        <f>SUMIFS('FORMULARZ OFERTY'!$Q$32:$Q$1291,'FORMULARZ OFERTY'!$A$32:$A$1291,$A5)</f>
        <v>0</v>
      </c>
      <c r="M5" s="102">
        <f>SUMIFS('FORMULARZ OFERTY'!$R$32:$R$1291,'FORMULARZ OFERTY'!$A$32:$A$1291,$A5)</f>
        <v>0</v>
      </c>
    </row>
    <row r="6" spans="1:13" s="61" customFormat="1" ht="16.5">
      <c r="A6" s="61">
        <v>3</v>
      </c>
      <c r="B6" s="6"/>
      <c r="C6" s="102">
        <f>SUMIFS('FORMULARZ OFERTY'!$I$32:$I$1291,'FORMULARZ OFERTY'!$A$32:$A$1291,$A6)</f>
        <v>0</v>
      </c>
      <c r="D6" s="102">
        <f>SUMIFS('FORMULARZ OFERTY'!$J$32:$J$1291,'FORMULARZ OFERTY'!$A$32:$A$1291,$A6)</f>
        <v>0</v>
      </c>
      <c r="E6" s="102">
        <f>SUMIFS('FORMULARZ OFERTY'!$K$32:$K$1291,'FORMULARZ OFERTY'!$A$32:$A$1291,$A6)</f>
        <v>0</v>
      </c>
      <c r="F6" s="6"/>
      <c r="G6" s="102">
        <f>SUMIFS('FORMULARZ OFERTY'!$M$32:$M$1291,'FORMULARZ OFERTY'!$A$32:$A$1291,$A6)</f>
        <v>0</v>
      </c>
      <c r="H6" s="102">
        <f>SUMIFS('FORMULARZ OFERTY'!$N$32:$N$1291,'FORMULARZ OFERTY'!$A$32:$A$1291,$A6)</f>
        <v>0</v>
      </c>
      <c r="I6" s="102">
        <f>SUMIFS('FORMULARZ OFERTY'!$O$32:$O$1291,'FORMULARZ OFERTY'!$A$32:$A$1291,$A6)</f>
        <v>0</v>
      </c>
      <c r="J6" s="6"/>
      <c r="K6" s="102">
        <f>SUMIFS('FORMULARZ OFERTY'!$P$32:$P$1291,'FORMULARZ OFERTY'!$A$32:$A$1291,$A6)</f>
        <v>0</v>
      </c>
      <c r="L6" s="102">
        <f>SUMIFS('FORMULARZ OFERTY'!$Q$32:$Q$1291,'FORMULARZ OFERTY'!$A$32:$A$1291,$A6)</f>
        <v>0</v>
      </c>
      <c r="M6" s="102">
        <f>SUMIFS('FORMULARZ OFERTY'!$R$32:$R$1291,'FORMULARZ OFERTY'!$A$32:$A$1291,$A6)</f>
        <v>0</v>
      </c>
    </row>
    <row r="7" spans="1:13" s="61" customFormat="1" ht="16.5">
      <c r="A7" s="61">
        <v>4</v>
      </c>
      <c r="B7" s="6"/>
      <c r="C7" s="102">
        <f>SUMIFS('FORMULARZ OFERTY'!$I$32:$I$1291,'FORMULARZ OFERTY'!$A$32:$A$1291,$A7)</f>
        <v>0</v>
      </c>
      <c r="D7" s="102">
        <f>SUMIFS('FORMULARZ OFERTY'!$J$32:$J$1291,'FORMULARZ OFERTY'!$A$32:$A$1291,$A7)</f>
        <v>0</v>
      </c>
      <c r="E7" s="102">
        <f>SUMIFS('FORMULARZ OFERTY'!$K$32:$K$1291,'FORMULARZ OFERTY'!$A$32:$A$1291,$A7)</f>
        <v>0</v>
      </c>
      <c r="F7" s="6"/>
      <c r="G7" s="102">
        <f>SUMIFS('FORMULARZ OFERTY'!$M$32:$M$1291,'FORMULARZ OFERTY'!$A$32:$A$1291,$A7)</f>
        <v>0</v>
      </c>
      <c r="H7" s="102">
        <f>SUMIFS('FORMULARZ OFERTY'!$N$32:$N$1291,'FORMULARZ OFERTY'!$A$32:$A$1291,$A7)</f>
        <v>0</v>
      </c>
      <c r="I7" s="102">
        <f>SUMIFS('FORMULARZ OFERTY'!$O$32:$O$1291,'FORMULARZ OFERTY'!$A$32:$A$1291,$A7)</f>
        <v>0</v>
      </c>
      <c r="J7" s="6"/>
      <c r="K7" s="102">
        <f>SUMIFS('FORMULARZ OFERTY'!$P$32:$P$1291,'FORMULARZ OFERTY'!$A$32:$A$1291,$A7)</f>
        <v>0</v>
      </c>
      <c r="L7" s="102">
        <f>SUMIFS('FORMULARZ OFERTY'!$Q$32:$Q$1291,'FORMULARZ OFERTY'!$A$32:$A$1291,$A7)</f>
        <v>0</v>
      </c>
      <c r="M7" s="102">
        <f>SUMIFS('FORMULARZ OFERTY'!$R$32:$R$1291,'FORMULARZ OFERTY'!$A$32:$A$1291,$A7)</f>
        <v>0</v>
      </c>
    </row>
    <row r="8" spans="1:13" s="61" customFormat="1" ht="16.5">
      <c r="A8" s="61">
        <v>5</v>
      </c>
      <c r="B8" s="6"/>
      <c r="C8" s="102">
        <f>SUMIFS('FORMULARZ OFERTY'!$I$32:$I$1291,'FORMULARZ OFERTY'!$A$32:$A$1291,$A8)</f>
        <v>0</v>
      </c>
      <c r="D8" s="102">
        <f>SUMIFS('FORMULARZ OFERTY'!$J$32:$J$1291,'FORMULARZ OFERTY'!$A$32:$A$1291,$A8)</f>
        <v>0</v>
      </c>
      <c r="E8" s="102">
        <f>SUMIFS('FORMULARZ OFERTY'!$K$32:$K$1291,'FORMULARZ OFERTY'!$A$32:$A$1291,$A8)</f>
        <v>0</v>
      </c>
      <c r="F8" s="6"/>
      <c r="G8" s="102">
        <f>SUMIFS('FORMULARZ OFERTY'!$M$32:$M$1291,'FORMULARZ OFERTY'!$A$32:$A$1291,$A8)</f>
        <v>0</v>
      </c>
      <c r="H8" s="102">
        <f>SUMIFS('FORMULARZ OFERTY'!$N$32:$N$1291,'FORMULARZ OFERTY'!$A$32:$A$1291,$A8)</f>
        <v>0</v>
      </c>
      <c r="I8" s="102">
        <f>SUMIFS('FORMULARZ OFERTY'!$O$32:$O$1291,'FORMULARZ OFERTY'!$A$32:$A$1291,$A8)</f>
        <v>0</v>
      </c>
      <c r="J8" s="6"/>
      <c r="K8" s="102">
        <f>SUMIFS('FORMULARZ OFERTY'!$P$32:$P$1291,'FORMULARZ OFERTY'!$A$32:$A$1291,$A8)</f>
        <v>0</v>
      </c>
      <c r="L8" s="102">
        <f>SUMIFS('FORMULARZ OFERTY'!$Q$32:$Q$1291,'FORMULARZ OFERTY'!$A$32:$A$1291,$A8)</f>
        <v>0</v>
      </c>
      <c r="M8" s="102">
        <f>SUMIFS('FORMULARZ OFERTY'!$R$32:$R$1291,'FORMULARZ OFERTY'!$A$32:$A$1291,$A8)</f>
        <v>0</v>
      </c>
    </row>
    <row r="9" spans="1:13" s="61" customFormat="1" ht="16.5">
      <c r="A9" s="61">
        <v>6</v>
      </c>
      <c r="B9" s="6"/>
      <c r="C9" s="102">
        <f>SUMIFS('FORMULARZ OFERTY'!$I$32:$I$1291,'FORMULARZ OFERTY'!$A$32:$A$1291,$A9)</f>
        <v>0</v>
      </c>
      <c r="D9" s="102">
        <f>SUMIFS('FORMULARZ OFERTY'!$J$32:$J$1291,'FORMULARZ OFERTY'!$A$32:$A$1291,$A9)</f>
        <v>0</v>
      </c>
      <c r="E9" s="102">
        <f>SUMIFS('FORMULARZ OFERTY'!$K$32:$K$1291,'FORMULARZ OFERTY'!$A$32:$A$1291,$A9)</f>
        <v>0</v>
      </c>
      <c r="F9" s="6"/>
      <c r="G9" s="102">
        <f>SUMIFS('FORMULARZ OFERTY'!$M$32:$M$1291,'FORMULARZ OFERTY'!$A$32:$A$1291,$A9)</f>
        <v>0</v>
      </c>
      <c r="H9" s="102">
        <f>SUMIFS('FORMULARZ OFERTY'!$N$32:$N$1291,'FORMULARZ OFERTY'!$A$32:$A$1291,$A9)</f>
        <v>0</v>
      </c>
      <c r="I9" s="102">
        <f>SUMIFS('FORMULARZ OFERTY'!$O$32:$O$1291,'FORMULARZ OFERTY'!$A$32:$A$1291,$A9)</f>
        <v>0</v>
      </c>
      <c r="J9" s="6"/>
      <c r="K9" s="102">
        <f>SUMIFS('FORMULARZ OFERTY'!$P$32:$P$1291,'FORMULARZ OFERTY'!$A$32:$A$1291,$A9)</f>
        <v>0</v>
      </c>
      <c r="L9" s="102">
        <f>SUMIFS('FORMULARZ OFERTY'!$Q$32:$Q$1291,'FORMULARZ OFERTY'!$A$32:$A$1291,$A9)</f>
        <v>0</v>
      </c>
      <c r="M9" s="102">
        <f>SUMIFS('FORMULARZ OFERTY'!$R$32:$R$1291,'FORMULARZ OFERTY'!$A$32:$A$1291,$A9)</f>
        <v>0</v>
      </c>
    </row>
    <row r="10" spans="1:13" s="61" customFormat="1" ht="16.5">
      <c r="A10" s="61">
        <v>7</v>
      </c>
      <c r="B10" s="6"/>
      <c r="C10" s="102">
        <f>SUMIFS('FORMULARZ OFERTY'!$I$32:$I$1291,'FORMULARZ OFERTY'!$A$32:$A$1291,$A10)</f>
        <v>0</v>
      </c>
      <c r="D10" s="102">
        <f>SUMIFS('FORMULARZ OFERTY'!$J$32:$J$1291,'FORMULARZ OFERTY'!$A$32:$A$1291,$A10)</f>
        <v>0</v>
      </c>
      <c r="E10" s="102">
        <f>SUMIFS('FORMULARZ OFERTY'!$K$32:$K$1291,'FORMULARZ OFERTY'!$A$32:$A$1291,$A10)</f>
        <v>0</v>
      </c>
      <c r="F10" s="6"/>
      <c r="G10" s="102">
        <f>SUMIFS('FORMULARZ OFERTY'!$M$32:$M$1291,'FORMULARZ OFERTY'!$A$32:$A$1291,$A10)</f>
        <v>0</v>
      </c>
      <c r="H10" s="102">
        <f>SUMIFS('FORMULARZ OFERTY'!$N$32:$N$1291,'FORMULARZ OFERTY'!$A$32:$A$1291,$A10)</f>
        <v>0</v>
      </c>
      <c r="I10" s="102">
        <f>SUMIFS('FORMULARZ OFERTY'!$O$32:$O$1291,'FORMULARZ OFERTY'!$A$32:$A$1291,$A10)</f>
        <v>0</v>
      </c>
      <c r="J10" s="6"/>
      <c r="K10" s="102">
        <f>SUMIFS('FORMULARZ OFERTY'!$P$32:$P$1291,'FORMULARZ OFERTY'!$A$32:$A$1291,$A10)</f>
        <v>0</v>
      </c>
      <c r="L10" s="102">
        <f>SUMIFS('FORMULARZ OFERTY'!$Q$32:$Q$1291,'FORMULARZ OFERTY'!$A$32:$A$1291,$A10)</f>
        <v>0</v>
      </c>
      <c r="M10" s="102">
        <f>SUMIFS('FORMULARZ OFERTY'!$R$32:$R$1291,'FORMULARZ OFERTY'!$A$32:$A$1291,$A10)</f>
        <v>0</v>
      </c>
    </row>
    <row r="11" spans="1:13" s="61" customFormat="1" ht="16.5">
      <c r="A11" s="61">
        <v>8</v>
      </c>
      <c r="B11" s="6"/>
      <c r="C11" s="102">
        <f>SUMIFS('FORMULARZ OFERTY'!$I$32:$I$1291,'FORMULARZ OFERTY'!$A$32:$A$1291,$A11)</f>
        <v>0</v>
      </c>
      <c r="D11" s="102">
        <f>SUMIFS('FORMULARZ OFERTY'!$J$32:$J$1291,'FORMULARZ OFERTY'!$A$32:$A$1291,$A11)</f>
        <v>0</v>
      </c>
      <c r="E11" s="102">
        <f>SUMIFS('FORMULARZ OFERTY'!$K$32:$K$1291,'FORMULARZ OFERTY'!$A$32:$A$1291,$A11)</f>
        <v>0</v>
      </c>
      <c r="F11" s="6"/>
      <c r="G11" s="102">
        <f>SUMIFS('FORMULARZ OFERTY'!$M$32:$M$1291,'FORMULARZ OFERTY'!$A$32:$A$1291,$A11)</f>
        <v>0</v>
      </c>
      <c r="H11" s="102">
        <f>SUMIFS('FORMULARZ OFERTY'!$N$32:$N$1291,'FORMULARZ OFERTY'!$A$32:$A$1291,$A11)</f>
        <v>0</v>
      </c>
      <c r="I11" s="102">
        <f>SUMIFS('FORMULARZ OFERTY'!$O$32:$O$1291,'FORMULARZ OFERTY'!$A$32:$A$1291,$A11)</f>
        <v>0</v>
      </c>
      <c r="J11" s="6"/>
      <c r="K11" s="102">
        <f>SUMIFS('FORMULARZ OFERTY'!$P$32:$P$1291,'FORMULARZ OFERTY'!$A$32:$A$1291,$A11)</f>
        <v>0</v>
      </c>
      <c r="L11" s="102">
        <f>SUMIFS('FORMULARZ OFERTY'!$Q$32:$Q$1291,'FORMULARZ OFERTY'!$A$32:$A$1291,$A11)</f>
        <v>0</v>
      </c>
      <c r="M11" s="102">
        <f>SUMIFS('FORMULARZ OFERTY'!$R$32:$R$1291,'FORMULARZ OFERTY'!$A$32:$A$1291,$A11)</f>
        <v>0</v>
      </c>
    </row>
    <row r="12" spans="1:13" s="61" customFormat="1" ht="16.5">
      <c r="A12" s="61">
        <v>9</v>
      </c>
      <c r="B12" s="6"/>
      <c r="C12" s="102">
        <f>SUMIFS('FORMULARZ OFERTY'!$I$32:$I$1291,'FORMULARZ OFERTY'!$A$32:$A$1291,$A12)</f>
        <v>0</v>
      </c>
      <c r="D12" s="102">
        <f>SUMIFS('FORMULARZ OFERTY'!$J$32:$J$1291,'FORMULARZ OFERTY'!$A$32:$A$1291,$A12)</f>
        <v>0</v>
      </c>
      <c r="E12" s="102">
        <f>SUMIFS('FORMULARZ OFERTY'!$K$32:$K$1291,'FORMULARZ OFERTY'!$A$32:$A$1291,$A12)</f>
        <v>0</v>
      </c>
      <c r="F12" s="6"/>
      <c r="G12" s="102">
        <f>SUMIFS('FORMULARZ OFERTY'!$M$32:$M$1291,'FORMULARZ OFERTY'!$A$32:$A$1291,$A12)</f>
        <v>0</v>
      </c>
      <c r="H12" s="102">
        <f>SUMIFS('FORMULARZ OFERTY'!$N$32:$N$1291,'FORMULARZ OFERTY'!$A$32:$A$1291,$A12)</f>
        <v>0</v>
      </c>
      <c r="I12" s="102">
        <f>SUMIFS('FORMULARZ OFERTY'!$O$32:$O$1291,'FORMULARZ OFERTY'!$A$32:$A$1291,$A12)</f>
        <v>0</v>
      </c>
      <c r="J12" s="6"/>
      <c r="K12" s="102">
        <f>SUMIFS('FORMULARZ OFERTY'!$P$32:$P$1291,'FORMULARZ OFERTY'!$A$32:$A$1291,$A12)</f>
        <v>0</v>
      </c>
      <c r="L12" s="102">
        <f>SUMIFS('FORMULARZ OFERTY'!$Q$32:$Q$1291,'FORMULARZ OFERTY'!$A$32:$A$1291,$A12)</f>
        <v>0</v>
      </c>
      <c r="M12" s="102">
        <f>SUMIFS('FORMULARZ OFERTY'!$R$32:$R$1291,'FORMULARZ OFERTY'!$A$32:$A$1291,$A12)</f>
        <v>0</v>
      </c>
    </row>
    <row r="13" spans="1:13" s="61" customFormat="1" ht="16.5">
      <c r="A13" s="61">
        <v>10</v>
      </c>
      <c r="B13" s="6"/>
      <c r="C13" s="102">
        <f>SUMIFS('FORMULARZ OFERTY'!$I$32:$I$1291,'FORMULARZ OFERTY'!$A$32:$A$1291,$A13)</f>
        <v>0</v>
      </c>
      <c r="D13" s="102">
        <f>SUMIFS('FORMULARZ OFERTY'!$J$32:$J$1291,'FORMULARZ OFERTY'!$A$32:$A$1291,$A13)</f>
        <v>0</v>
      </c>
      <c r="E13" s="102">
        <f>SUMIFS('FORMULARZ OFERTY'!$K$32:$K$1291,'FORMULARZ OFERTY'!$A$32:$A$1291,$A13)</f>
        <v>0</v>
      </c>
      <c r="F13" s="6"/>
      <c r="G13" s="102">
        <f>SUMIFS('FORMULARZ OFERTY'!$M$32:$M$1291,'FORMULARZ OFERTY'!$A$32:$A$1291,$A13)</f>
        <v>0</v>
      </c>
      <c r="H13" s="102">
        <f>SUMIFS('FORMULARZ OFERTY'!$N$32:$N$1291,'FORMULARZ OFERTY'!$A$32:$A$1291,$A13)</f>
        <v>0</v>
      </c>
      <c r="I13" s="102">
        <f>SUMIFS('FORMULARZ OFERTY'!$O$32:$O$1291,'FORMULARZ OFERTY'!$A$32:$A$1291,$A13)</f>
        <v>0</v>
      </c>
      <c r="J13" s="6"/>
      <c r="K13" s="102">
        <f>SUMIFS('FORMULARZ OFERTY'!$P$32:$P$1291,'FORMULARZ OFERTY'!$A$32:$A$1291,$A13)</f>
        <v>0</v>
      </c>
      <c r="L13" s="102">
        <f>SUMIFS('FORMULARZ OFERTY'!$Q$32:$Q$1291,'FORMULARZ OFERTY'!$A$32:$A$1291,$A13)</f>
        <v>0</v>
      </c>
      <c r="M13" s="102">
        <f>SUMIFS('FORMULARZ OFERTY'!$R$32:$R$1291,'FORMULARZ OFERTY'!$A$32:$A$1291,$A13)</f>
        <v>0</v>
      </c>
    </row>
    <row r="14" spans="1:13" s="61" customFormat="1" ht="16.5">
      <c r="A14" s="61">
        <v>11</v>
      </c>
      <c r="B14" s="6"/>
      <c r="C14" s="102">
        <f>SUMIFS('FORMULARZ OFERTY'!$I$32:$I$1291,'FORMULARZ OFERTY'!$A$32:$A$1291,$A14)</f>
        <v>0</v>
      </c>
      <c r="D14" s="102">
        <f>SUMIFS('FORMULARZ OFERTY'!$J$32:$J$1291,'FORMULARZ OFERTY'!$A$32:$A$1291,$A14)</f>
        <v>0</v>
      </c>
      <c r="E14" s="102">
        <f>SUMIFS('FORMULARZ OFERTY'!$K$32:$K$1291,'FORMULARZ OFERTY'!$A$32:$A$1291,$A14)</f>
        <v>0</v>
      </c>
      <c r="F14" s="6"/>
      <c r="G14" s="102">
        <f>SUMIFS('FORMULARZ OFERTY'!$M$32:$M$1291,'FORMULARZ OFERTY'!$A$32:$A$1291,$A14)</f>
        <v>0</v>
      </c>
      <c r="H14" s="102">
        <f>SUMIFS('FORMULARZ OFERTY'!$N$32:$N$1291,'FORMULARZ OFERTY'!$A$32:$A$1291,$A14)</f>
        <v>0</v>
      </c>
      <c r="I14" s="102">
        <f>SUMIFS('FORMULARZ OFERTY'!$O$32:$O$1291,'FORMULARZ OFERTY'!$A$32:$A$1291,$A14)</f>
        <v>0</v>
      </c>
      <c r="J14" s="6"/>
      <c r="K14" s="102">
        <f>SUMIFS('FORMULARZ OFERTY'!$P$32:$P$1291,'FORMULARZ OFERTY'!$A$32:$A$1291,$A14)</f>
        <v>0</v>
      </c>
      <c r="L14" s="102">
        <f>SUMIFS('FORMULARZ OFERTY'!$Q$32:$Q$1291,'FORMULARZ OFERTY'!$A$32:$A$1291,$A14)</f>
        <v>0</v>
      </c>
      <c r="M14" s="102">
        <f>SUMIFS('FORMULARZ OFERTY'!$R$32:$R$1291,'FORMULARZ OFERTY'!$A$32:$A$1291,$A14)</f>
        <v>0</v>
      </c>
    </row>
    <row r="15" spans="1:13" s="61" customFormat="1" ht="16.5">
      <c r="A15" s="61">
        <v>12</v>
      </c>
      <c r="B15" s="6"/>
      <c r="C15" s="102">
        <f>SUMIFS('FORMULARZ OFERTY'!$I$32:$I$1291,'FORMULARZ OFERTY'!$A$32:$A$1291,$A15)</f>
        <v>0</v>
      </c>
      <c r="D15" s="102">
        <f>SUMIFS('FORMULARZ OFERTY'!$J$32:$J$1291,'FORMULARZ OFERTY'!$A$32:$A$1291,$A15)</f>
        <v>0</v>
      </c>
      <c r="E15" s="102">
        <f>SUMIFS('FORMULARZ OFERTY'!$K$32:$K$1291,'FORMULARZ OFERTY'!$A$32:$A$1291,$A15)</f>
        <v>0</v>
      </c>
      <c r="F15" s="6"/>
      <c r="G15" s="102">
        <f>SUMIFS('FORMULARZ OFERTY'!$M$32:$M$1291,'FORMULARZ OFERTY'!$A$32:$A$1291,$A15)</f>
        <v>0</v>
      </c>
      <c r="H15" s="102">
        <f>SUMIFS('FORMULARZ OFERTY'!$N$32:$N$1291,'FORMULARZ OFERTY'!$A$32:$A$1291,$A15)</f>
        <v>0</v>
      </c>
      <c r="I15" s="102">
        <f>SUMIFS('FORMULARZ OFERTY'!$O$32:$O$1291,'FORMULARZ OFERTY'!$A$32:$A$1291,$A15)</f>
        <v>0</v>
      </c>
      <c r="J15" s="6"/>
      <c r="K15" s="102">
        <f>SUMIFS('FORMULARZ OFERTY'!$P$32:$P$1291,'FORMULARZ OFERTY'!$A$32:$A$1291,$A15)</f>
        <v>0</v>
      </c>
      <c r="L15" s="102">
        <f>SUMIFS('FORMULARZ OFERTY'!$Q$32:$Q$1291,'FORMULARZ OFERTY'!$A$32:$A$1291,$A15)</f>
        <v>0</v>
      </c>
      <c r="M15" s="102">
        <f>SUMIFS('FORMULARZ OFERTY'!$R$32:$R$1291,'FORMULARZ OFERTY'!$A$32:$A$1291,$A15)</f>
        <v>0</v>
      </c>
    </row>
    <row r="16" spans="1:13" s="61" customFormat="1" ht="16.5">
      <c r="A16" s="61">
        <v>13</v>
      </c>
      <c r="B16" s="6"/>
      <c r="C16" s="102">
        <f>SUMIFS('FORMULARZ OFERTY'!$I$32:$I$1291,'FORMULARZ OFERTY'!$A$32:$A$1291,$A16)</f>
        <v>0</v>
      </c>
      <c r="D16" s="102">
        <f>SUMIFS('FORMULARZ OFERTY'!$J$32:$J$1291,'FORMULARZ OFERTY'!$A$32:$A$1291,$A16)</f>
        <v>0</v>
      </c>
      <c r="E16" s="102">
        <f>SUMIFS('FORMULARZ OFERTY'!$K$32:$K$1291,'FORMULARZ OFERTY'!$A$32:$A$1291,$A16)</f>
        <v>0</v>
      </c>
      <c r="F16" s="6"/>
      <c r="G16" s="102">
        <f>SUMIFS('FORMULARZ OFERTY'!$M$32:$M$1291,'FORMULARZ OFERTY'!$A$32:$A$1291,$A16)</f>
        <v>0</v>
      </c>
      <c r="H16" s="102">
        <f>SUMIFS('FORMULARZ OFERTY'!$N$32:$N$1291,'FORMULARZ OFERTY'!$A$32:$A$1291,$A16)</f>
        <v>0</v>
      </c>
      <c r="I16" s="102">
        <f>SUMIFS('FORMULARZ OFERTY'!$O$32:$O$1291,'FORMULARZ OFERTY'!$A$32:$A$1291,$A16)</f>
        <v>0</v>
      </c>
      <c r="J16" s="6"/>
      <c r="K16" s="102">
        <f>SUMIFS('FORMULARZ OFERTY'!$P$32:$P$1291,'FORMULARZ OFERTY'!$A$32:$A$1291,$A16)</f>
        <v>0</v>
      </c>
      <c r="L16" s="102">
        <f>SUMIFS('FORMULARZ OFERTY'!$Q$32:$Q$1291,'FORMULARZ OFERTY'!$A$32:$A$1291,$A16)</f>
        <v>0</v>
      </c>
      <c r="M16" s="102">
        <f>SUMIFS('FORMULARZ OFERTY'!$R$32:$R$1291,'FORMULARZ OFERTY'!$A$32:$A$1291,$A16)</f>
        <v>0</v>
      </c>
    </row>
    <row r="17" spans="1:13" s="61" customFormat="1" ht="16.5">
      <c r="A17" s="61">
        <v>14</v>
      </c>
      <c r="B17" s="6"/>
      <c r="C17" s="102">
        <f>SUMIFS('FORMULARZ OFERTY'!$I$32:$I$1291,'FORMULARZ OFERTY'!$A$32:$A$1291,$A17)</f>
        <v>0</v>
      </c>
      <c r="D17" s="102">
        <f>SUMIFS('FORMULARZ OFERTY'!$J$32:$J$1291,'FORMULARZ OFERTY'!$A$32:$A$1291,$A17)</f>
        <v>0</v>
      </c>
      <c r="E17" s="102">
        <f>SUMIFS('FORMULARZ OFERTY'!$K$32:$K$1291,'FORMULARZ OFERTY'!$A$32:$A$1291,$A17)</f>
        <v>0</v>
      </c>
      <c r="F17" s="6"/>
      <c r="G17" s="102">
        <f>SUMIFS('FORMULARZ OFERTY'!$M$32:$M$1291,'FORMULARZ OFERTY'!$A$32:$A$1291,$A17)</f>
        <v>0</v>
      </c>
      <c r="H17" s="102">
        <f>SUMIFS('FORMULARZ OFERTY'!$N$32:$N$1291,'FORMULARZ OFERTY'!$A$32:$A$1291,$A17)</f>
        <v>0</v>
      </c>
      <c r="I17" s="102">
        <f>SUMIFS('FORMULARZ OFERTY'!$O$32:$O$1291,'FORMULARZ OFERTY'!$A$32:$A$1291,$A17)</f>
        <v>0</v>
      </c>
      <c r="J17" s="6"/>
      <c r="K17" s="102">
        <f>SUMIFS('FORMULARZ OFERTY'!$P$32:$P$1291,'FORMULARZ OFERTY'!$A$32:$A$1291,$A17)</f>
        <v>0</v>
      </c>
      <c r="L17" s="102">
        <f>SUMIFS('FORMULARZ OFERTY'!$Q$32:$Q$1291,'FORMULARZ OFERTY'!$A$32:$A$1291,$A17)</f>
        <v>0</v>
      </c>
      <c r="M17" s="102">
        <f>SUMIFS('FORMULARZ OFERTY'!$R$32:$R$1291,'FORMULARZ OFERTY'!$A$32:$A$1291,$A17)</f>
        <v>0</v>
      </c>
    </row>
    <row r="18" spans="1:13" s="61" customFormat="1" ht="16.5">
      <c r="A18" s="61">
        <v>15</v>
      </c>
      <c r="B18" s="6"/>
      <c r="C18" s="102">
        <f>SUMIFS('FORMULARZ OFERTY'!$I$32:$I$1291,'FORMULARZ OFERTY'!$A$32:$A$1291,$A18)</f>
        <v>0</v>
      </c>
      <c r="D18" s="102">
        <f>SUMIFS('FORMULARZ OFERTY'!$J$32:$J$1291,'FORMULARZ OFERTY'!$A$32:$A$1291,$A18)</f>
        <v>0</v>
      </c>
      <c r="E18" s="102">
        <f>SUMIFS('FORMULARZ OFERTY'!$K$32:$K$1291,'FORMULARZ OFERTY'!$A$32:$A$1291,$A18)</f>
        <v>0</v>
      </c>
      <c r="F18" s="6"/>
      <c r="G18" s="102">
        <f>SUMIFS('FORMULARZ OFERTY'!$M$32:$M$1291,'FORMULARZ OFERTY'!$A$32:$A$1291,$A18)</f>
        <v>0</v>
      </c>
      <c r="H18" s="102">
        <f>SUMIFS('FORMULARZ OFERTY'!$N$32:$N$1291,'FORMULARZ OFERTY'!$A$32:$A$1291,$A18)</f>
        <v>0</v>
      </c>
      <c r="I18" s="102">
        <f>SUMIFS('FORMULARZ OFERTY'!$O$32:$O$1291,'FORMULARZ OFERTY'!$A$32:$A$1291,$A18)</f>
        <v>0</v>
      </c>
      <c r="J18" s="6"/>
      <c r="K18" s="102">
        <f>SUMIFS('FORMULARZ OFERTY'!$P$32:$P$1291,'FORMULARZ OFERTY'!$A$32:$A$1291,$A18)</f>
        <v>0</v>
      </c>
      <c r="L18" s="102">
        <f>SUMIFS('FORMULARZ OFERTY'!$Q$32:$Q$1291,'FORMULARZ OFERTY'!$A$32:$A$1291,$A18)</f>
        <v>0</v>
      </c>
      <c r="M18" s="102">
        <f>SUMIFS('FORMULARZ OFERTY'!$R$32:$R$1291,'FORMULARZ OFERTY'!$A$32:$A$1291,$A18)</f>
        <v>0</v>
      </c>
    </row>
    <row r="19" spans="1:13" s="61" customFormat="1" ht="16.5">
      <c r="A19" s="61">
        <v>16</v>
      </c>
      <c r="B19" s="6"/>
      <c r="C19" s="102">
        <f>SUMIFS('FORMULARZ OFERTY'!$I$32:$I$1291,'FORMULARZ OFERTY'!$A$32:$A$1291,$A19)</f>
        <v>0</v>
      </c>
      <c r="D19" s="102">
        <f>SUMIFS('FORMULARZ OFERTY'!$J$32:$J$1291,'FORMULARZ OFERTY'!$A$32:$A$1291,$A19)</f>
        <v>0</v>
      </c>
      <c r="E19" s="102">
        <f>SUMIFS('FORMULARZ OFERTY'!$K$32:$K$1291,'FORMULARZ OFERTY'!$A$32:$A$1291,$A19)</f>
        <v>0</v>
      </c>
      <c r="F19" s="6"/>
      <c r="G19" s="102">
        <f>SUMIFS('FORMULARZ OFERTY'!$M$32:$M$1291,'FORMULARZ OFERTY'!$A$32:$A$1291,$A19)</f>
        <v>0</v>
      </c>
      <c r="H19" s="102">
        <f>SUMIFS('FORMULARZ OFERTY'!$N$32:$N$1291,'FORMULARZ OFERTY'!$A$32:$A$1291,$A19)</f>
        <v>0</v>
      </c>
      <c r="I19" s="102">
        <f>SUMIFS('FORMULARZ OFERTY'!$O$32:$O$1291,'FORMULARZ OFERTY'!$A$32:$A$1291,$A19)</f>
        <v>0</v>
      </c>
      <c r="J19" s="6"/>
      <c r="K19" s="102">
        <f>SUMIFS('FORMULARZ OFERTY'!$P$32:$P$1291,'FORMULARZ OFERTY'!$A$32:$A$1291,$A19)</f>
        <v>0</v>
      </c>
      <c r="L19" s="102">
        <f>SUMIFS('FORMULARZ OFERTY'!$Q$32:$Q$1291,'FORMULARZ OFERTY'!$A$32:$A$1291,$A19)</f>
        <v>0</v>
      </c>
      <c r="M19" s="102">
        <f>SUMIFS('FORMULARZ OFERTY'!$R$32:$R$1291,'FORMULARZ OFERTY'!$A$32:$A$1291,$A19)</f>
        <v>0</v>
      </c>
    </row>
    <row r="20" spans="1:13" s="61" customFormat="1" ht="16.5">
      <c r="A20" s="61">
        <v>17</v>
      </c>
      <c r="B20" s="6"/>
      <c r="C20" s="102">
        <f>SUMIFS('FORMULARZ OFERTY'!$I$32:$I$1291,'FORMULARZ OFERTY'!$A$32:$A$1291,$A20)</f>
        <v>0</v>
      </c>
      <c r="D20" s="102">
        <f>SUMIFS('FORMULARZ OFERTY'!$J$32:$J$1291,'FORMULARZ OFERTY'!$A$32:$A$1291,$A20)</f>
        <v>0</v>
      </c>
      <c r="E20" s="102">
        <f>SUMIFS('FORMULARZ OFERTY'!$K$32:$K$1291,'FORMULARZ OFERTY'!$A$32:$A$1291,$A20)</f>
        <v>0</v>
      </c>
      <c r="F20" s="6"/>
      <c r="G20" s="102">
        <f>SUMIFS('FORMULARZ OFERTY'!$M$32:$M$1291,'FORMULARZ OFERTY'!$A$32:$A$1291,$A20)</f>
        <v>0</v>
      </c>
      <c r="H20" s="102">
        <f>SUMIFS('FORMULARZ OFERTY'!$N$32:$N$1291,'FORMULARZ OFERTY'!$A$32:$A$1291,$A20)</f>
        <v>0</v>
      </c>
      <c r="I20" s="102">
        <f>SUMIFS('FORMULARZ OFERTY'!$O$32:$O$1291,'FORMULARZ OFERTY'!$A$32:$A$1291,$A20)</f>
        <v>0</v>
      </c>
      <c r="J20" s="6"/>
      <c r="K20" s="102">
        <f>SUMIFS('FORMULARZ OFERTY'!$P$32:$P$1291,'FORMULARZ OFERTY'!$A$32:$A$1291,$A20)</f>
        <v>0</v>
      </c>
      <c r="L20" s="102">
        <f>SUMIFS('FORMULARZ OFERTY'!$Q$32:$Q$1291,'FORMULARZ OFERTY'!$A$32:$A$1291,$A20)</f>
        <v>0</v>
      </c>
      <c r="M20" s="102">
        <f>SUMIFS('FORMULARZ OFERTY'!$R$32:$R$1291,'FORMULARZ OFERTY'!$A$32:$A$1291,$A20)</f>
        <v>0</v>
      </c>
    </row>
    <row r="21" spans="1:13" s="61" customFormat="1" ht="16.5">
      <c r="A21" s="61">
        <v>18</v>
      </c>
      <c r="B21" s="6"/>
      <c r="C21" s="102">
        <f>SUMIFS('FORMULARZ OFERTY'!$I$32:$I$1291,'FORMULARZ OFERTY'!$A$32:$A$1291,$A21)</f>
        <v>0</v>
      </c>
      <c r="D21" s="102">
        <f>SUMIFS('FORMULARZ OFERTY'!$J$32:$J$1291,'FORMULARZ OFERTY'!$A$32:$A$1291,$A21)</f>
        <v>0</v>
      </c>
      <c r="E21" s="102">
        <f>SUMIFS('FORMULARZ OFERTY'!$K$32:$K$1291,'FORMULARZ OFERTY'!$A$32:$A$1291,$A21)</f>
        <v>0</v>
      </c>
      <c r="F21" s="6"/>
      <c r="G21" s="102">
        <f>SUMIFS('FORMULARZ OFERTY'!$M$32:$M$1291,'FORMULARZ OFERTY'!$A$32:$A$1291,$A21)</f>
        <v>0</v>
      </c>
      <c r="H21" s="102">
        <f>SUMIFS('FORMULARZ OFERTY'!$N$32:$N$1291,'FORMULARZ OFERTY'!$A$32:$A$1291,$A21)</f>
        <v>0</v>
      </c>
      <c r="I21" s="102">
        <f>SUMIFS('FORMULARZ OFERTY'!$O$32:$O$1291,'FORMULARZ OFERTY'!$A$32:$A$1291,$A21)</f>
        <v>0</v>
      </c>
      <c r="J21" s="6"/>
      <c r="K21" s="102">
        <f>SUMIFS('FORMULARZ OFERTY'!$P$32:$P$1291,'FORMULARZ OFERTY'!$A$32:$A$1291,$A21)</f>
        <v>0</v>
      </c>
      <c r="L21" s="102">
        <f>SUMIFS('FORMULARZ OFERTY'!$Q$32:$Q$1291,'FORMULARZ OFERTY'!$A$32:$A$1291,$A21)</f>
        <v>0</v>
      </c>
      <c r="M21" s="102">
        <f>SUMIFS('FORMULARZ OFERTY'!$R$32:$R$1291,'FORMULARZ OFERTY'!$A$32:$A$1291,$A21)</f>
        <v>0</v>
      </c>
    </row>
    <row r="22" spans="1:13" s="61" customFormat="1" ht="16.5">
      <c r="A22" s="61">
        <v>19</v>
      </c>
      <c r="B22" s="6"/>
      <c r="C22" s="102">
        <f>SUMIFS('FORMULARZ OFERTY'!$I$32:$I$1291,'FORMULARZ OFERTY'!$A$32:$A$1291,$A22)</f>
        <v>0</v>
      </c>
      <c r="D22" s="102">
        <f>SUMIFS('FORMULARZ OFERTY'!$J$32:$J$1291,'FORMULARZ OFERTY'!$A$32:$A$1291,$A22)</f>
        <v>0</v>
      </c>
      <c r="E22" s="102">
        <f>SUMIFS('FORMULARZ OFERTY'!$K$32:$K$1291,'FORMULARZ OFERTY'!$A$32:$A$1291,$A22)</f>
        <v>0</v>
      </c>
      <c r="F22" s="6"/>
      <c r="G22" s="102">
        <f>SUMIFS('FORMULARZ OFERTY'!$M$32:$M$1291,'FORMULARZ OFERTY'!$A$32:$A$1291,$A22)</f>
        <v>0</v>
      </c>
      <c r="H22" s="102">
        <f>SUMIFS('FORMULARZ OFERTY'!$N$32:$N$1291,'FORMULARZ OFERTY'!$A$32:$A$1291,$A22)</f>
        <v>0</v>
      </c>
      <c r="I22" s="102">
        <f>SUMIFS('FORMULARZ OFERTY'!$O$32:$O$1291,'FORMULARZ OFERTY'!$A$32:$A$1291,$A22)</f>
        <v>0</v>
      </c>
      <c r="J22" s="6"/>
      <c r="K22" s="102">
        <f>SUMIFS('FORMULARZ OFERTY'!$P$32:$P$1291,'FORMULARZ OFERTY'!$A$32:$A$1291,$A22)</f>
        <v>0</v>
      </c>
      <c r="L22" s="102">
        <f>SUMIFS('FORMULARZ OFERTY'!$Q$32:$Q$1291,'FORMULARZ OFERTY'!$A$32:$A$1291,$A22)</f>
        <v>0</v>
      </c>
      <c r="M22" s="102">
        <f>SUMIFS('FORMULARZ OFERTY'!$R$32:$R$1291,'FORMULARZ OFERTY'!$A$32:$A$1291,$A22)</f>
        <v>0</v>
      </c>
    </row>
    <row r="23" spans="1:13" s="61" customFormat="1" ht="16.5">
      <c r="A23" s="61">
        <v>20</v>
      </c>
      <c r="B23" s="6"/>
      <c r="C23" s="102">
        <f>SUMIFS('FORMULARZ OFERTY'!$I$32:$I$1291,'FORMULARZ OFERTY'!$A$32:$A$1291,$A23)</f>
        <v>0</v>
      </c>
      <c r="D23" s="102">
        <f>SUMIFS('FORMULARZ OFERTY'!$J$32:$J$1291,'FORMULARZ OFERTY'!$A$32:$A$1291,$A23)</f>
        <v>0</v>
      </c>
      <c r="E23" s="102">
        <f>SUMIFS('FORMULARZ OFERTY'!$K$32:$K$1291,'FORMULARZ OFERTY'!$A$32:$A$1291,$A23)</f>
        <v>0</v>
      </c>
      <c r="F23" s="6"/>
      <c r="G23" s="102">
        <f>SUMIFS('FORMULARZ OFERTY'!$M$32:$M$1291,'FORMULARZ OFERTY'!$A$32:$A$1291,$A23)</f>
        <v>0</v>
      </c>
      <c r="H23" s="102">
        <f>SUMIFS('FORMULARZ OFERTY'!$N$32:$N$1291,'FORMULARZ OFERTY'!$A$32:$A$1291,$A23)</f>
        <v>0</v>
      </c>
      <c r="I23" s="102">
        <f>SUMIFS('FORMULARZ OFERTY'!$O$32:$O$1291,'FORMULARZ OFERTY'!$A$32:$A$1291,$A23)</f>
        <v>0</v>
      </c>
      <c r="J23" s="6"/>
      <c r="K23" s="102">
        <f>SUMIFS('FORMULARZ OFERTY'!$P$32:$P$1291,'FORMULARZ OFERTY'!$A$32:$A$1291,$A23)</f>
        <v>0</v>
      </c>
      <c r="L23" s="102">
        <f>SUMIFS('FORMULARZ OFERTY'!$Q$32:$Q$1291,'FORMULARZ OFERTY'!$A$32:$A$1291,$A23)</f>
        <v>0</v>
      </c>
      <c r="M23" s="102">
        <f>SUMIFS('FORMULARZ OFERTY'!$R$32:$R$1291,'FORMULARZ OFERTY'!$A$32:$A$1291,$A23)</f>
        <v>0</v>
      </c>
    </row>
    <row r="24" spans="1:13" s="61" customFormat="1" ht="16.5">
      <c r="A24" s="61">
        <v>21</v>
      </c>
      <c r="B24" s="6"/>
      <c r="C24" s="102">
        <f>SUMIFS('FORMULARZ OFERTY'!$I$32:$I$1291,'FORMULARZ OFERTY'!$A$32:$A$1291,$A24)</f>
        <v>0</v>
      </c>
      <c r="D24" s="102">
        <f>SUMIFS('FORMULARZ OFERTY'!$J$32:$J$1291,'FORMULARZ OFERTY'!$A$32:$A$1291,$A24)</f>
        <v>0</v>
      </c>
      <c r="E24" s="102">
        <f>SUMIFS('FORMULARZ OFERTY'!$K$32:$K$1291,'FORMULARZ OFERTY'!$A$32:$A$1291,$A24)</f>
        <v>0</v>
      </c>
      <c r="F24" s="6"/>
      <c r="G24" s="102">
        <f>SUMIFS('FORMULARZ OFERTY'!$M$32:$M$1291,'FORMULARZ OFERTY'!$A$32:$A$1291,$A24)</f>
        <v>0</v>
      </c>
      <c r="H24" s="102">
        <f>SUMIFS('FORMULARZ OFERTY'!$N$32:$N$1291,'FORMULARZ OFERTY'!$A$32:$A$1291,$A24)</f>
        <v>0</v>
      </c>
      <c r="I24" s="102">
        <f>SUMIFS('FORMULARZ OFERTY'!$O$32:$O$1291,'FORMULARZ OFERTY'!$A$32:$A$1291,$A24)</f>
        <v>0</v>
      </c>
      <c r="J24" s="6"/>
      <c r="K24" s="102">
        <f>SUMIFS('FORMULARZ OFERTY'!$P$32:$P$1291,'FORMULARZ OFERTY'!$A$32:$A$1291,$A24)</f>
        <v>0</v>
      </c>
      <c r="L24" s="102">
        <f>SUMIFS('FORMULARZ OFERTY'!$Q$32:$Q$1291,'FORMULARZ OFERTY'!$A$32:$A$1291,$A24)</f>
        <v>0</v>
      </c>
      <c r="M24" s="102">
        <f>SUMIFS('FORMULARZ OFERTY'!$R$32:$R$1291,'FORMULARZ OFERTY'!$A$32:$A$1291,$A24)</f>
        <v>0</v>
      </c>
    </row>
    <row r="25" spans="1:13" s="61" customFormat="1" ht="16.5">
      <c r="A25" s="61">
        <v>22</v>
      </c>
      <c r="B25" s="6"/>
      <c r="C25" s="102">
        <f>SUMIFS('FORMULARZ OFERTY'!$I$32:$I$1291,'FORMULARZ OFERTY'!$A$32:$A$1291,$A25)</f>
        <v>0</v>
      </c>
      <c r="D25" s="102">
        <f>SUMIFS('FORMULARZ OFERTY'!$J$32:$J$1291,'FORMULARZ OFERTY'!$A$32:$A$1291,$A25)</f>
        <v>0</v>
      </c>
      <c r="E25" s="102">
        <f>SUMIFS('FORMULARZ OFERTY'!$K$32:$K$1291,'FORMULARZ OFERTY'!$A$32:$A$1291,$A25)</f>
        <v>0</v>
      </c>
      <c r="F25" s="6"/>
      <c r="G25" s="102">
        <f>SUMIFS('FORMULARZ OFERTY'!$M$32:$M$1291,'FORMULARZ OFERTY'!$A$32:$A$1291,$A25)</f>
        <v>0</v>
      </c>
      <c r="H25" s="102">
        <f>SUMIFS('FORMULARZ OFERTY'!$N$32:$N$1291,'FORMULARZ OFERTY'!$A$32:$A$1291,$A25)</f>
        <v>0</v>
      </c>
      <c r="I25" s="102">
        <f>SUMIFS('FORMULARZ OFERTY'!$O$32:$O$1291,'FORMULARZ OFERTY'!$A$32:$A$1291,$A25)</f>
        <v>0</v>
      </c>
      <c r="J25" s="6"/>
      <c r="K25" s="102">
        <f>SUMIFS('FORMULARZ OFERTY'!$P$32:$P$1291,'FORMULARZ OFERTY'!$A$32:$A$1291,$A25)</f>
        <v>0</v>
      </c>
      <c r="L25" s="102">
        <f>SUMIFS('FORMULARZ OFERTY'!$Q$32:$Q$1291,'FORMULARZ OFERTY'!$A$32:$A$1291,$A25)</f>
        <v>0</v>
      </c>
      <c r="M25" s="102">
        <f>SUMIFS('FORMULARZ OFERTY'!$R$32:$R$1291,'FORMULARZ OFERTY'!$A$32:$A$1291,$A25)</f>
        <v>0</v>
      </c>
    </row>
    <row r="26" spans="1:13" s="61" customFormat="1" ht="16.5">
      <c r="A26" s="61">
        <v>23</v>
      </c>
      <c r="B26" s="6"/>
      <c r="C26" s="102">
        <f>SUMIFS('FORMULARZ OFERTY'!$I$32:$I$1291,'FORMULARZ OFERTY'!$A$32:$A$1291,$A26)</f>
        <v>0</v>
      </c>
      <c r="D26" s="102">
        <f>SUMIFS('FORMULARZ OFERTY'!$J$32:$J$1291,'FORMULARZ OFERTY'!$A$32:$A$1291,$A26)</f>
        <v>0</v>
      </c>
      <c r="E26" s="102">
        <f>SUMIFS('FORMULARZ OFERTY'!$K$32:$K$1291,'FORMULARZ OFERTY'!$A$32:$A$1291,$A26)</f>
        <v>0</v>
      </c>
      <c r="F26" s="6"/>
      <c r="G26" s="102">
        <f>SUMIFS('FORMULARZ OFERTY'!$M$32:$M$1291,'FORMULARZ OFERTY'!$A$32:$A$1291,$A26)</f>
        <v>0</v>
      </c>
      <c r="H26" s="102">
        <f>SUMIFS('FORMULARZ OFERTY'!$N$32:$N$1291,'FORMULARZ OFERTY'!$A$32:$A$1291,$A26)</f>
        <v>0</v>
      </c>
      <c r="I26" s="102">
        <f>SUMIFS('FORMULARZ OFERTY'!$O$32:$O$1291,'FORMULARZ OFERTY'!$A$32:$A$1291,$A26)</f>
        <v>0</v>
      </c>
      <c r="J26" s="6"/>
      <c r="K26" s="102">
        <f>SUMIFS('FORMULARZ OFERTY'!$P$32:$P$1291,'FORMULARZ OFERTY'!$A$32:$A$1291,$A26)</f>
        <v>0</v>
      </c>
      <c r="L26" s="102">
        <f>SUMIFS('FORMULARZ OFERTY'!$Q$32:$Q$1291,'FORMULARZ OFERTY'!$A$32:$A$1291,$A26)</f>
        <v>0</v>
      </c>
      <c r="M26" s="102">
        <f>SUMIFS('FORMULARZ OFERTY'!$R$32:$R$1291,'FORMULARZ OFERTY'!$A$32:$A$1291,$A26)</f>
        <v>0</v>
      </c>
    </row>
    <row r="27" spans="1:13" s="61" customFormat="1" ht="16.5">
      <c r="A27" s="61">
        <v>24</v>
      </c>
      <c r="B27" s="6"/>
      <c r="C27" s="102">
        <f>SUMIFS('FORMULARZ OFERTY'!$I$32:$I$1291,'FORMULARZ OFERTY'!$A$32:$A$1291,$A27)</f>
        <v>0</v>
      </c>
      <c r="D27" s="102">
        <f>SUMIFS('FORMULARZ OFERTY'!$J$32:$J$1291,'FORMULARZ OFERTY'!$A$32:$A$1291,$A27)</f>
        <v>0</v>
      </c>
      <c r="E27" s="102">
        <f>SUMIFS('FORMULARZ OFERTY'!$K$32:$K$1291,'FORMULARZ OFERTY'!$A$32:$A$1291,$A27)</f>
        <v>0</v>
      </c>
      <c r="F27" s="6"/>
      <c r="G27" s="102">
        <f>SUMIFS('FORMULARZ OFERTY'!$M$32:$M$1291,'FORMULARZ OFERTY'!$A$32:$A$1291,$A27)</f>
        <v>0</v>
      </c>
      <c r="H27" s="102">
        <f>SUMIFS('FORMULARZ OFERTY'!$N$32:$N$1291,'FORMULARZ OFERTY'!$A$32:$A$1291,$A27)</f>
        <v>0</v>
      </c>
      <c r="I27" s="102">
        <f>SUMIFS('FORMULARZ OFERTY'!$O$32:$O$1291,'FORMULARZ OFERTY'!$A$32:$A$1291,$A27)</f>
        <v>0</v>
      </c>
      <c r="J27" s="6"/>
      <c r="K27" s="102">
        <f>SUMIFS('FORMULARZ OFERTY'!$P$32:$P$1291,'FORMULARZ OFERTY'!$A$32:$A$1291,$A27)</f>
        <v>0</v>
      </c>
      <c r="L27" s="102">
        <f>SUMIFS('FORMULARZ OFERTY'!$Q$32:$Q$1291,'FORMULARZ OFERTY'!$A$32:$A$1291,$A27)</f>
        <v>0</v>
      </c>
      <c r="M27" s="102">
        <f>SUMIFS('FORMULARZ OFERTY'!$R$32:$R$1291,'FORMULARZ OFERTY'!$A$32:$A$1291,$A27)</f>
        <v>0</v>
      </c>
    </row>
    <row r="28" spans="1:13" s="61" customFormat="1" ht="16.5">
      <c r="A28" s="61">
        <v>25</v>
      </c>
      <c r="B28" s="6"/>
      <c r="C28" s="102">
        <f>SUMIFS('FORMULARZ OFERTY'!$I$32:$I$1291,'FORMULARZ OFERTY'!$A$32:$A$1291,$A28)</f>
        <v>0</v>
      </c>
      <c r="D28" s="102">
        <f>SUMIFS('FORMULARZ OFERTY'!$J$32:$J$1291,'FORMULARZ OFERTY'!$A$32:$A$1291,$A28)</f>
        <v>0</v>
      </c>
      <c r="E28" s="102">
        <f>SUMIFS('FORMULARZ OFERTY'!$K$32:$K$1291,'FORMULARZ OFERTY'!$A$32:$A$1291,$A28)</f>
        <v>0</v>
      </c>
      <c r="F28" s="6"/>
      <c r="G28" s="102">
        <f>SUMIFS('FORMULARZ OFERTY'!$M$32:$M$1291,'FORMULARZ OFERTY'!$A$32:$A$1291,$A28)</f>
        <v>0</v>
      </c>
      <c r="H28" s="102">
        <f>SUMIFS('FORMULARZ OFERTY'!$N$32:$N$1291,'FORMULARZ OFERTY'!$A$32:$A$1291,$A28)</f>
        <v>0</v>
      </c>
      <c r="I28" s="102">
        <f>SUMIFS('FORMULARZ OFERTY'!$O$32:$O$1291,'FORMULARZ OFERTY'!$A$32:$A$1291,$A28)</f>
        <v>0</v>
      </c>
      <c r="J28" s="6"/>
      <c r="K28" s="102">
        <f>SUMIFS('FORMULARZ OFERTY'!$P$32:$P$1291,'FORMULARZ OFERTY'!$A$32:$A$1291,$A28)</f>
        <v>0</v>
      </c>
      <c r="L28" s="102">
        <f>SUMIFS('FORMULARZ OFERTY'!$Q$32:$Q$1291,'FORMULARZ OFERTY'!$A$32:$A$1291,$A28)</f>
        <v>0</v>
      </c>
      <c r="M28" s="102">
        <f>SUMIFS('FORMULARZ OFERTY'!$R$32:$R$1291,'FORMULARZ OFERTY'!$A$32:$A$1291,$A28)</f>
        <v>0</v>
      </c>
    </row>
    <row r="29" spans="1:13" s="61" customFormat="1" ht="16.5">
      <c r="A29" s="61">
        <v>26</v>
      </c>
      <c r="B29" s="6"/>
      <c r="C29" s="102">
        <f>SUMIFS('FORMULARZ OFERTY'!$I$32:$I$1291,'FORMULARZ OFERTY'!$A$32:$A$1291,$A29)</f>
        <v>0</v>
      </c>
      <c r="D29" s="102">
        <f>SUMIFS('FORMULARZ OFERTY'!$J$32:$J$1291,'FORMULARZ OFERTY'!$A$32:$A$1291,$A29)</f>
        <v>0</v>
      </c>
      <c r="E29" s="102">
        <f>SUMIFS('FORMULARZ OFERTY'!$K$32:$K$1291,'FORMULARZ OFERTY'!$A$32:$A$1291,$A29)</f>
        <v>0</v>
      </c>
      <c r="F29" s="6"/>
      <c r="G29" s="102">
        <f>SUMIFS('FORMULARZ OFERTY'!$M$32:$M$1291,'FORMULARZ OFERTY'!$A$32:$A$1291,$A29)</f>
        <v>0</v>
      </c>
      <c r="H29" s="102">
        <f>SUMIFS('FORMULARZ OFERTY'!$N$32:$N$1291,'FORMULARZ OFERTY'!$A$32:$A$1291,$A29)</f>
        <v>0</v>
      </c>
      <c r="I29" s="102">
        <f>SUMIFS('FORMULARZ OFERTY'!$O$32:$O$1291,'FORMULARZ OFERTY'!$A$32:$A$1291,$A29)</f>
        <v>0</v>
      </c>
      <c r="J29" s="6"/>
      <c r="K29" s="102">
        <f>SUMIFS('FORMULARZ OFERTY'!$P$32:$P$1291,'FORMULARZ OFERTY'!$A$32:$A$1291,$A29)</f>
        <v>0</v>
      </c>
      <c r="L29" s="102">
        <f>SUMIFS('FORMULARZ OFERTY'!$Q$32:$Q$1291,'FORMULARZ OFERTY'!$A$32:$A$1291,$A29)</f>
        <v>0</v>
      </c>
      <c r="M29" s="102">
        <f>SUMIFS('FORMULARZ OFERTY'!$R$32:$R$1291,'FORMULARZ OFERTY'!$A$32:$A$1291,$A29)</f>
        <v>0</v>
      </c>
    </row>
    <row r="30" spans="1:13" s="61" customFormat="1" ht="16.5">
      <c r="A30" s="61">
        <v>27</v>
      </c>
      <c r="B30" s="6"/>
      <c r="C30" s="102">
        <f>SUMIFS('FORMULARZ OFERTY'!$I$32:$I$1291,'FORMULARZ OFERTY'!$A$32:$A$1291,$A30)</f>
        <v>0</v>
      </c>
      <c r="D30" s="102">
        <f>SUMIFS('FORMULARZ OFERTY'!$J$32:$J$1291,'FORMULARZ OFERTY'!$A$32:$A$1291,$A30)</f>
        <v>0</v>
      </c>
      <c r="E30" s="102">
        <f>SUMIFS('FORMULARZ OFERTY'!$K$32:$K$1291,'FORMULARZ OFERTY'!$A$32:$A$1291,$A30)</f>
        <v>0</v>
      </c>
      <c r="F30" s="6"/>
      <c r="G30" s="102">
        <f>SUMIFS('FORMULARZ OFERTY'!$M$32:$M$1291,'FORMULARZ OFERTY'!$A$32:$A$1291,$A30)</f>
        <v>0</v>
      </c>
      <c r="H30" s="102">
        <f>SUMIFS('FORMULARZ OFERTY'!$N$32:$N$1291,'FORMULARZ OFERTY'!$A$32:$A$1291,$A30)</f>
        <v>0</v>
      </c>
      <c r="I30" s="102">
        <f>SUMIFS('FORMULARZ OFERTY'!$O$32:$O$1291,'FORMULARZ OFERTY'!$A$32:$A$1291,$A30)</f>
        <v>0</v>
      </c>
      <c r="J30" s="6"/>
      <c r="K30" s="102">
        <f>SUMIFS('FORMULARZ OFERTY'!$P$32:$P$1291,'FORMULARZ OFERTY'!$A$32:$A$1291,$A30)</f>
        <v>0</v>
      </c>
      <c r="L30" s="102">
        <f>SUMIFS('FORMULARZ OFERTY'!$Q$32:$Q$1291,'FORMULARZ OFERTY'!$A$32:$A$1291,$A30)</f>
        <v>0</v>
      </c>
      <c r="M30" s="102">
        <f>SUMIFS('FORMULARZ OFERTY'!$R$32:$R$1291,'FORMULARZ OFERTY'!$A$32:$A$1291,$A30)</f>
        <v>0</v>
      </c>
    </row>
    <row r="31" spans="1:13" s="61" customFormat="1" ht="16.5">
      <c r="A31" s="61">
        <v>28</v>
      </c>
      <c r="B31" s="6"/>
      <c r="C31" s="102">
        <f>SUMIFS('FORMULARZ OFERTY'!$I$32:$I$1291,'FORMULARZ OFERTY'!$A$32:$A$1291,$A31)</f>
        <v>0</v>
      </c>
      <c r="D31" s="102">
        <f>SUMIFS('FORMULARZ OFERTY'!$J$32:$J$1291,'FORMULARZ OFERTY'!$A$32:$A$1291,$A31)</f>
        <v>0</v>
      </c>
      <c r="E31" s="102">
        <f>SUMIFS('FORMULARZ OFERTY'!$K$32:$K$1291,'FORMULARZ OFERTY'!$A$32:$A$1291,$A31)</f>
        <v>0</v>
      </c>
      <c r="F31" s="6"/>
      <c r="G31" s="102">
        <f>SUMIFS('FORMULARZ OFERTY'!$M$32:$M$1291,'FORMULARZ OFERTY'!$A$32:$A$1291,$A31)</f>
        <v>0</v>
      </c>
      <c r="H31" s="102">
        <f>SUMIFS('FORMULARZ OFERTY'!$N$32:$N$1291,'FORMULARZ OFERTY'!$A$32:$A$1291,$A31)</f>
        <v>0</v>
      </c>
      <c r="I31" s="102">
        <f>SUMIFS('FORMULARZ OFERTY'!$O$32:$O$1291,'FORMULARZ OFERTY'!$A$32:$A$1291,$A31)</f>
        <v>0</v>
      </c>
      <c r="J31" s="6"/>
      <c r="K31" s="102">
        <f>SUMIFS('FORMULARZ OFERTY'!$P$32:$P$1291,'FORMULARZ OFERTY'!$A$32:$A$1291,$A31)</f>
        <v>0</v>
      </c>
      <c r="L31" s="102">
        <f>SUMIFS('FORMULARZ OFERTY'!$Q$32:$Q$1291,'FORMULARZ OFERTY'!$A$32:$A$1291,$A31)</f>
        <v>0</v>
      </c>
      <c r="M31" s="102">
        <f>SUMIFS('FORMULARZ OFERTY'!$R$32:$R$1291,'FORMULARZ OFERTY'!$A$32:$A$1291,$A31)</f>
        <v>0</v>
      </c>
    </row>
    <row r="32" spans="1:13" s="61" customFormat="1" ht="16.5">
      <c r="A32" s="61">
        <v>29</v>
      </c>
      <c r="B32" s="6"/>
      <c r="C32" s="102">
        <f>SUMIFS('FORMULARZ OFERTY'!$I$32:$I$1291,'FORMULARZ OFERTY'!$A$32:$A$1291,$A32)</f>
        <v>0</v>
      </c>
      <c r="D32" s="102">
        <f>SUMIFS('FORMULARZ OFERTY'!$J$32:$J$1291,'FORMULARZ OFERTY'!$A$32:$A$1291,$A32)</f>
        <v>0</v>
      </c>
      <c r="E32" s="102">
        <f>SUMIFS('FORMULARZ OFERTY'!$K$32:$K$1291,'FORMULARZ OFERTY'!$A$32:$A$1291,$A32)</f>
        <v>0</v>
      </c>
      <c r="F32" s="6"/>
      <c r="G32" s="102">
        <f>SUMIFS('FORMULARZ OFERTY'!$M$32:$M$1291,'FORMULARZ OFERTY'!$A$32:$A$1291,$A32)</f>
        <v>0</v>
      </c>
      <c r="H32" s="102">
        <f>SUMIFS('FORMULARZ OFERTY'!$N$32:$N$1291,'FORMULARZ OFERTY'!$A$32:$A$1291,$A32)</f>
        <v>0</v>
      </c>
      <c r="I32" s="102">
        <f>SUMIFS('FORMULARZ OFERTY'!$O$32:$O$1291,'FORMULARZ OFERTY'!$A$32:$A$1291,$A32)</f>
        <v>0</v>
      </c>
      <c r="J32" s="6"/>
      <c r="K32" s="102">
        <f>SUMIFS('FORMULARZ OFERTY'!$P$32:$P$1291,'FORMULARZ OFERTY'!$A$32:$A$1291,$A32)</f>
        <v>0</v>
      </c>
      <c r="L32" s="102">
        <f>SUMIFS('FORMULARZ OFERTY'!$Q$32:$Q$1291,'FORMULARZ OFERTY'!$A$32:$A$1291,$A32)</f>
        <v>0</v>
      </c>
      <c r="M32" s="102">
        <f>SUMIFS('FORMULARZ OFERTY'!$R$32:$R$1291,'FORMULARZ OFERTY'!$A$32:$A$1291,$A32)</f>
        <v>0</v>
      </c>
    </row>
    <row r="33" spans="1:13" s="61" customFormat="1" ht="16.5">
      <c r="A33" s="61">
        <v>30</v>
      </c>
      <c r="B33" s="6"/>
      <c r="C33" s="102">
        <f>SUMIFS('FORMULARZ OFERTY'!$I$32:$I$1291,'FORMULARZ OFERTY'!$A$32:$A$1291,$A33)</f>
        <v>0</v>
      </c>
      <c r="D33" s="102">
        <f>SUMIFS('FORMULARZ OFERTY'!$J$32:$J$1291,'FORMULARZ OFERTY'!$A$32:$A$1291,$A33)</f>
        <v>0</v>
      </c>
      <c r="E33" s="102">
        <f>SUMIFS('FORMULARZ OFERTY'!$K$32:$K$1291,'FORMULARZ OFERTY'!$A$32:$A$1291,$A33)</f>
        <v>0</v>
      </c>
      <c r="F33" s="6"/>
      <c r="G33" s="102">
        <f>SUMIFS('FORMULARZ OFERTY'!$M$32:$M$1291,'FORMULARZ OFERTY'!$A$32:$A$1291,$A33)</f>
        <v>0</v>
      </c>
      <c r="H33" s="102">
        <f>SUMIFS('FORMULARZ OFERTY'!$N$32:$N$1291,'FORMULARZ OFERTY'!$A$32:$A$1291,$A33)</f>
        <v>0</v>
      </c>
      <c r="I33" s="102">
        <f>SUMIFS('FORMULARZ OFERTY'!$O$32:$O$1291,'FORMULARZ OFERTY'!$A$32:$A$1291,$A33)</f>
        <v>0</v>
      </c>
      <c r="J33" s="6"/>
      <c r="K33" s="102">
        <f>SUMIFS('FORMULARZ OFERTY'!$P$32:$P$1291,'FORMULARZ OFERTY'!$A$32:$A$1291,$A33)</f>
        <v>0</v>
      </c>
      <c r="L33" s="102">
        <f>SUMIFS('FORMULARZ OFERTY'!$Q$32:$Q$1291,'FORMULARZ OFERTY'!$A$32:$A$1291,$A33)</f>
        <v>0</v>
      </c>
      <c r="M33" s="102">
        <f>SUMIFS('FORMULARZ OFERTY'!$R$32:$R$1291,'FORMULARZ OFERTY'!$A$32:$A$1291,$A33)</f>
        <v>0</v>
      </c>
    </row>
    <row r="34" spans="1:13" hidden="1">
      <c r="C34" s="101"/>
      <c r="D34" s="101"/>
      <c r="E34" s="101"/>
      <c r="F34" s="101"/>
      <c r="G34" s="101"/>
      <c r="H34" s="101"/>
      <c r="I34" s="101"/>
      <c r="K34" s="101"/>
      <c r="L34" s="101"/>
      <c r="M34" s="101"/>
    </row>
    <row r="35" spans="1:13" hidden="1">
      <c r="C35" s="101"/>
      <c r="D35" s="101"/>
      <c r="E35" s="101"/>
      <c r="F35" s="101"/>
      <c r="G35" s="101"/>
      <c r="H35" s="101"/>
      <c r="I35" s="101"/>
      <c r="K35" s="101"/>
      <c r="L35" s="101"/>
      <c r="M35" s="101"/>
    </row>
    <row r="36" spans="1:13" hidden="1">
      <c r="C36" s="101"/>
      <c r="D36" s="101"/>
      <c r="E36" s="101"/>
      <c r="F36" s="101"/>
      <c r="G36" s="101"/>
      <c r="H36" s="101"/>
      <c r="I36" s="101"/>
      <c r="K36" s="101"/>
      <c r="L36" s="101"/>
      <c r="M36" s="101"/>
    </row>
    <row r="37" spans="1:13" hidden="1">
      <c r="C37" s="101"/>
      <c r="D37" s="101"/>
      <c r="E37" s="101"/>
      <c r="F37" s="101"/>
      <c r="G37" s="101"/>
      <c r="H37" s="101"/>
      <c r="I37" s="101"/>
      <c r="K37" s="101"/>
      <c r="L37" s="101"/>
      <c r="M37" s="101"/>
    </row>
    <row r="38" spans="1:13" hidden="1">
      <c r="C38" s="101"/>
      <c r="D38" s="101"/>
      <c r="E38" s="101"/>
      <c r="F38" s="101"/>
      <c r="G38" s="101"/>
      <c r="H38" s="101"/>
      <c r="I38" s="101"/>
      <c r="K38" s="101"/>
      <c r="L38" s="101"/>
      <c r="M38" s="101"/>
    </row>
    <row r="39" spans="1:13" hidden="1">
      <c r="C39" s="101"/>
      <c r="D39" s="101"/>
      <c r="E39" s="101"/>
      <c r="F39" s="101"/>
      <c r="G39" s="101"/>
      <c r="H39" s="101"/>
      <c r="I39" s="101"/>
      <c r="K39" s="101"/>
      <c r="L39" s="101"/>
      <c r="M39" s="101"/>
    </row>
    <row r="40" spans="1:13" hidden="1">
      <c r="C40" s="101"/>
      <c r="D40" s="101"/>
      <c r="E40" s="101"/>
      <c r="F40" s="101"/>
      <c r="G40" s="101"/>
      <c r="H40" s="101"/>
      <c r="I40" s="101"/>
      <c r="K40" s="101"/>
      <c r="L40" s="101"/>
      <c r="M40" s="101"/>
    </row>
    <row r="41" spans="1:13" hidden="1">
      <c r="C41" s="101"/>
      <c r="D41" s="101"/>
      <c r="E41" s="101"/>
      <c r="F41" s="101"/>
      <c r="G41" s="101"/>
      <c r="H41" s="101"/>
      <c r="I41" s="101"/>
      <c r="K41" s="101"/>
      <c r="L41" s="101"/>
      <c r="M41" s="101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5"/>
  <sheetViews>
    <sheetView zoomScale="130" zoomScaleNormal="130" zoomScaleSheetLayoutView="100" workbookViewId="0">
      <selection activeCell="I29" sqref="I29"/>
    </sheetView>
  </sheetViews>
  <sheetFormatPr defaultColWidth="0" defaultRowHeight="12.75" zeroHeight="1"/>
  <cols>
    <col min="1" max="1" width="5.28515625" style="109" customWidth="1"/>
    <col min="2" max="2" width="1.7109375" style="109" customWidth="1"/>
    <col min="3" max="3" width="5.140625" style="95" customWidth="1"/>
    <col min="4" max="4" width="1.7109375" style="95" customWidth="1"/>
    <col min="5" max="5" width="14.7109375" style="95" customWidth="1"/>
    <col min="6" max="6" width="1.7109375" style="95" customWidth="1"/>
    <col min="7" max="7" width="34.7109375" style="95" customWidth="1"/>
    <col min="8" max="8" width="1.7109375" style="95" customWidth="1"/>
    <col min="9" max="9" width="39" style="95" customWidth="1"/>
    <col min="10" max="10" width="1.7109375" style="95" customWidth="1"/>
    <col min="11" max="11" width="3.42578125" style="95" customWidth="1"/>
    <col min="12" max="12" width="13.140625" style="95" customWidth="1"/>
    <col min="13" max="13" width="1.7109375" style="95" customWidth="1"/>
    <col min="14" max="14" width="5.140625" style="95" customWidth="1"/>
    <col min="15" max="15" width="32.85546875" style="95" customWidth="1"/>
    <col min="16" max="23" width="18" style="95" customWidth="1"/>
    <col min="24" max="24" width="9.140625" style="95" customWidth="1"/>
    <col min="25" max="16384" width="9.140625" style="95" hidden="1"/>
  </cols>
  <sheetData>
    <row r="1" spans="1:23" ht="13.5">
      <c r="A1" s="108" t="s">
        <v>104</v>
      </c>
      <c r="C1" s="110" t="s">
        <v>10</v>
      </c>
      <c r="E1" s="110" t="s">
        <v>12</v>
      </c>
      <c r="G1" s="110" t="s">
        <v>30</v>
      </c>
      <c r="I1" s="110" t="s">
        <v>41</v>
      </c>
      <c r="K1" s="111" t="s">
        <v>103</v>
      </c>
      <c r="L1" s="110" t="s">
        <v>102</v>
      </c>
      <c r="N1" s="118" t="s">
        <v>105</v>
      </c>
      <c r="O1" s="95" t="s">
        <v>106</v>
      </c>
      <c r="P1" s="95" t="s">
        <v>107</v>
      </c>
      <c r="Q1" s="95" t="s">
        <v>108</v>
      </c>
      <c r="R1" s="95" t="s">
        <v>109</v>
      </c>
      <c r="S1" s="95" t="s">
        <v>110</v>
      </c>
      <c r="T1" s="95" t="s">
        <v>111</v>
      </c>
      <c r="U1" s="95" t="s">
        <v>112</v>
      </c>
      <c r="V1" s="95" t="s">
        <v>113</v>
      </c>
      <c r="W1" s="95" t="s">
        <v>114</v>
      </c>
    </row>
    <row r="2" spans="1:23" ht="13.5" customHeight="1">
      <c r="A2" s="112">
        <v>1</v>
      </c>
      <c r="C2" s="112" t="s">
        <v>8</v>
      </c>
      <c r="E2" s="112" t="s">
        <v>13</v>
      </c>
      <c r="G2" s="112" t="s">
        <v>31</v>
      </c>
      <c r="I2" s="113" t="s">
        <v>44</v>
      </c>
      <c r="K2" s="114" t="s">
        <v>70</v>
      </c>
      <c r="L2" s="112" t="s">
        <v>86</v>
      </c>
      <c r="O2" s="95" t="s">
        <v>129</v>
      </c>
    </row>
    <row r="3" spans="1:23" ht="13.5" customHeight="1">
      <c r="A3" s="113">
        <v>2</v>
      </c>
      <c r="C3" s="115" t="s">
        <v>9</v>
      </c>
      <c r="E3" s="113" t="s">
        <v>14</v>
      </c>
      <c r="G3" s="113" t="s">
        <v>32</v>
      </c>
      <c r="I3" s="113" t="s">
        <v>45</v>
      </c>
      <c r="K3" s="115" t="s">
        <v>71</v>
      </c>
      <c r="L3" s="113" t="s">
        <v>87</v>
      </c>
      <c r="O3" s="95" t="s">
        <v>130</v>
      </c>
    </row>
    <row r="4" spans="1:23" ht="13.5" customHeight="1">
      <c r="A4" s="113">
        <v>3</v>
      </c>
      <c r="E4" s="113" t="s">
        <v>15</v>
      </c>
      <c r="G4" s="113" t="s">
        <v>33</v>
      </c>
      <c r="I4" s="113" t="s">
        <v>54</v>
      </c>
      <c r="O4" s="95" t="s">
        <v>131</v>
      </c>
    </row>
    <row r="5" spans="1:23" ht="13.5" customHeight="1">
      <c r="A5" s="113">
        <v>4</v>
      </c>
      <c r="E5" s="113" t="s">
        <v>16</v>
      </c>
      <c r="G5" s="113" t="s">
        <v>34</v>
      </c>
      <c r="I5" s="113" t="s">
        <v>55</v>
      </c>
    </row>
    <row r="6" spans="1:23" ht="13.5" customHeight="1">
      <c r="A6" s="113">
        <v>5</v>
      </c>
      <c r="E6" s="113" t="s">
        <v>17</v>
      </c>
      <c r="G6" s="113" t="s">
        <v>35</v>
      </c>
      <c r="I6" s="113" t="s">
        <v>56</v>
      </c>
    </row>
    <row r="7" spans="1:23" ht="13.5" customHeight="1">
      <c r="A7" s="113">
        <v>6</v>
      </c>
      <c r="E7" s="113" t="s">
        <v>18</v>
      </c>
      <c r="G7" s="115" t="s">
        <v>36</v>
      </c>
      <c r="I7" s="113" t="s">
        <v>47</v>
      </c>
    </row>
    <row r="8" spans="1:23" ht="13.5" customHeight="1">
      <c r="A8" s="113">
        <v>7</v>
      </c>
      <c r="E8" s="113" t="s">
        <v>19</v>
      </c>
      <c r="G8" s="116"/>
      <c r="I8" s="113" t="s">
        <v>48</v>
      </c>
    </row>
    <row r="9" spans="1:23" ht="13.5" customHeight="1">
      <c r="A9" s="113">
        <v>8</v>
      </c>
      <c r="E9" s="113" t="s">
        <v>20</v>
      </c>
      <c r="G9" s="116"/>
      <c r="I9" s="113" t="s">
        <v>49</v>
      </c>
    </row>
    <row r="10" spans="1:23" ht="13.5" customHeight="1">
      <c r="A10" s="113">
        <v>9</v>
      </c>
      <c r="E10" s="113" t="s">
        <v>21</v>
      </c>
      <c r="G10" s="116"/>
      <c r="I10" s="113" t="s">
        <v>50</v>
      </c>
    </row>
    <row r="11" spans="1:23" ht="13.5" customHeight="1">
      <c r="A11" s="113">
        <v>10</v>
      </c>
      <c r="E11" s="113" t="s">
        <v>22</v>
      </c>
      <c r="G11" s="116"/>
      <c r="I11" s="113" t="s">
        <v>46</v>
      </c>
    </row>
    <row r="12" spans="1:23" ht="13.5" customHeight="1">
      <c r="A12" s="113">
        <v>11</v>
      </c>
      <c r="E12" s="113" t="s">
        <v>23</v>
      </c>
      <c r="G12" s="116"/>
      <c r="I12" s="113" t="s">
        <v>51</v>
      </c>
    </row>
    <row r="13" spans="1:23" ht="13.5" customHeight="1">
      <c r="A13" s="113">
        <v>12</v>
      </c>
      <c r="E13" s="113" t="s">
        <v>24</v>
      </c>
      <c r="G13" s="116"/>
      <c r="I13" s="95" t="s">
        <v>52</v>
      </c>
    </row>
    <row r="14" spans="1:23" ht="13.5" customHeight="1">
      <c r="A14" s="113">
        <v>13</v>
      </c>
      <c r="E14" s="113" t="s">
        <v>25</v>
      </c>
      <c r="G14" s="116"/>
      <c r="I14" s="115" t="s">
        <v>53</v>
      </c>
    </row>
    <row r="15" spans="1:23" ht="13.5" customHeight="1">
      <c r="A15" s="113">
        <v>14</v>
      </c>
      <c r="E15" s="113" t="s">
        <v>26</v>
      </c>
      <c r="G15" s="116"/>
      <c r="I15" s="116"/>
    </row>
    <row r="16" spans="1:23" ht="13.5" customHeight="1">
      <c r="A16" s="113">
        <v>15</v>
      </c>
      <c r="E16" s="113" t="s">
        <v>27</v>
      </c>
      <c r="G16" s="116"/>
      <c r="I16" s="116"/>
    </row>
    <row r="17" spans="1:10" ht="13.5" customHeight="1">
      <c r="A17" s="113">
        <v>16</v>
      </c>
      <c r="E17" s="115" t="s">
        <v>28</v>
      </c>
      <c r="G17" s="116"/>
      <c r="I17" s="116"/>
    </row>
    <row r="18" spans="1:10" ht="13.5" customHeight="1">
      <c r="A18" s="113">
        <v>17</v>
      </c>
      <c r="E18" s="116"/>
      <c r="G18" s="116"/>
      <c r="I18" s="116"/>
    </row>
    <row r="19" spans="1:10" ht="13.5" customHeight="1">
      <c r="A19" s="113">
        <v>18</v>
      </c>
      <c r="C19" s="116"/>
      <c r="D19" s="116"/>
      <c r="E19" s="116"/>
      <c r="F19" s="116"/>
      <c r="G19" s="116"/>
      <c r="H19" s="116"/>
      <c r="I19" s="116"/>
      <c r="J19" s="116"/>
    </row>
    <row r="20" spans="1:10" ht="13.5" customHeight="1">
      <c r="A20" s="113">
        <v>19</v>
      </c>
      <c r="C20" s="116"/>
      <c r="D20" s="116"/>
      <c r="E20" s="116"/>
      <c r="F20" s="116"/>
      <c r="G20" s="116"/>
      <c r="H20" s="116"/>
      <c r="I20" s="116"/>
      <c r="J20" s="116"/>
    </row>
    <row r="21" spans="1:10" ht="13.5" customHeight="1">
      <c r="A21" s="113">
        <v>20</v>
      </c>
      <c r="C21" s="116"/>
      <c r="D21" s="116"/>
      <c r="E21" s="116"/>
      <c r="F21" s="116"/>
      <c r="G21" s="116"/>
      <c r="H21" s="116"/>
      <c r="I21" s="116"/>
      <c r="J21" s="116"/>
    </row>
    <row r="22" spans="1:10" ht="12" customHeight="1">
      <c r="A22" s="113">
        <v>21</v>
      </c>
      <c r="C22" s="116"/>
      <c r="D22" s="116"/>
      <c r="E22" s="116"/>
      <c r="F22" s="116"/>
      <c r="G22" s="116"/>
      <c r="H22" s="116"/>
      <c r="I22" s="116"/>
      <c r="J22" s="116"/>
    </row>
    <row r="23" spans="1:10" ht="12" customHeight="1">
      <c r="A23" s="113">
        <v>22</v>
      </c>
      <c r="C23" s="116"/>
      <c r="D23" s="116"/>
      <c r="E23" s="116"/>
      <c r="F23" s="116"/>
      <c r="G23" s="116"/>
      <c r="H23" s="116"/>
      <c r="I23" s="116"/>
      <c r="J23" s="116"/>
    </row>
    <row r="24" spans="1:10" ht="12" customHeight="1">
      <c r="A24" s="113">
        <v>23</v>
      </c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>
      <c r="A25" s="113">
        <v>24</v>
      </c>
      <c r="C25" s="116"/>
      <c r="D25" s="116"/>
      <c r="E25" s="116"/>
      <c r="F25" s="116"/>
      <c r="G25" s="116"/>
      <c r="H25" s="116"/>
      <c r="I25" s="116"/>
      <c r="J25" s="116"/>
    </row>
    <row r="26" spans="1:10" ht="12" customHeight="1">
      <c r="A26" s="113">
        <v>25</v>
      </c>
      <c r="C26" s="116"/>
      <c r="D26" s="116"/>
      <c r="E26" s="116"/>
      <c r="F26" s="116"/>
      <c r="G26" s="116"/>
      <c r="H26" s="116"/>
      <c r="I26" s="116"/>
      <c r="J26" s="116"/>
    </row>
    <row r="27" spans="1:10" ht="12" customHeight="1">
      <c r="A27" s="113">
        <v>26</v>
      </c>
      <c r="C27" s="116"/>
      <c r="D27" s="116"/>
      <c r="E27" s="116"/>
      <c r="F27" s="116"/>
      <c r="G27" s="116"/>
      <c r="H27" s="116"/>
      <c r="I27" s="116"/>
      <c r="J27" s="116"/>
    </row>
    <row r="28" spans="1:10" ht="12" customHeight="1">
      <c r="A28" s="113">
        <v>27</v>
      </c>
      <c r="C28" s="116"/>
      <c r="D28" s="116"/>
      <c r="E28" s="116"/>
      <c r="F28" s="116"/>
      <c r="G28" s="116"/>
      <c r="H28" s="116"/>
      <c r="I28" s="116"/>
      <c r="J28" s="116"/>
    </row>
    <row r="29" spans="1:10" ht="12" customHeight="1">
      <c r="A29" s="113">
        <v>28</v>
      </c>
      <c r="C29" s="116"/>
      <c r="D29" s="116"/>
      <c r="E29" s="116"/>
      <c r="F29" s="116"/>
      <c r="G29" s="116"/>
      <c r="H29" s="116"/>
      <c r="I29" s="116"/>
      <c r="J29" s="116"/>
    </row>
    <row r="30" spans="1:10" ht="12" customHeight="1">
      <c r="A30" s="113">
        <v>29</v>
      </c>
      <c r="C30" s="116"/>
      <c r="D30" s="116"/>
      <c r="E30" s="116"/>
      <c r="F30" s="116"/>
      <c r="G30" s="116"/>
      <c r="H30" s="116"/>
      <c r="I30" s="116"/>
      <c r="J30" s="116"/>
    </row>
    <row r="31" spans="1:10" ht="12" customHeight="1">
      <c r="A31" s="113">
        <v>30</v>
      </c>
      <c r="C31" s="116"/>
      <c r="D31" s="116"/>
      <c r="F31" s="116"/>
      <c r="H31" s="116"/>
      <c r="J31" s="116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pe2AZr3cHgXPCkAwLc7gjCXDMStZC8F44YLoLP5sNUU5EGHfeF4wsday05PbY2uguKqkgWiQeEFycakqpDMfwg==" saltValue="HBnhFFTF6GGZ6hWn86lwxQ==" spinCount="100000" sheet="1" objects="1" scenarios="1"/>
  <conditionalFormatting sqref="C1:K3 A2:A31 K31:L1048576 K9:K30 C4:J1048576 M1:XFD1048576">
    <cfRule type="containsBlanks" dxfId="74" priority="13">
      <formula>LEN(TRIM(A1))=0</formula>
    </cfRule>
  </conditionalFormatting>
  <conditionalFormatting sqref="L9:L21 L1:L3">
    <cfRule type="containsBlanks" dxfId="73" priority="12">
      <formula>LEN(TRIM(L1))=0</formula>
    </cfRule>
  </conditionalFormatting>
  <conditionalFormatting sqref="K4:K6">
    <cfRule type="containsBlanks" dxfId="72" priority="11">
      <formula>LEN(TRIM(K4))=0</formula>
    </cfRule>
  </conditionalFormatting>
  <conditionalFormatting sqref="L4:L6">
    <cfRule type="containsBlanks" dxfId="71" priority="10">
      <formula>LEN(TRIM(L4))=0</formula>
    </cfRule>
  </conditionalFormatting>
  <conditionalFormatting sqref="K7:K8">
    <cfRule type="containsBlanks" dxfId="70" priority="9">
      <formula>LEN(TRIM(K7))=0</formula>
    </cfRule>
  </conditionalFormatting>
  <conditionalFormatting sqref="L7:L8">
    <cfRule type="containsBlanks" dxfId="69" priority="8">
      <formula>LEN(TRIM(L7))=0</formula>
    </cfRule>
  </conditionalFormatting>
  <conditionalFormatting sqref="L22:L30">
    <cfRule type="containsBlanks" dxfId="68" priority="5">
      <formula>LEN(TRIM(L22))=0</formula>
    </cfRule>
  </conditionalFormatting>
  <conditionalFormatting sqref="A1">
    <cfRule type="containsBlanks" dxfId="67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4A1343C-29CE-42AD-8017-7EF5A088754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Akonom Katarzyna</cp:lastModifiedBy>
  <cp:lastPrinted>2024-09-23T06:45:48Z</cp:lastPrinted>
  <dcterms:created xsi:type="dcterms:W3CDTF">2022-06-10T12:26:47Z</dcterms:created>
  <dcterms:modified xsi:type="dcterms:W3CDTF">2024-09-23T08:39:03Z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f2bcc8ec-6b44-4694-be26-2be793a6644f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s5636:Creator type=IP">
    <vt:lpwstr>10.11.176.88</vt:lpwstr>
  </property>
  <property fmtid="{D5CDD505-2E9C-101B-9397-08002B2CF9AE}" pid="11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