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1" activeTab="11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 " sheetId="8" r:id="rId8"/>
    <sheet name="Część 9" sheetId="9" r:id="rId9"/>
    <sheet name="Część 10" sheetId="10" r:id="rId10"/>
    <sheet name="Część 11" sheetId="11" r:id="rId11"/>
    <sheet name="Część 12" sheetId="12" r:id="rId12"/>
  </sheets>
  <definedNames>
    <definedName name="_xlnm.Print_Area" localSheetId="5">'Część 6'!$A$1:$M$8</definedName>
  </definedNames>
  <calcPr fullCalcOnLoad="1"/>
</workbook>
</file>

<file path=xl/sharedStrings.xml><?xml version="1.0" encoding="utf-8"?>
<sst xmlns="http://schemas.openxmlformats.org/spreadsheetml/2006/main" count="387" uniqueCount="93">
  <si>
    <t>Część 1 Fedratynib</t>
  </si>
  <si>
    <t>Lp.</t>
  </si>
  <si>
    <t>Nazwa międzynarodowa</t>
  </si>
  <si>
    <t>Postać</t>
  </si>
  <si>
    <t>Dawka</t>
  </si>
  <si>
    <t>Ilość</t>
  </si>
  <si>
    <t>Cena netto za szt.</t>
  </si>
  <si>
    <t>% Vat</t>
  </si>
  <si>
    <t>Cena brutto za szt.</t>
  </si>
  <si>
    <t>Wartość netto</t>
  </si>
  <si>
    <t>Wartość VAT</t>
  </si>
  <si>
    <t>Wartość brutto</t>
  </si>
  <si>
    <t>Producent</t>
  </si>
  <si>
    <t>Nazwa handlowa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</si>
  <si>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</si>
  <si>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</si>
  <si>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</si>
  <si>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</si>
  <si>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</si>
  <si>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</si>
  <si>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</si>
  <si>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</si>
  <si>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</si>
  <si>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</si>
  <si>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</si>
  <si>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Fedratynib</t>
  </si>
  <si>
    <t>kapsułki</t>
  </si>
  <si>
    <t>100 mg x 120 szt.</t>
  </si>
  <si>
    <t>Wartość zamówienia podstawowego</t>
  </si>
  <si>
    <t>Wartość zamówienia w ramach prawa opcji 50%</t>
  </si>
  <si>
    <t>Całkowita wartość zamówienia (podstawowe + w ramach prawa opcji)</t>
  </si>
  <si>
    <t>Część 2 Akalabrutynib</t>
  </si>
  <si>
    <t>Akalabrutynib</t>
  </si>
  <si>
    <t>100 mg x 60 szt.</t>
  </si>
  <si>
    <t>Część 3 Midostauryna</t>
  </si>
  <si>
    <t>Midostauryna</t>
  </si>
  <si>
    <t>25 mg x 56 szt.</t>
  </si>
  <si>
    <t>Część 4 Elotuzumab</t>
  </si>
  <si>
    <t>Elotuzumab</t>
  </si>
  <si>
    <t>proszek do sporządzania koncentratu roztworu do infuzji</t>
  </si>
  <si>
    <t>300 mg x 1 szt.</t>
  </si>
  <si>
    <t>400 mg x 1 szt.</t>
  </si>
  <si>
    <t>Część 5 Arsenic trioxide</t>
  </si>
  <si>
    <t>Arsenic trioxide</t>
  </si>
  <si>
    <t>koncentrat do sporządzania roztworu do infuzji</t>
  </si>
  <si>
    <t>12mg/6ml x 10 szt.*</t>
  </si>
  <si>
    <t xml:space="preserve">* lub 10mg/10ml po przliczeniu ilości fiolek </t>
  </si>
  <si>
    <t>Część 6 Ropeginterferon alfa-2b</t>
  </si>
  <si>
    <t>roztwór do wstrzykiwań we wstrzykiwaczu</t>
  </si>
  <si>
    <t xml:space="preserve"> 250 μg/0,5 ml x 1 szt.</t>
  </si>
  <si>
    <t>Część 7 Azacytydyna</t>
  </si>
  <si>
    <t>Azacitidine</t>
  </si>
  <si>
    <t>prosz. do sporz. Roztw.</t>
  </si>
  <si>
    <t>j.m.</t>
  </si>
  <si>
    <t>adapter</t>
  </si>
  <si>
    <t>szt.</t>
  </si>
  <si>
    <t>Adapter systemu CSTD wykonany z PET posiadający z jednej strony końcówkę męską Luer-Lock a  z drugiej bezigłowy port z membraną niewystającą poza obrys łącznika, kompatybilny z końcówką adaptera na strzykawkę. Pojemność wypełnienia max. 0,07ml. Pozwala na połączenie z pojemnikiem infuzyjnym oraz drenem do podaży leków cytotoksycznych i transfer leku. Przekształca połączenie otwarte w system zamknięty CSTD . Sterylny, pakowany pojedynczo, wolny od PCV, DEHP i lateksu. Produkt zgodny z definicją NIOSH, wyrób CSTD, dopuszczony do obrotu przez FDA pod kodem produktu ONB . Produkt zapewniający 7 dniową ochronę przed przenikaniem zanieczyszczeń mikrobiologicznych i zanieczyszczeń unoszących się w powietrzu do leku i do linii służącej do podawania leku. Maksymalna ilość przekłuć membrany 10. Kompatybilny z posiadanym przez Zamawiającego systemem CSTD Chemfort.</t>
  </si>
  <si>
    <t>Ropeginterferon alfa-2b do stosowania w programie lekowym C.85 - leczenie czerwienicy prawdziwej</t>
  </si>
  <si>
    <t>BCG ad immunocurationem</t>
  </si>
  <si>
    <t>Proszek i rozpuszczalnik do sporządzania zawiesiny do podawania do pęcherza moczowego</t>
  </si>
  <si>
    <t>nie mniej niż 200 mln żywych prątków BCG</t>
  </si>
  <si>
    <t>Acidum Valproicum</t>
  </si>
  <si>
    <t>tabl.powl.o przedłuzonym uwalnianiu</t>
  </si>
  <si>
    <t>300 mg x 30 szt</t>
  </si>
  <si>
    <t>500 mg x 30 szt</t>
  </si>
  <si>
    <t>Ferricum derisomaltosum</t>
  </si>
  <si>
    <t>roztwór do wstrz.i infuzji</t>
  </si>
  <si>
    <t>500mg/5ml x 5 amp</t>
  </si>
  <si>
    <t>100mg/1ml x 5 amp</t>
  </si>
  <si>
    <t>Sakubitryl + walsattan</t>
  </si>
  <si>
    <t>Ferrosi sulfas</t>
  </si>
  <si>
    <t>tabl.powl.</t>
  </si>
  <si>
    <t>Dapaglifozynum</t>
  </si>
  <si>
    <t>24/26 mg x 28 szt</t>
  </si>
  <si>
    <t>Opatrunek koloidowy w postaci amorficznego hydrożelu</t>
  </si>
  <si>
    <t>15 g x 10 szt.</t>
  </si>
  <si>
    <t>100 mg x 1 fiol.</t>
  </si>
  <si>
    <t>Thiotepa</t>
  </si>
  <si>
    <t>15 mg x 1 fiol</t>
  </si>
  <si>
    <t>Część 9 BCG - wlewki do pęcherza moczowego</t>
  </si>
  <si>
    <t>Część 10 Łączniki do systemu zamkniętego</t>
  </si>
  <si>
    <t xml:space="preserve">Część 12 Leki różne </t>
  </si>
  <si>
    <t>Część 8 Thiotepa</t>
  </si>
  <si>
    <t>4 ml x 1 szt</t>
  </si>
  <si>
    <t>80 mg x 30 szt.</t>
  </si>
  <si>
    <t>tabl.powl. o modyfikowanym uwalnianiu</t>
  </si>
  <si>
    <t>aplikator x 10szt.</t>
  </si>
  <si>
    <t>Aprotininum + Calcii chloridum dihydricum + Fibrinogenum humanum + Trombinum humanum</t>
  </si>
  <si>
    <t>proszek i rozpuszczalnik do sporzadzania kleju do tkanek</t>
  </si>
  <si>
    <t>Część 11 Aprotininum + Calcii chloridum dihydricum + Fibrinogenum humanum + Trombinum humanum</t>
  </si>
  <si>
    <t>10 mg  x 28 szt</t>
  </si>
  <si>
    <t>XII</t>
  </si>
  <si>
    <t>XIII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</si>
</sst>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4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10"/>
      <name val="Calibri"/>
      <family val="2"/>
    </font>
    <font>
      <u val="single"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" fillId="29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30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4" fontId="5" fillId="0" borderId="1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" fontId="12" fillId="0" borderId="11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13" borderId="11" xfId="0" applyFont="1" applyFill="1" applyBorder="1" applyAlignment="1">
      <alignment horizontal="center" vertical="center" wrapText="1"/>
    </xf>
    <xf numFmtId="4" fontId="12" fillId="13" borderId="11" xfId="0" applyNumberFormat="1" applyFont="1" applyFill="1" applyBorder="1" applyAlignment="1">
      <alignment horizontal="center" vertical="center"/>
    </xf>
    <xf numFmtId="9" fontId="12" fillId="0" borderId="11" xfId="58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44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2" fillId="35" borderId="11" xfId="0" applyFont="1" applyFill="1" applyBorder="1" applyAlignment="1">
      <alignment horizontal="center" vertical="center" wrapText="1"/>
    </xf>
    <xf numFmtId="2" fontId="12" fillId="35" borderId="11" xfId="0" applyNumberFormat="1" applyFont="1" applyFill="1" applyBorder="1" applyAlignment="1">
      <alignment horizontal="center" vertical="center"/>
    </xf>
    <xf numFmtId="0" fontId="5" fillId="0" borderId="12" xfId="44" applyNumberFormat="1" applyFont="1" applyFill="1" applyBorder="1" applyAlignment="1" applyProtection="1">
      <alignment vertical="center"/>
      <protection/>
    </xf>
    <xf numFmtId="0" fontId="12" fillId="19" borderId="11" xfId="0" applyFont="1" applyFill="1" applyBorder="1" applyAlignment="1">
      <alignment horizontal="center" vertical="center" wrapText="1"/>
    </xf>
    <xf numFmtId="2" fontId="12" fillId="19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 wrapText="1"/>
    </xf>
    <xf numFmtId="1" fontId="12" fillId="36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3" fontId="12" fillId="0" borderId="11" xfId="58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horizontal="righ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Dane wyjściow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 4" xfId="54"/>
    <cellStyle name="Normalny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7BC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D30" sqref="D30"/>
    </sheetView>
  </sheetViews>
  <sheetFormatPr defaultColWidth="9.140625" defaultRowHeight="12.75" customHeight="1"/>
  <cols>
    <col min="1" max="1" width="7.421875" style="1" customWidth="1"/>
    <col min="2" max="2" width="26.28125" style="2" customWidth="1"/>
    <col min="3" max="4" width="14.8515625" style="2" customWidth="1"/>
    <col min="5" max="11" width="13.00390625" style="2" customWidth="1"/>
    <col min="12" max="12" width="26.00390625" style="3" customWidth="1"/>
    <col min="13" max="13" width="25.7109375" style="2" customWidth="1"/>
    <col min="14" max="231" width="9.140625" style="2" customWidth="1"/>
    <col min="232" max="232" width="7.421875" style="2" customWidth="1"/>
    <col min="233" max="233" width="6.7109375" style="2" customWidth="1"/>
    <col min="234" max="234" width="19.57421875" style="2" customWidth="1"/>
    <col min="235" max="235" width="9.140625" style="2" customWidth="1"/>
    <col min="236" max="236" width="10.7109375" style="2" customWidth="1"/>
    <col min="237" max="237" width="9.8515625" style="2" customWidth="1"/>
    <col min="238" max="238" width="10.8515625" style="2" customWidth="1"/>
    <col min="239" max="240" width="12.140625" style="2" customWidth="1"/>
    <col min="241" max="242" width="9.140625" style="2" customWidth="1"/>
    <col min="243" max="243" width="12.421875" style="2" customWidth="1"/>
    <col min="244" max="244" width="68.57421875" style="2" customWidth="1"/>
    <col min="245" max="16384" width="9.140625" style="2" customWidth="1"/>
  </cols>
  <sheetData>
    <row r="1" spans="1:13" s="4" customFormat="1" ht="18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8" customFormat="1" ht="64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s="9" customFormat="1" ht="17.25" customHeight="1">
      <c r="A4" s="5" t="s">
        <v>14</v>
      </c>
      <c r="B4" s="23" t="s">
        <v>15</v>
      </c>
      <c r="C4" s="23"/>
      <c r="D4" s="23"/>
      <c r="E4" s="23" t="s">
        <v>16</v>
      </c>
      <c r="F4" s="23" t="s">
        <v>17</v>
      </c>
      <c r="G4" s="23" t="s">
        <v>18</v>
      </c>
      <c r="H4" s="5" t="s">
        <v>19</v>
      </c>
      <c r="I4" s="23" t="s">
        <v>20</v>
      </c>
      <c r="J4" s="23" t="s">
        <v>21</v>
      </c>
      <c r="K4" s="23" t="s">
        <v>22</v>
      </c>
      <c r="L4" s="23" t="s">
        <v>23</v>
      </c>
      <c r="M4" s="23" t="s">
        <v>24</v>
      </c>
    </row>
    <row r="5" spans="1:13" ht="30.75" customHeight="1">
      <c r="A5" s="24">
        <v>1</v>
      </c>
      <c r="B5" s="18" t="s">
        <v>25</v>
      </c>
      <c r="C5" s="18" t="s">
        <v>26</v>
      </c>
      <c r="D5" s="25" t="s">
        <v>27</v>
      </c>
      <c r="E5" s="25">
        <v>95</v>
      </c>
      <c r="F5" s="26">
        <v>0</v>
      </c>
      <c r="G5" s="48">
        <v>0.08</v>
      </c>
      <c r="H5" s="28">
        <f>F5+(F5*G5)</f>
        <v>0</v>
      </c>
      <c r="I5" s="29">
        <f>F5*E5</f>
        <v>0</v>
      </c>
      <c r="J5" s="30">
        <f>I5*G5</f>
        <v>0</v>
      </c>
      <c r="K5" s="29">
        <f>I5+(I5*G5)</f>
        <v>0</v>
      </c>
      <c r="L5" s="24"/>
      <c r="M5" s="24"/>
    </row>
    <row r="6" spans="1:256" ht="15" customHeight="1">
      <c r="A6" s="49" t="s">
        <v>28</v>
      </c>
      <c r="B6" s="49"/>
      <c r="C6" s="49"/>
      <c r="D6" s="49"/>
      <c r="E6" s="49"/>
      <c r="F6" s="49"/>
      <c r="G6" s="49"/>
      <c r="H6" s="49"/>
      <c r="I6" s="20">
        <f>I5</f>
        <v>0</v>
      </c>
      <c r="J6" s="20">
        <f>J5</f>
        <v>0</v>
      </c>
      <c r="K6" s="20">
        <f>K5</f>
        <v>0</v>
      </c>
      <c r="L6" s="20"/>
      <c r="M6" s="21"/>
      <c r="N6" s="1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3" s="11" customFormat="1" ht="15" customHeight="1">
      <c r="A7" s="49" t="s">
        <v>29</v>
      </c>
      <c r="B7" s="49"/>
      <c r="C7" s="49"/>
      <c r="D7" s="49"/>
      <c r="E7" s="49"/>
      <c r="F7" s="49"/>
      <c r="G7" s="49"/>
      <c r="H7" s="49"/>
      <c r="I7" s="22">
        <f>I6*0.5</f>
        <v>0</v>
      </c>
      <c r="J7" s="22">
        <f>J6*0.5</f>
        <v>0</v>
      </c>
      <c r="K7" s="22">
        <f>K6*0.5</f>
        <v>0</v>
      </c>
      <c r="L7" s="24"/>
      <c r="M7" s="31"/>
    </row>
    <row r="8" spans="1:13" s="11" customFormat="1" ht="15" customHeight="1">
      <c r="A8" s="49" t="s">
        <v>30</v>
      </c>
      <c r="B8" s="49"/>
      <c r="C8" s="49"/>
      <c r="D8" s="49"/>
      <c r="E8" s="49"/>
      <c r="F8" s="49"/>
      <c r="G8" s="49"/>
      <c r="H8" s="49"/>
      <c r="I8" s="20">
        <f>I6+I7</f>
        <v>0</v>
      </c>
      <c r="J8" s="20">
        <f>J6+J7</f>
        <v>0</v>
      </c>
      <c r="K8" s="20">
        <f>K6+K7</f>
        <v>0</v>
      </c>
      <c r="L8" s="30"/>
      <c r="M8" s="31"/>
    </row>
    <row r="9" spans="1:13" ht="1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4.25" customHeight="1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5" customFormat="1" ht="12" customHeight="1">
      <c r="A11" s="14"/>
    </row>
    <row r="12" s="15" customFormat="1" ht="12" customHeight="1"/>
    <row r="13" spans="2:13" s="15" customFormat="1" ht="15" customHeight="1">
      <c r="B13" s="11"/>
      <c r="M13" s="16"/>
    </row>
    <row r="14" spans="6:13" ht="15" customHeight="1">
      <c r="F14" s="17"/>
      <c r="G14" s="17"/>
      <c r="H14" s="17"/>
      <c r="M14"/>
    </row>
    <row r="17" ht="15" customHeight="1">
      <c r="M17" s="16"/>
    </row>
    <row r="18" ht="15" customHeight="1">
      <c r="M18"/>
    </row>
  </sheetData>
  <sheetProtection selectLockedCells="1" selectUnlockedCells="1"/>
  <mergeCells count="3">
    <mergeCell ref="A6:H6"/>
    <mergeCell ref="A7:H7"/>
    <mergeCell ref="A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H7" sqref="H7"/>
    </sheetView>
  </sheetViews>
  <sheetFormatPr defaultColWidth="11.57421875" defaultRowHeight="15"/>
  <sheetData>
    <row r="1" spans="1:12" ht="18.75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36.75" customHeight="1">
      <c r="A3" s="5" t="s">
        <v>1</v>
      </c>
      <c r="B3" s="6" t="s">
        <v>2</v>
      </c>
      <c r="C3" s="6" t="s">
        <v>53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15.75" customHeight="1">
      <c r="A4" s="5" t="s">
        <v>14</v>
      </c>
      <c r="B4" s="23" t="s">
        <v>15</v>
      </c>
      <c r="C4" s="23"/>
      <c r="D4" s="23" t="s">
        <v>16</v>
      </c>
      <c r="E4" s="23" t="s">
        <v>17</v>
      </c>
      <c r="F4" s="23" t="s">
        <v>18</v>
      </c>
      <c r="G4" s="5" t="s">
        <v>19</v>
      </c>
      <c r="H4" s="23" t="s">
        <v>20</v>
      </c>
      <c r="I4" s="23" t="s">
        <v>21</v>
      </c>
      <c r="J4" s="23" t="s">
        <v>22</v>
      </c>
      <c r="K4" s="23" t="s">
        <v>23</v>
      </c>
      <c r="L4" s="23" t="s">
        <v>24</v>
      </c>
    </row>
    <row r="5" spans="1:12" ht="71.25" customHeight="1">
      <c r="A5" s="50" t="s">
        <v>56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ht="33.75" customHeight="1">
      <c r="A6" s="24">
        <v>1</v>
      </c>
      <c r="B6" s="18" t="s">
        <v>54</v>
      </c>
      <c r="C6" s="18" t="s">
        <v>55</v>
      </c>
      <c r="D6" s="37">
        <v>1000</v>
      </c>
      <c r="E6" s="38">
        <v>0</v>
      </c>
      <c r="F6" s="27"/>
      <c r="G6" s="28">
        <f>E6+(E6*F6)</f>
        <v>0</v>
      </c>
      <c r="H6" s="29">
        <f>E6*D6</f>
        <v>0</v>
      </c>
      <c r="I6" s="30">
        <f>H6*F6</f>
        <v>0</v>
      </c>
      <c r="J6" s="29">
        <f>H6+(H6*F6)</f>
        <v>0</v>
      </c>
      <c r="K6" s="24"/>
      <c r="L6" s="24"/>
    </row>
    <row r="7" spans="1:12" ht="15.75" customHeight="1">
      <c r="A7" s="49" t="s">
        <v>28</v>
      </c>
      <c r="B7" s="49"/>
      <c r="C7" s="49"/>
      <c r="D7" s="49"/>
      <c r="E7" s="49"/>
      <c r="F7" s="49"/>
      <c r="G7" s="49"/>
      <c r="H7" s="20">
        <f>H6</f>
        <v>0</v>
      </c>
      <c r="I7" s="20">
        <f>I6</f>
        <v>0</v>
      </c>
      <c r="J7" s="20">
        <f>J6</f>
        <v>0</v>
      </c>
      <c r="K7" s="20"/>
      <c r="L7" s="21"/>
    </row>
    <row r="8" spans="1:12" ht="15.75" customHeight="1">
      <c r="A8" s="49" t="s">
        <v>29</v>
      </c>
      <c r="B8" s="49"/>
      <c r="C8" s="49"/>
      <c r="D8" s="49"/>
      <c r="E8" s="49"/>
      <c r="F8" s="49"/>
      <c r="G8" s="49"/>
      <c r="H8" s="22">
        <f>H7*0.5</f>
        <v>0</v>
      </c>
      <c r="I8" s="22">
        <f>I7*0.5</f>
        <v>0</v>
      </c>
      <c r="J8" s="22">
        <f>J7*0.5</f>
        <v>0</v>
      </c>
      <c r="K8" s="24"/>
      <c r="L8" s="31"/>
    </row>
    <row r="9" spans="1:12" ht="15.75" customHeight="1">
      <c r="A9" s="49" t="s">
        <v>30</v>
      </c>
      <c r="B9" s="49"/>
      <c r="C9" s="49"/>
      <c r="D9" s="49"/>
      <c r="E9" s="49"/>
      <c r="F9" s="49"/>
      <c r="G9" s="49"/>
      <c r="H9" s="20">
        <f>H7+H8</f>
        <v>0</v>
      </c>
      <c r="I9" s="20">
        <f>I7+I8</f>
        <v>0</v>
      </c>
      <c r="J9" s="20">
        <f>J7+J8</f>
        <v>0</v>
      </c>
      <c r="K9" s="30"/>
      <c r="L9" s="31"/>
    </row>
  </sheetData>
  <sheetProtection selectLockedCells="1" selectUnlockedCells="1"/>
  <mergeCells count="4">
    <mergeCell ref="A7:G7"/>
    <mergeCell ref="A8:G8"/>
    <mergeCell ref="A9:G9"/>
    <mergeCell ref="A5:L5"/>
  </mergeCells>
  <printOptions/>
  <pageMargins left="0.7875" right="0.7875" top="0.7875" bottom="0.7875" header="0.5118110236220472" footer="0.5118110236220472"/>
  <pageSetup horizontalDpi="300" verticalDpi="3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9.140625" style="0" customWidth="1"/>
    <col min="2" max="2" width="28.7109375" style="0" customWidth="1"/>
    <col min="8" max="8" width="9.140625" style="0" customWidth="1"/>
    <col min="9" max="9" width="12.7109375" style="0" customWidth="1"/>
  </cols>
  <sheetData>
    <row r="1" spans="1:13" ht="15">
      <c r="A1" s="32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9.7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ht="15.75" customHeight="1">
      <c r="A4" s="5" t="s">
        <v>14</v>
      </c>
      <c r="B4" s="23" t="s">
        <v>15</v>
      </c>
      <c r="C4" s="5" t="s">
        <v>16</v>
      </c>
      <c r="D4" s="5" t="s">
        <v>17</v>
      </c>
      <c r="E4" s="23" t="s">
        <v>18</v>
      </c>
      <c r="F4" s="5" t="s">
        <v>19</v>
      </c>
      <c r="G4" s="5" t="s">
        <v>20</v>
      </c>
      <c r="H4" s="23" t="s">
        <v>21</v>
      </c>
      <c r="I4" s="5" t="s">
        <v>22</v>
      </c>
      <c r="J4" s="5" t="s">
        <v>23</v>
      </c>
      <c r="K4" s="23" t="s">
        <v>24</v>
      </c>
      <c r="L4" s="5" t="s">
        <v>91</v>
      </c>
      <c r="M4" s="5" t="s">
        <v>92</v>
      </c>
    </row>
    <row r="5" spans="1:13" ht="75" customHeight="1">
      <c r="A5" s="5">
        <v>1</v>
      </c>
      <c r="B5" s="39" t="s">
        <v>87</v>
      </c>
      <c r="C5" s="6" t="s">
        <v>88</v>
      </c>
      <c r="D5" s="23" t="s">
        <v>83</v>
      </c>
      <c r="E5" s="40">
        <v>50</v>
      </c>
      <c r="F5" s="40">
        <v>0</v>
      </c>
      <c r="G5" s="41"/>
      <c r="H5" s="5">
        <f>F5+(F5*G5)</f>
        <v>0</v>
      </c>
      <c r="I5" s="23">
        <f>F5*E5</f>
        <v>0</v>
      </c>
      <c r="J5" s="23">
        <f>I5*G5</f>
        <v>0</v>
      </c>
      <c r="K5" s="23">
        <f>I5+(I5*G5)</f>
        <v>0</v>
      </c>
      <c r="L5" s="23"/>
      <c r="M5" s="23"/>
    </row>
    <row r="6" spans="1:13" ht="15.75" customHeight="1">
      <c r="A6" s="53" t="s">
        <v>28</v>
      </c>
      <c r="B6" s="54"/>
      <c r="C6" s="54"/>
      <c r="D6" s="54"/>
      <c r="E6" s="54"/>
      <c r="F6" s="54"/>
      <c r="G6" s="54"/>
      <c r="H6" s="55"/>
      <c r="I6" s="20">
        <f>I5</f>
        <v>0</v>
      </c>
      <c r="J6" s="20">
        <f>J5</f>
        <v>0</v>
      </c>
      <c r="K6" s="20">
        <f>K5</f>
        <v>0</v>
      </c>
      <c r="L6" s="20"/>
      <c r="M6" s="21"/>
    </row>
    <row r="7" spans="1:13" ht="15.75" customHeight="1">
      <c r="A7" s="49" t="s">
        <v>29</v>
      </c>
      <c r="B7" s="49"/>
      <c r="C7" s="49"/>
      <c r="D7" s="49"/>
      <c r="E7" s="49"/>
      <c r="F7" s="49"/>
      <c r="G7" s="49"/>
      <c r="H7" s="49"/>
      <c r="I7" s="22">
        <f>I6*0.5</f>
        <v>0</v>
      </c>
      <c r="J7" s="22">
        <f>J6*0.5</f>
        <v>0</v>
      </c>
      <c r="K7" s="22">
        <f>K6*0.5</f>
        <v>0</v>
      </c>
      <c r="L7" s="24"/>
      <c r="M7" s="31"/>
    </row>
    <row r="8" spans="1:13" ht="15.75" customHeight="1">
      <c r="A8" s="49" t="s">
        <v>30</v>
      </c>
      <c r="B8" s="49"/>
      <c r="C8" s="49"/>
      <c r="D8" s="49"/>
      <c r="E8" s="49"/>
      <c r="F8" s="49"/>
      <c r="G8" s="49"/>
      <c r="H8" s="49"/>
      <c r="I8" s="20">
        <f>I6+I7</f>
        <v>0</v>
      </c>
      <c r="J8" s="20">
        <f>J6+J7</f>
        <v>0</v>
      </c>
      <c r="K8" s="20">
        <f>K6+K7</f>
        <v>0</v>
      </c>
      <c r="L8" s="30"/>
      <c r="M8" s="31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5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2" max="2" width="23.00390625" style="0" customWidth="1"/>
    <col min="3" max="3" width="15.57421875" style="0" customWidth="1"/>
    <col min="7" max="11" width="11.28125" style="0" customWidth="1"/>
    <col min="12" max="13" width="14.421875" style="0" customWidth="1"/>
  </cols>
  <sheetData>
    <row r="2" spans="1:13" ht="15">
      <c r="A2" s="32" t="s">
        <v>81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33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</row>
    <row r="5" spans="1:13" ht="33.75">
      <c r="A5" s="5">
        <v>1</v>
      </c>
      <c r="B5" s="23" t="s">
        <v>61</v>
      </c>
      <c r="C5" s="6" t="s">
        <v>62</v>
      </c>
      <c r="D5" s="6" t="s">
        <v>63</v>
      </c>
      <c r="E5" s="40">
        <v>30</v>
      </c>
      <c r="F5" s="40">
        <v>0</v>
      </c>
      <c r="G5" s="23"/>
      <c r="H5" s="5">
        <f>F5+(F5*G5)</f>
        <v>0</v>
      </c>
      <c r="I5" s="23">
        <f>F5*E5</f>
        <v>0</v>
      </c>
      <c r="J5" s="23">
        <f>I5*G5</f>
        <v>0</v>
      </c>
      <c r="K5" s="23">
        <f>I5+(I5*G5)</f>
        <v>0</v>
      </c>
      <c r="L5" s="23"/>
      <c r="M5" s="23"/>
    </row>
    <row r="6" spans="1:13" ht="33.75">
      <c r="A6" s="5">
        <v>2</v>
      </c>
      <c r="B6" s="23" t="s">
        <v>61</v>
      </c>
      <c r="C6" s="6" t="s">
        <v>62</v>
      </c>
      <c r="D6" s="6" t="s">
        <v>64</v>
      </c>
      <c r="E6" s="40">
        <v>30</v>
      </c>
      <c r="F6" s="40">
        <v>0</v>
      </c>
      <c r="G6" s="23"/>
      <c r="H6" s="5">
        <f aca="true" t="shared" si="0" ref="H6:H12">F6+(F6*G6)</f>
        <v>0</v>
      </c>
      <c r="I6" s="23">
        <f aca="true" t="shared" si="1" ref="I6:I12">F6*E6</f>
        <v>0</v>
      </c>
      <c r="J6" s="23">
        <f aca="true" t="shared" si="2" ref="J6:J12">I6*G6</f>
        <v>0</v>
      </c>
      <c r="K6" s="23">
        <f aca="true" t="shared" si="3" ref="K6:K12">I6+(I6*G6)</f>
        <v>0</v>
      </c>
      <c r="L6" s="23"/>
      <c r="M6" s="23"/>
    </row>
    <row r="7" spans="1:13" ht="22.5">
      <c r="A7" s="5">
        <v>3</v>
      </c>
      <c r="B7" s="23" t="s">
        <v>65</v>
      </c>
      <c r="C7" s="6" t="s">
        <v>66</v>
      </c>
      <c r="D7" s="6" t="s">
        <v>67</v>
      </c>
      <c r="E7" s="40">
        <v>45</v>
      </c>
      <c r="F7" s="40">
        <v>0</v>
      </c>
      <c r="G7" s="23"/>
      <c r="H7" s="5">
        <f t="shared" si="0"/>
        <v>0</v>
      </c>
      <c r="I7" s="23">
        <f t="shared" si="1"/>
        <v>0</v>
      </c>
      <c r="J7" s="23">
        <f t="shared" si="2"/>
        <v>0</v>
      </c>
      <c r="K7" s="23">
        <f t="shared" si="3"/>
        <v>0</v>
      </c>
      <c r="L7" s="23"/>
      <c r="M7" s="23"/>
    </row>
    <row r="8" spans="1:13" ht="22.5">
      <c r="A8" s="5">
        <v>4</v>
      </c>
      <c r="B8" s="23" t="s">
        <v>65</v>
      </c>
      <c r="C8" s="6" t="s">
        <v>66</v>
      </c>
      <c r="D8" s="6" t="s">
        <v>68</v>
      </c>
      <c r="E8" s="40">
        <v>10</v>
      </c>
      <c r="F8" s="40">
        <v>0</v>
      </c>
      <c r="G8" s="23"/>
      <c r="H8" s="5">
        <f t="shared" si="0"/>
        <v>0</v>
      </c>
      <c r="I8" s="23">
        <f t="shared" si="1"/>
        <v>0</v>
      </c>
      <c r="J8" s="23">
        <f t="shared" si="2"/>
        <v>0</v>
      </c>
      <c r="K8" s="23">
        <f t="shared" si="3"/>
        <v>0</v>
      </c>
      <c r="L8" s="23"/>
      <c r="M8" s="23"/>
    </row>
    <row r="9" spans="1:13" ht="22.5">
      <c r="A9" s="5">
        <v>5</v>
      </c>
      <c r="B9" s="23" t="s">
        <v>69</v>
      </c>
      <c r="C9" s="6" t="s">
        <v>71</v>
      </c>
      <c r="D9" s="6" t="s">
        <v>73</v>
      </c>
      <c r="E9" s="40">
        <v>40</v>
      </c>
      <c r="F9" s="40">
        <v>0</v>
      </c>
      <c r="G9" s="23"/>
      <c r="H9" s="5">
        <f t="shared" si="0"/>
        <v>0</v>
      </c>
      <c r="I9" s="23">
        <f t="shared" si="1"/>
        <v>0</v>
      </c>
      <c r="J9" s="23">
        <f t="shared" si="2"/>
        <v>0</v>
      </c>
      <c r="K9" s="23">
        <f t="shared" si="3"/>
        <v>0</v>
      </c>
      <c r="L9" s="23"/>
      <c r="M9" s="23"/>
    </row>
    <row r="10" spans="1:13" ht="33.75">
      <c r="A10" s="5">
        <v>6</v>
      </c>
      <c r="B10" s="23" t="s">
        <v>70</v>
      </c>
      <c r="C10" s="47" t="s">
        <v>85</v>
      </c>
      <c r="D10" s="6" t="s">
        <v>84</v>
      </c>
      <c r="E10" s="40">
        <v>20</v>
      </c>
      <c r="F10" s="40">
        <v>0</v>
      </c>
      <c r="G10" s="23"/>
      <c r="H10" s="5">
        <f t="shared" si="0"/>
        <v>0</v>
      </c>
      <c r="I10" s="23">
        <f t="shared" si="1"/>
        <v>0</v>
      </c>
      <c r="J10" s="23">
        <f t="shared" si="2"/>
        <v>0</v>
      </c>
      <c r="K10" s="23">
        <f t="shared" si="3"/>
        <v>0</v>
      </c>
      <c r="L10" s="23"/>
      <c r="M10" s="23"/>
    </row>
    <row r="11" spans="1:13" ht="22.5">
      <c r="A11" s="5">
        <v>7</v>
      </c>
      <c r="B11" s="23" t="s">
        <v>72</v>
      </c>
      <c r="C11" s="6" t="s">
        <v>71</v>
      </c>
      <c r="D11" s="6" t="s">
        <v>90</v>
      </c>
      <c r="E11" s="40">
        <v>20</v>
      </c>
      <c r="F11" s="40">
        <v>0</v>
      </c>
      <c r="G11" s="23"/>
      <c r="H11" s="5">
        <f t="shared" si="0"/>
        <v>0</v>
      </c>
      <c r="I11" s="23">
        <f t="shared" si="1"/>
        <v>0</v>
      </c>
      <c r="J11" s="23">
        <f t="shared" si="2"/>
        <v>0</v>
      </c>
      <c r="K11" s="23">
        <f t="shared" si="3"/>
        <v>0</v>
      </c>
      <c r="L11" s="23"/>
      <c r="M11" s="23"/>
    </row>
    <row r="12" spans="1:13" ht="33.75">
      <c r="A12" s="5">
        <v>8</v>
      </c>
      <c r="B12" s="6" t="s">
        <v>74</v>
      </c>
      <c r="C12" s="6" t="s">
        <v>86</v>
      </c>
      <c r="D12" s="6" t="s">
        <v>75</v>
      </c>
      <c r="E12" s="40">
        <v>20</v>
      </c>
      <c r="F12" s="40">
        <v>0</v>
      </c>
      <c r="G12" s="23"/>
      <c r="H12" s="5">
        <f t="shared" si="0"/>
        <v>0</v>
      </c>
      <c r="I12" s="23">
        <f t="shared" si="1"/>
        <v>0</v>
      </c>
      <c r="J12" s="23">
        <f t="shared" si="2"/>
        <v>0</v>
      </c>
      <c r="K12" s="23">
        <f t="shared" si="3"/>
        <v>0</v>
      </c>
      <c r="L12" s="23"/>
      <c r="M12" s="23"/>
    </row>
    <row r="13" spans="1:13" ht="15">
      <c r="A13" s="49" t="s">
        <v>28</v>
      </c>
      <c r="B13" s="49"/>
      <c r="C13" s="49"/>
      <c r="D13" s="49"/>
      <c r="E13" s="49"/>
      <c r="F13" s="49"/>
      <c r="G13" s="49"/>
      <c r="H13" s="49"/>
      <c r="I13" s="20">
        <f>SUM(I5:I12)</f>
        <v>0</v>
      </c>
      <c r="J13" s="20">
        <f>SUM(J5:J12)</f>
        <v>0</v>
      </c>
      <c r="K13" s="20">
        <f>SUM(K5:K12)</f>
        <v>0</v>
      </c>
      <c r="L13" s="20"/>
      <c r="M13" s="21"/>
    </row>
    <row r="14" spans="1:13" ht="15">
      <c r="A14" s="49" t="s">
        <v>29</v>
      </c>
      <c r="B14" s="49"/>
      <c r="C14" s="49"/>
      <c r="D14" s="49"/>
      <c r="E14" s="49"/>
      <c r="F14" s="49"/>
      <c r="G14" s="49"/>
      <c r="H14" s="49"/>
      <c r="I14" s="22">
        <f>I13*0.5</f>
        <v>0</v>
      </c>
      <c r="J14" s="22">
        <f>J13*0.5</f>
        <v>0</v>
      </c>
      <c r="K14" s="22">
        <f>K13*0.5</f>
        <v>0</v>
      </c>
      <c r="L14" s="24"/>
      <c r="M14" s="31"/>
    </row>
    <row r="15" spans="1:13" ht="15">
      <c r="A15" s="49" t="s">
        <v>30</v>
      </c>
      <c r="B15" s="49"/>
      <c r="C15" s="49"/>
      <c r="D15" s="49"/>
      <c r="E15" s="49"/>
      <c r="F15" s="49"/>
      <c r="G15" s="49"/>
      <c r="H15" s="49"/>
      <c r="I15" s="20">
        <f>I13+I14</f>
        <v>0</v>
      </c>
      <c r="J15" s="20">
        <f>J13+J14</f>
        <v>0</v>
      </c>
      <c r="K15" s="20">
        <f>K13+K14</f>
        <v>0</v>
      </c>
      <c r="L15" s="30"/>
      <c r="M15" s="31"/>
    </row>
  </sheetData>
  <sheetProtection/>
  <mergeCells count="3">
    <mergeCell ref="A13:H13"/>
    <mergeCell ref="A14:H14"/>
    <mergeCell ref="A15:H15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I6" sqref="I6"/>
    </sheetView>
  </sheetViews>
  <sheetFormatPr defaultColWidth="9.140625" defaultRowHeight="12.75" customHeight="1"/>
  <cols>
    <col min="1" max="1" width="7.421875" style="1" customWidth="1"/>
    <col min="2" max="2" width="39.8515625" style="2" customWidth="1"/>
    <col min="3" max="4" width="17.28125" style="2" customWidth="1"/>
    <col min="5" max="5" width="9.7109375" style="2" customWidth="1"/>
    <col min="6" max="6" width="9.140625" style="2" customWidth="1"/>
    <col min="7" max="7" width="10.7109375" style="2" customWidth="1"/>
    <col min="8" max="8" width="9.8515625" style="2" customWidth="1"/>
    <col min="9" max="9" width="13.28125" style="2" customWidth="1"/>
    <col min="10" max="11" width="12.140625" style="2" customWidth="1"/>
    <col min="12" max="12" width="15.28125" style="3" customWidth="1"/>
    <col min="13" max="13" width="24.7109375" style="2" customWidth="1"/>
    <col min="14" max="231" width="9.140625" style="2" customWidth="1"/>
    <col min="232" max="232" width="7.421875" style="2" customWidth="1"/>
    <col min="233" max="233" width="6.7109375" style="2" customWidth="1"/>
    <col min="234" max="234" width="19.57421875" style="2" customWidth="1"/>
    <col min="235" max="235" width="9.140625" style="2" customWidth="1"/>
    <col min="236" max="236" width="10.7109375" style="2" customWidth="1"/>
    <col min="237" max="237" width="9.8515625" style="2" customWidth="1"/>
    <col min="238" max="238" width="10.8515625" style="2" customWidth="1"/>
    <col min="239" max="240" width="12.140625" style="2" customWidth="1"/>
    <col min="241" max="242" width="9.140625" style="2" customWidth="1"/>
    <col min="243" max="243" width="12.421875" style="2" customWidth="1"/>
    <col min="244" max="244" width="68.57421875" style="2" customWidth="1"/>
    <col min="245" max="16384" width="9.140625" style="2" customWidth="1"/>
  </cols>
  <sheetData>
    <row r="1" spans="1:13" s="4" customFormat="1" ht="18.75" customHeight="1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8" customFormat="1" ht="64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s="9" customFormat="1" ht="17.25" customHeight="1">
      <c r="A4" s="5" t="s">
        <v>14</v>
      </c>
      <c r="B4" s="23" t="s">
        <v>15</v>
      </c>
      <c r="C4" s="23"/>
      <c r="D4" s="23"/>
      <c r="E4" s="23" t="s">
        <v>16</v>
      </c>
      <c r="F4" s="23" t="s">
        <v>17</v>
      </c>
      <c r="G4" s="23" t="s">
        <v>18</v>
      </c>
      <c r="H4" s="5" t="s">
        <v>19</v>
      </c>
      <c r="I4" s="23" t="s">
        <v>20</v>
      </c>
      <c r="J4" s="23" t="s">
        <v>21</v>
      </c>
      <c r="K4" s="23" t="s">
        <v>22</v>
      </c>
      <c r="L4" s="23" t="s">
        <v>23</v>
      </c>
      <c r="M4" s="23" t="s">
        <v>24</v>
      </c>
    </row>
    <row r="5" spans="1:13" ht="30.75" customHeight="1">
      <c r="A5" s="24">
        <v>1</v>
      </c>
      <c r="B5" s="18" t="s">
        <v>32</v>
      </c>
      <c r="C5" s="18" t="s">
        <v>26</v>
      </c>
      <c r="D5" s="25" t="s">
        <v>33</v>
      </c>
      <c r="E5" s="25">
        <v>80</v>
      </c>
      <c r="F5" s="26">
        <v>0</v>
      </c>
      <c r="G5" s="27"/>
      <c r="H5" s="28">
        <f>F5+(F5*G5)</f>
        <v>0</v>
      </c>
      <c r="I5" s="29">
        <f>F5*E5</f>
        <v>0</v>
      </c>
      <c r="J5" s="30">
        <f>I5*G5</f>
        <v>0</v>
      </c>
      <c r="K5" s="29">
        <f>I5+(I5*G5)</f>
        <v>0</v>
      </c>
      <c r="L5" s="24"/>
      <c r="M5" s="24"/>
    </row>
    <row r="6" spans="1:256" ht="15" customHeight="1">
      <c r="A6" s="49" t="s">
        <v>28</v>
      </c>
      <c r="B6" s="49"/>
      <c r="C6" s="49"/>
      <c r="D6" s="49"/>
      <c r="E6" s="49"/>
      <c r="F6" s="49"/>
      <c r="G6" s="49"/>
      <c r="H6" s="49"/>
      <c r="I6" s="20">
        <f>I5</f>
        <v>0</v>
      </c>
      <c r="J6" s="20">
        <f>J5</f>
        <v>0</v>
      </c>
      <c r="K6" s="20">
        <f>K5</f>
        <v>0</v>
      </c>
      <c r="L6" s="20"/>
      <c r="M6" s="21"/>
      <c r="N6" s="1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3" s="11" customFormat="1" ht="15" customHeight="1">
      <c r="A7" s="49" t="s">
        <v>29</v>
      </c>
      <c r="B7" s="49"/>
      <c r="C7" s="49"/>
      <c r="D7" s="49"/>
      <c r="E7" s="49"/>
      <c r="F7" s="49"/>
      <c r="G7" s="49"/>
      <c r="H7" s="49"/>
      <c r="I7" s="22">
        <f>I6*0.5</f>
        <v>0</v>
      </c>
      <c r="J7" s="22">
        <f>J6*0.5</f>
        <v>0</v>
      </c>
      <c r="K7" s="22">
        <f>K6*0.5</f>
        <v>0</v>
      </c>
      <c r="L7" s="24"/>
      <c r="M7" s="31"/>
    </row>
    <row r="8" spans="1:13" s="11" customFormat="1" ht="15" customHeight="1">
      <c r="A8" s="49" t="s">
        <v>30</v>
      </c>
      <c r="B8" s="49"/>
      <c r="C8" s="49"/>
      <c r="D8" s="49"/>
      <c r="E8" s="49"/>
      <c r="F8" s="49"/>
      <c r="G8" s="49"/>
      <c r="H8" s="49"/>
      <c r="I8" s="20">
        <f>I6+I7</f>
        <v>0</v>
      </c>
      <c r="J8" s="20">
        <f>J6+J7</f>
        <v>0</v>
      </c>
      <c r="K8" s="20">
        <f>K6+K7</f>
        <v>0</v>
      </c>
      <c r="L8" s="30"/>
      <c r="M8" s="31"/>
    </row>
    <row r="9" spans="1:13" ht="13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4.25" customHeight="1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5" customFormat="1" ht="12" customHeight="1">
      <c r="A11" s="14"/>
    </row>
    <row r="12" s="15" customFormat="1" ht="12" customHeight="1"/>
    <row r="13" s="15" customFormat="1" ht="12" customHeight="1"/>
    <row r="14" spans="6:8" ht="12.75" customHeight="1">
      <c r="F14" s="17"/>
      <c r="G14" s="17"/>
      <c r="H14" s="17"/>
    </row>
  </sheetData>
  <sheetProtection selectLockedCells="1" selectUnlockedCells="1"/>
  <mergeCells count="3">
    <mergeCell ref="A6:H6"/>
    <mergeCell ref="A7:H7"/>
    <mergeCell ref="A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I6" sqref="I6"/>
    </sheetView>
  </sheetViews>
  <sheetFormatPr defaultColWidth="9.140625" defaultRowHeight="12.75" customHeight="1"/>
  <cols>
    <col min="1" max="1" width="7.421875" style="1" customWidth="1"/>
    <col min="2" max="2" width="39.8515625" style="2" customWidth="1"/>
    <col min="3" max="4" width="17.140625" style="2" customWidth="1"/>
    <col min="5" max="5" width="9.7109375" style="2" customWidth="1"/>
    <col min="6" max="6" width="9.140625" style="2" customWidth="1"/>
    <col min="7" max="7" width="10.7109375" style="2" customWidth="1"/>
    <col min="8" max="8" width="9.8515625" style="2" customWidth="1"/>
    <col min="9" max="9" width="13.28125" style="2" customWidth="1"/>
    <col min="10" max="11" width="12.140625" style="2" customWidth="1"/>
    <col min="12" max="12" width="22.8515625" style="3" customWidth="1"/>
    <col min="13" max="13" width="20.8515625" style="2" customWidth="1"/>
    <col min="14" max="231" width="9.140625" style="2" customWidth="1"/>
    <col min="232" max="232" width="7.421875" style="2" customWidth="1"/>
    <col min="233" max="233" width="6.7109375" style="2" customWidth="1"/>
    <col min="234" max="234" width="19.57421875" style="2" customWidth="1"/>
    <col min="235" max="235" width="9.140625" style="2" customWidth="1"/>
    <col min="236" max="236" width="10.7109375" style="2" customWidth="1"/>
    <col min="237" max="237" width="9.8515625" style="2" customWidth="1"/>
    <col min="238" max="238" width="10.8515625" style="2" customWidth="1"/>
    <col min="239" max="240" width="12.140625" style="2" customWidth="1"/>
    <col min="241" max="242" width="9.140625" style="2" customWidth="1"/>
    <col min="243" max="243" width="12.421875" style="2" customWidth="1"/>
    <col min="244" max="244" width="68.57421875" style="2" customWidth="1"/>
    <col min="245" max="16384" width="9.140625" style="2" customWidth="1"/>
  </cols>
  <sheetData>
    <row r="1" spans="1:13" s="4" customFormat="1" ht="18.7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8" customFormat="1" ht="64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s="9" customFormat="1" ht="17.25" customHeight="1">
      <c r="A4" s="5" t="s">
        <v>14</v>
      </c>
      <c r="B4" s="23" t="s">
        <v>15</v>
      </c>
      <c r="C4" s="23"/>
      <c r="D4" s="23"/>
      <c r="E4" s="23" t="s">
        <v>16</v>
      </c>
      <c r="F4" s="23" t="s">
        <v>17</v>
      </c>
      <c r="G4" s="23" t="s">
        <v>18</v>
      </c>
      <c r="H4" s="5" t="s">
        <v>19</v>
      </c>
      <c r="I4" s="23" t="s">
        <v>20</v>
      </c>
      <c r="J4" s="23" t="s">
        <v>21</v>
      </c>
      <c r="K4" s="23" t="s">
        <v>22</v>
      </c>
      <c r="L4" s="23" t="s">
        <v>23</v>
      </c>
      <c r="M4" s="23" t="s">
        <v>24</v>
      </c>
    </row>
    <row r="5" spans="1:13" ht="30.75" customHeight="1">
      <c r="A5" s="24">
        <v>1</v>
      </c>
      <c r="B5" s="18" t="s">
        <v>35</v>
      </c>
      <c r="C5" s="18" t="s">
        <v>26</v>
      </c>
      <c r="D5" s="25" t="s">
        <v>36</v>
      </c>
      <c r="E5" s="25">
        <v>60</v>
      </c>
      <c r="F5" s="26">
        <v>0</v>
      </c>
      <c r="G5" s="27"/>
      <c r="H5" s="28">
        <f>F5+(F5*G5)</f>
        <v>0</v>
      </c>
      <c r="I5" s="29">
        <f>F5*E5</f>
        <v>0</v>
      </c>
      <c r="J5" s="30">
        <f>I5*G5</f>
        <v>0</v>
      </c>
      <c r="K5" s="29">
        <f>I5+(I5*G5)</f>
        <v>0</v>
      </c>
      <c r="L5" s="24"/>
      <c r="M5" s="24"/>
    </row>
    <row r="6" spans="1:256" ht="15" customHeight="1">
      <c r="A6" s="49" t="s">
        <v>28</v>
      </c>
      <c r="B6" s="49"/>
      <c r="C6" s="49"/>
      <c r="D6" s="49"/>
      <c r="E6" s="49"/>
      <c r="F6" s="49"/>
      <c r="G6" s="49"/>
      <c r="H6" s="49"/>
      <c r="I6" s="20">
        <f>I5</f>
        <v>0</v>
      </c>
      <c r="J6" s="20">
        <f>J5</f>
        <v>0</v>
      </c>
      <c r="K6" s="20">
        <f>K5</f>
        <v>0</v>
      </c>
      <c r="L6" s="20"/>
      <c r="M6" s="21"/>
      <c r="N6" s="1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3" s="11" customFormat="1" ht="15" customHeight="1">
      <c r="A7" s="49" t="s">
        <v>29</v>
      </c>
      <c r="B7" s="49"/>
      <c r="C7" s="49"/>
      <c r="D7" s="49"/>
      <c r="E7" s="49"/>
      <c r="F7" s="49"/>
      <c r="G7" s="49"/>
      <c r="H7" s="49"/>
      <c r="I7" s="22">
        <f>I6*0.5</f>
        <v>0</v>
      </c>
      <c r="J7" s="22">
        <f>J6*0.5</f>
        <v>0</v>
      </c>
      <c r="K7" s="22">
        <f>K6*0.5</f>
        <v>0</v>
      </c>
      <c r="L7" s="24"/>
      <c r="M7" s="31"/>
    </row>
    <row r="8" spans="1:13" s="11" customFormat="1" ht="15" customHeight="1">
      <c r="A8" s="49" t="s">
        <v>30</v>
      </c>
      <c r="B8" s="49"/>
      <c r="C8" s="49"/>
      <c r="D8" s="49"/>
      <c r="E8" s="49"/>
      <c r="F8" s="49"/>
      <c r="G8" s="49"/>
      <c r="H8" s="49"/>
      <c r="I8" s="20">
        <f>I6+I7</f>
        <v>0</v>
      </c>
      <c r="J8" s="20">
        <f>J6+J7</f>
        <v>0</v>
      </c>
      <c r="K8" s="20">
        <f>K6+K7</f>
        <v>0</v>
      </c>
      <c r="L8" s="30"/>
      <c r="M8" s="31"/>
    </row>
    <row r="9" spans="1:13" ht="1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4.25" customHeight="1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5" customFormat="1" ht="12" customHeight="1">
      <c r="A11" s="14"/>
    </row>
    <row r="12" s="15" customFormat="1" ht="12" customHeight="1"/>
    <row r="13" s="15" customFormat="1" ht="12" customHeight="1"/>
    <row r="14" spans="6:8" ht="12.75" customHeight="1">
      <c r="F14" s="17"/>
      <c r="G14" s="17"/>
      <c r="H14" s="17"/>
    </row>
  </sheetData>
  <sheetProtection selectLockedCells="1" selectUnlockedCells="1"/>
  <mergeCells count="3">
    <mergeCell ref="A6:H6"/>
    <mergeCell ref="A7:H7"/>
    <mergeCell ref="A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I7" sqref="I7"/>
    </sheetView>
  </sheetViews>
  <sheetFormatPr defaultColWidth="9.140625" defaultRowHeight="12.75" customHeight="1"/>
  <cols>
    <col min="1" max="1" width="7.421875" style="1" customWidth="1"/>
    <col min="2" max="2" width="33.28125" style="2" customWidth="1"/>
    <col min="3" max="4" width="17.140625" style="2" customWidth="1"/>
    <col min="5" max="5" width="9.7109375" style="2" customWidth="1"/>
    <col min="6" max="6" width="9.140625" style="2" customWidth="1"/>
    <col min="7" max="7" width="10.7109375" style="2" customWidth="1"/>
    <col min="8" max="8" width="9.8515625" style="2" customWidth="1"/>
    <col min="9" max="9" width="13.28125" style="2" customWidth="1"/>
    <col min="10" max="11" width="12.140625" style="2" customWidth="1"/>
    <col min="12" max="12" width="22.8515625" style="3" customWidth="1"/>
    <col min="13" max="13" width="20.8515625" style="2" customWidth="1"/>
    <col min="14" max="231" width="9.140625" style="2" customWidth="1"/>
    <col min="232" max="232" width="7.421875" style="2" customWidth="1"/>
    <col min="233" max="233" width="6.7109375" style="2" customWidth="1"/>
    <col min="234" max="234" width="19.57421875" style="2" customWidth="1"/>
    <col min="235" max="235" width="9.140625" style="2" customWidth="1"/>
    <col min="236" max="236" width="10.7109375" style="2" customWidth="1"/>
    <col min="237" max="237" width="9.8515625" style="2" customWidth="1"/>
    <col min="238" max="238" width="10.8515625" style="2" customWidth="1"/>
    <col min="239" max="240" width="12.140625" style="2" customWidth="1"/>
    <col min="241" max="242" width="9.140625" style="2" customWidth="1"/>
    <col min="243" max="243" width="12.421875" style="2" customWidth="1"/>
    <col min="244" max="244" width="68.57421875" style="2" customWidth="1"/>
    <col min="245" max="16384" width="9.140625" style="2" customWidth="1"/>
  </cols>
  <sheetData>
    <row r="1" spans="1:13" s="4" customFormat="1" ht="18.7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8" customFormat="1" ht="64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s="9" customFormat="1" ht="17.25" customHeight="1">
      <c r="A4" s="5" t="s">
        <v>14</v>
      </c>
      <c r="B4" s="23" t="s">
        <v>15</v>
      </c>
      <c r="C4" s="23"/>
      <c r="D4" s="23"/>
      <c r="E4" s="23" t="s">
        <v>16</v>
      </c>
      <c r="F4" s="23" t="s">
        <v>17</v>
      </c>
      <c r="G4" s="23" t="s">
        <v>18</v>
      </c>
      <c r="H4" s="5" t="s">
        <v>19</v>
      </c>
      <c r="I4" s="23" t="s">
        <v>20</v>
      </c>
      <c r="J4" s="23" t="s">
        <v>21</v>
      </c>
      <c r="K4" s="23" t="s">
        <v>22</v>
      </c>
      <c r="L4" s="23" t="s">
        <v>23</v>
      </c>
      <c r="M4" s="23" t="s">
        <v>24</v>
      </c>
    </row>
    <row r="5" spans="1:13" ht="55.5" customHeight="1">
      <c r="A5" s="24">
        <v>1</v>
      </c>
      <c r="B5" s="18" t="s">
        <v>38</v>
      </c>
      <c r="C5" s="18" t="s">
        <v>39</v>
      </c>
      <c r="D5" s="42" t="s">
        <v>40</v>
      </c>
      <c r="E5" s="42">
        <v>16</v>
      </c>
      <c r="F5" s="43">
        <v>0</v>
      </c>
      <c r="G5" s="27"/>
      <c r="H5" s="28">
        <f>F5+(F5*G5)</f>
        <v>0</v>
      </c>
      <c r="I5" s="29">
        <f>F5*E5</f>
        <v>0</v>
      </c>
      <c r="J5" s="30">
        <f>I5*G5</f>
        <v>0</v>
      </c>
      <c r="K5" s="29">
        <f>I5+(I5*G5)</f>
        <v>0</v>
      </c>
      <c r="L5" s="24"/>
      <c r="M5" s="24"/>
    </row>
    <row r="6" spans="1:13" ht="55.5" customHeight="1">
      <c r="A6" s="24">
        <v>2</v>
      </c>
      <c r="B6" s="18" t="s">
        <v>38</v>
      </c>
      <c r="C6" s="18" t="s">
        <v>39</v>
      </c>
      <c r="D6" s="42" t="s">
        <v>41</v>
      </c>
      <c r="E6" s="42">
        <v>30</v>
      </c>
      <c r="F6" s="43">
        <v>0</v>
      </c>
      <c r="G6" s="27"/>
      <c r="H6" s="28">
        <f>F6+(F6*G6)</f>
        <v>0</v>
      </c>
      <c r="I6" s="29">
        <f>F6*E6</f>
        <v>0</v>
      </c>
      <c r="J6" s="30">
        <f>I6*G6</f>
        <v>0</v>
      </c>
      <c r="K6" s="29">
        <f>I6+(I6*G6)</f>
        <v>0</v>
      </c>
      <c r="L6" s="24"/>
      <c r="M6" s="24"/>
    </row>
    <row r="7" spans="1:256" ht="15" customHeight="1">
      <c r="A7" s="49" t="s">
        <v>28</v>
      </c>
      <c r="B7" s="49"/>
      <c r="C7" s="49"/>
      <c r="D7" s="49"/>
      <c r="E7" s="49"/>
      <c r="F7" s="49"/>
      <c r="G7" s="49"/>
      <c r="H7" s="49"/>
      <c r="I7" s="20">
        <f>SUM(I5:I6)</f>
        <v>0</v>
      </c>
      <c r="J7" s="20">
        <f>SUM(J5:J6)</f>
        <v>0</v>
      </c>
      <c r="K7" s="20">
        <f>SUM(K5:K6)</f>
        <v>0</v>
      </c>
      <c r="L7" s="20"/>
      <c r="M7" s="21"/>
      <c r="N7" s="1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3" s="11" customFormat="1" ht="15" customHeight="1">
      <c r="A8" s="49" t="s">
        <v>29</v>
      </c>
      <c r="B8" s="49"/>
      <c r="C8" s="49"/>
      <c r="D8" s="49"/>
      <c r="E8" s="49"/>
      <c r="F8" s="49"/>
      <c r="G8" s="49"/>
      <c r="H8" s="49"/>
      <c r="I8" s="22">
        <f>I7*0.5</f>
        <v>0</v>
      </c>
      <c r="J8" s="22">
        <f>J7*0.5</f>
        <v>0</v>
      </c>
      <c r="K8" s="22">
        <f>K7*0.5</f>
        <v>0</v>
      </c>
      <c r="L8" s="24"/>
      <c r="M8" s="31"/>
    </row>
    <row r="9" spans="1:13" s="11" customFormat="1" ht="15" customHeight="1">
      <c r="A9" s="49" t="s">
        <v>30</v>
      </c>
      <c r="B9" s="49"/>
      <c r="C9" s="49"/>
      <c r="D9" s="49"/>
      <c r="E9" s="49"/>
      <c r="F9" s="49"/>
      <c r="G9" s="49"/>
      <c r="H9" s="49"/>
      <c r="I9" s="20">
        <f>I7+I8</f>
        <v>0</v>
      </c>
      <c r="J9" s="20">
        <f>J7+J8</f>
        <v>0</v>
      </c>
      <c r="K9" s="20">
        <f>K7+K8</f>
        <v>0</v>
      </c>
      <c r="L9" s="30"/>
      <c r="M9" s="31"/>
    </row>
    <row r="10" spans="1:13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4.25" customHeight="1">
      <c r="A11" s="1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" s="15" customFormat="1" ht="12" customHeight="1">
      <c r="A12" s="14"/>
      <c r="D12" s="19"/>
    </row>
    <row r="13" s="15" customFormat="1" ht="12" customHeight="1"/>
    <row r="14" s="15" customFormat="1" ht="12" customHeight="1"/>
    <row r="15" spans="6:8" ht="12.75" customHeight="1">
      <c r="F15" s="17"/>
      <c r="G15" s="17"/>
      <c r="H15" s="17"/>
    </row>
  </sheetData>
  <sheetProtection selectLockedCells="1" selectUnlockedCells="1"/>
  <mergeCells count="3">
    <mergeCell ref="A7:H7"/>
    <mergeCell ref="A8:H8"/>
    <mergeCell ref="A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view="pageBreakPreview" zoomScale="60" zoomScalePageLayoutView="0" workbookViewId="0" topLeftCell="A1">
      <selection activeCell="I6" sqref="I6"/>
    </sheetView>
  </sheetViews>
  <sheetFormatPr defaultColWidth="9.140625" defaultRowHeight="12.75" customHeight="1"/>
  <cols>
    <col min="1" max="1" width="7.421875" style="1" customWidth="1"/>
    <col min="2" max="2" width="39.8515625" style="2" customWidth="1"/>
    <col min="3" max="4" width="17.140625" style="2" customWidth="1"/>
    <col min="5" max="5" width="9.7109375" style="2" customWidth="1"/>
    <col min="6" max="6" width="9.140625" style="2" customWidth="1"/>
    <col min="7" max="7" width="10.7109375" style="2" customWidth="1"/>
    <col min="8" max="8" width="9.8515625" style="2" customWidth="1"/>
    <col min="9" max="9" width="13.28125" style="2" customWidth="1"/>
    <col min="10" max="11" width="12.140625" style="2" customWidth="1"/>
    <col min="12" max="12" width="22.8515625" style="3" customWidth="1"/>
    <col min="13" max="13" width="20.8515625" style="2" customWidth="1"/>
    <col min="14" max="231" width="9.140625" style="2" customWidth="1"/>
    <col min="232" max="232" width="7.421875" style="2" customWidth="1"/>
    <col min="233" max="233" width="6.7109375" style="2" customWidth="1"/>
    <col min="234" max="234" width="19.57421875" style="2" customWidth="1"/>
    <col min="235" max="235" width="9.140625" style="2" customWidth="1"/>
    <col min="236" max="236" width="10.7109375" style="2" customWidth="1"/>
    <col min="237" max="237" width="9.8515625" style="2" customWidth="1"/>
    <col min="238" max="238" width="10.8515625" style="2" customWidth="1"/>
    <col min="239" max="240" width="12.140625" style="2" customWidth="1"/>
    <col min="241" max="242" width="9.140625" style="2" customWidth="1"/>
    <col min="243" max="243" width="12.421875" style="2" customWidth="1"/>
    <col min="244" max="244" width="68.57421875" style="2" customWidth="1"/>
    <col min="245" max="16384" width="9.140625" style="2" customWidth="1"/>
  </cols>
  <sheetData>
    <row r="1" spans="1:13" s="4" customFormat="1" ht="18.75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8" customFormat="1" ht="64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s="9" customFormat="1" ht="17.25" customHeight="1">
      <c r="A4" s="5" t="s">
        <v>14</v>
      </c>
      <c r="B4" s="23" t="s">
        <v>15</v>
      </c>
      <c r="C4" s="23"/>
      <c r="D4" s="23"/>
      <c r="E4" s="23" t="s">
        <v>16</v>
      </c>
      <c r="F4" s="23" t="s">
        <v>17</v>
      </c>
      <c r="G4" s="23" t="s">
        <v>18</v>
      </c>
      <c r="H4" s="5" t="s">
        <v>19</v>
      </c>
      <c r="I4" s="23" t="s">
        <v>20</v>
      </c>
      <c r="J4" s="23" t="s">
        <v>21</v>
      </c>
      <c r="K4" s="23" t="s">
        <v>22</v>
      </c>
      <c r="L4" s="23" t="s">
        <v>23</v>
      </c>
      <c r="M4" s="23" t="s">
        <v>24</v>
      </c>
    </row>
    <row r="5" spans="1:13" ht="48.75" customHeight="1">
      <c r="A5" s="24">
        <v>1</v>
      </c>
      <c r="B5" s="18" t="s">
        <v>43</v>
      </c>
      <c r="C5" s="18" t="s">
        <v>44</v>
      </c>
      <c r="D5" s="42" t="s">
        <v>45</v>
      </c>
      <c r="E5" s="42">
        <v>40</v>
      </c>
      <c r="F5" s="43">
        <v>0</v>
      </c>
      <c r="G5" s="27"/>
      <c r="H5" s="28">
        <f>F5+(F5*G5)</f>
        <v>0</v>
      </c>
      <c r="I5" s="29">
        <f>F5*E5</f>
        <v>0</v>
      </c>
      <c r="J5" s="30">
        <f>I5*G5</f>
        <v>0</v>
      </c>
      <c r="K5" s="29">
        <f>I5+(I5*G5)</f>
        <v>0</v>
      </c>
      <c r="L5" s="24"/>
      <c r="M5" s="24"/>
    </row>
    <row r="6" spans="1:256" ht="15" customHeight="1">
      <c r="A6" s="49" t="s">
        <v>28</v>
      </c>
      <c r="B6" s="49"/>
      <c r="C6" s="49"/>
      <c r="D6" s="49"/>
      <c r="E6" s="49"/>
      <c r="F6" s="49"/>
      <c r="G6" s="49"/>
      <c r="H6" s="49"/>
      <c r="I6" s="20">
        <f>I5</f>
        <v>0</v>
      </c>
      <c r="J6" s="20">
        <f>J5</f>
        <v>0</v>
      </c>
      <c r="K6" s="20">
        <f>K5</f>
        <v>0</v>
      </c>
      <c r="L6" s="20"/>
      <c r="M6" s="21"/>
      <c r="N6" s="1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3" s="11" customFormat="1" ht="15" customHeight="1">
      <c r="A7" s="49" t="s">
        <v>29</v>
      </c>
      <c r="B7" s="49"/>
      <c r="C7" s="49"/>
      <c r="D7" s="49"/>
      <c r="E7" s="49"/>
      <c r="F7" s="49"/>
      <c r="G7" s="49"/>
      <c r="H7" s="49"/>
      <c r="I7" s="22">
        <f>I6*0.5</f>
        <v>0</v>
      </c>
      <c r="J7" s="22">
        <f>J6*0.5</f>
        <v>0</v>
      </c>
      <c r="K7" s="22">
        <f>K6*0.5</f>
        <v>0</v>
      </c>
      <c r="L7" s="24"/>
      <c r="M7" s="31"/>
    </row>
    <row r="8" spans="1:13" s="11" customFormat="1" ht="15" customHeight="1">
      <c r="A8" s="49" t="s">
        <v>30</v>
      </c>
      <c r="B8" s="49"/>
      <c r="C8" s="49"/>
      <c r="D8" s="49"/>
      <c r="E8" s="49"/>
      <c r="F8" s="49"/>
      <c r="G8" s="49"/>
      <c r="H8" s="49"/>
      <c r="I8" s="20">
        <f>I6+I7</f>
        <v>0</v>
      </c>
      <c r="J8" s="20">
        <f>J6+J7</f>
        <v>0</v>
      </c>
      <c r="K8" s="20">
        <f>K6+K7</f>
        <v>0</v>
      </c>
      <c r="L8" s="30"/>
      <c r="M8" s="31"/>
    </row>
    <row r="9" spans="1:13" ht="13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4.25" customHeight="1">
      <c r="A10" s="45" t="s">
        <v>46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="15" customFormat="1" ht="12" customHeight="1">
      <c r="A11" s="14"/>
    </row>
    <row r="12" s="15" customFormat="1" ht="12" customHeight="1"/>
    <row r="13" s="15" customFormat="1" ht="12" customHeight="1"/>
    <row r="14" spans="6:8" ht="12.75" customHeight="1">
      <c r="F14" s="17"/>
      <c r="G14" s="17"/>
      <c r="H14" s="17"/>
    </row>
  </sheetData>
  <sheetProtection selectLockedCells="1" selectUnlockedCells="1"/>
  <mergeCells count="3">
    <mergeCell ref="A6:H6"/>
    <mergeCell ref="A7:H7"/>
    <mergeCell ref="A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I6" sqref="I6"/>
    </sheetView>
  </sheetViews>
  <sheetFormatPr defaultColWidth="9.140625" defaultRowHeight="12.75" customHeight="1"/>
  <cols>
    <col min="1" max="1" width="7.421875" style="1" customWidth="1"/>
    <col min="2" max="2" width="39.8515625" style="2" customWidth="1"/>
    <col min="3" max="4" width="17.140625" style="2" customWidth="1"/>
    <col min="5" max="5" width="9.7109375" style="2" customWidth="1"/>
    <col min="6" max="6" width="9.140625" style="2" customWidth="1"/>
    <col min="7" max="7" width="10.7109375" style="2" customWidth="1"/>
    <col min="8" max="8" width="9.8515625" style="2" customWidth="1"/>
    <col min="9" max="9" width="13.28125" style="2" customWidth="1"/>
    <col min="10" max="11" width="12.140625" style="2" customWidth="1"/>
    <col min="12" max="12" width="22.8515625" style="3" customWidth="1"/>
    <col min="13" max="13" width="20.8515625" style="2" customWidth="1"/>
    <col min="14" max="231" width="9.140625" style="2" customWidth="1"/>
    <col min="232" max="232" width="7.421875" style="2" customWidth="1"/>
    <col min="233" max="233" width="6.7109375" style="2" customWidth="1"/>
    <col min="234" max="234" width="19.57421875" style="2" customWidth="1"/>
    <col min="235" max="235" width="9.140625" style="2" customWidth="1"/>
    <col min="236" max="236" width="10.7109375" style="2" customWidth="1"/>
    <col min="237" max="237" width="9.8515625" style="2" customWidth="1"/>
    <col min="238" max="238" width="10.8515625" style="2" customWidth="1"/>
    <col min="239" max="240" width="12.140625" style="2" customWidth="1"/>
    <col min="241" max="242" width="9.140625" style="2" customWidth="1"/>
    <col min="243" max="243" width="12.421875" style="2" customWidth="1"/>
    <col min="244" max="244" width="68.57421875" style="2" customWidth="1"/>
    <col min="245" max="16384" width="9.140625" style="2" customWidth="1"/>
  </cols>
  <sheetData>
    <row r="1" spans="1:13" s="4" customFormat="1" ht="18.75" customHeight="1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8" customFormat="1" ht="64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s="9" customFormat="1" ht="17.25" customHeight="1">
      <c r="A4" s="5" t="s">
        <v>14</v>
      </c>
      <c r="B4" s="23" t="s">
        <v>15</v>
      </c>
      <c r="C4" s="23"/>
      <c r="D4" s="23"/>
      <c r="E4" s="23" t="s">
        <v>16</v>
      </c>
      <c r="F4" s="23" t="s">
        <v>17</v>
      </c>
      <c r="G4" s="23" t="s">
        <v>18</v>
      </c>
      <c r="H4" s="5" t="s">
        <v>19</v>
      </c>
      <c r="I4" s="23" t="s">
        <v>20</v>
      </c>
      <c r="J4" s="23" t="s">
        <v>21</v>
      </c>
      <c r="K4" s="23" t="s">
        <v>22</v>
      </c>
      <c r="L4" s="23" t="s">
        <v>23</v>
      </c>
      <c r="M4" s="23" t="s">
        <v>24</v>
      </c>
    </row>
    <row r="5" spans="1:13" ht="48.75" customHeight="1">
      <c r="A5" s="24">
        <v>1</v>
      </c>
      <c r="B5" s="18" t="s">
        <v>57</v>
      </c>
      <c r="C5" s="18" t="s">
        <v>48</v>
      </c>
      <c r="D5" s="18" t="s">
        <v>49</v>
      </c>
      <c r="E5" s="25">
        <v>50</v>
      </c>
      <c r="F5" s="26">
        <v>0</v>
      </c>
      <c r="G5" s="27"/>
      <c r="H5" s="28">
        <f>F5+(F5*G5)</f>
        <v>0</v>
      </c>
      <c r="I5" s="29">
        <f>F5*E5</f>
        <v>0</v>
      </c>
      <c r="J5" s="30">
        <f>I5*G5</f>
        <v>0</v>
      </c>
      <c r="K5" s="29">
        <f>I5+(I5*G5)</f>
        <v>0</v>
      </c>
      <c r="L5" s="24"/>
      <c r="M5" s="24"/>
    </row>
    <row r="6" spans="1:256" ht="15" customHeight="1">
      <c r="A6" s="49" t="s">
        <v>28</v>
      </c>
      <c r="B6" s="49"/>
      <c r="C6" s="49"/>
      <c r="D6" s="49"/>
      <c r="E6" s="49"/>
      <c r="F6" s="49"/>
      <c r="G6" s="49"/>
      <c r="H6" s="49"/>
      <c r="I6" s="20">
        <f>I5</f>
        <v>0</v>
      </c>
      <c r="J6" s="20">
        <f>J5</f>
        <v>0</v>
      </c>
      <c r="K6" s="20">
        <f>K5</f>
        <v>0</v>
      </c>
      <c r="L6" s="20"/>
      <c r="M6" s="21"/>
      <c r="N6" s="1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3" s="11" customFormat="1" ht="15" customHeight="1">
      <c r="A7" s="49" t="s">
        <v>29</v>
      </c>
      <c r="B7" s="49"/>
      <c r="C7" s="49"/>
      <c r="D7" s="49"/>
      <c r="E7" s="49"/>
      <c r="F7" s="49"/>
      <c r="G7" s="49"/>
      <c r="H7" s="49"/>
      <c r="I7" s="22">
        <f>I6*0.5</f>
        <v>0</v>
      </c>
      <c r="J7" s="22">
        <f>J6*0.5</f>
        <v>0</v>
      </c>
      <c r="K7" s="22">
        <f>K6*0.5</f>
        <v>0</v>
      </c>
      <c r="L7" s="24"/>
      <c r="M7" s="31"/>
    </row>
    <row r="8" spans="1:13" s="11" customFormat="1" ht="15" customHeight="1">
      <c r="A8" s="49" t="s">
        <v>30</v>
      </c>
      <c r="B8" s="49"/>
      <c r="C8" s="49"/>
      <c r="D8" s="49"/>
      <c r="E8" s="49"/>
      <c r="F8" s="49"/>
      <c r="G8" s="49"/>
      <c r="H8" s="49"/>
      <c r="I8" s="20">
        <f>I6+I7</f>
        <v>0</v>
      </c>
      <c r="J8" s="20">
        <f>J6+J7</f>
        <v>0</v>
      </c>
      <c r="K8" s="20">
        <f>K6+K7</f>
        <v>0</v>
      </c>
      <c r="L8" s="30"/>
      <c r="M8" s="31"/>
    </row>
    <row r="9" spans="1:13" ht="1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4.25" customHeight="1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5" customFormat="1" ht="12" customHeight="1">
      <c r="A11" s="14"/>
    </row>
    <row r="12" s="15" customFormat="1" ht="12" customHeight="1"/>
    <row r="13" s="15" customFormat="1" ht="12" customHeight="1"/>
    <row r="14" spans="4:8" ht="12.75" customHeight="1">
      <c r="D14" s="19"/>
      <c r="F14" s="17"/>
      <c r="G14" s="17"/>
      <c r="H14" s="17"/>
    </row>
  </sheetData>
  <sheetProtection selectLockedCells="1" selectUnlockedCells="1"/>
  <mergeCells count="3">
    <mergeCell ref="A6:H6"/>
    <mergeCell ref="A7:H7"/>
    <mergeCell ref="A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I6" sqref="I6"/>
    </sheetView>
  </sheetViews>
  <sheetFormatPr defaultColWidth="11.57421875" defaultRowHeight="15"/>
  <sheetData>
    <row r="1" spans="1:13" ht="18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39.7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ht="15.75" customHeight="1">
      <c r="A4" s="5" t="s">
        <v>14</v>
      </c>
      <c r="B4" s="23" t="s">
        <v>15</v>
      </c>
      <c r="C4" s="23"/>
      <c r="D4" s="23"/>
      <c r="E4" s="23" t="s">
        <v>16</v>
      </c>
      <c r="F4" s="23" t="s">
        <v>17</v>
      </c>
      <c r="G4" s="23" t="s">
        <v>18</v>
      </c>
      <c r="H4" s="5" t="s">
        <v>19</v>
      </c>
      <c r="I4" s="23" t="s">
        <v>20</v>
      </c>
      <c r="J4" s="23" t="s">
        <v>21</v>
      </c>
      <c r="K4" s="23" t="s">
        <v>22</v>
      </c>
      <c r="L4" s="23" t="s">
        <v>23</v>
      </c>
      <c r="M4" s="23" t="s">
        <v>24</v>
      </c>
    </row>
    <row r="5" spans="1:13" ht="27.75" customHeight="1">
      <c r="A5" s="24">
        <v>1</v>
      </c>
      <c r="B5" s="18" t="s">
        <v>51</v>
      </c>
      <c r="C5" s="18" t="s">
        <v>52</v>
      </c>
      <c r="D5" s="18" t="s">
        <v>76</v>
      </c>
      <c r="E5" s="34">
        <v>3400</v>
      </c>
      <c r="F5" s="35">
        <v>0</v>
      </c>
      <c r="G5" s="27"/>
      <c r="H5" s="28">
        <f>F5+(F5*G5)</f>
        <v>0</v>
      </c>
      <c r="I5" s="29">
        <f>F5*E5</f>
        <v>0</v>
      </c>
      <c r="J5" s="30">
        <f>I5*G5</f>
        <v>0</v>
      </c>
      <c r="K5" s="29">
        <f>I5+(I5*G5)</f>
        <v>0</v>
      </c>
      <c r="L5" s="24"/>
      <c r="M5" s="24"/>
    </row>
    <row r="6" spans="1:13" ht="15.75" customHeight="1">
      <c r="A6" s="49" t="s">
        <v>28</v>
      </c>
      <c r="B6" s="49"/>
      <c r="C6" s="49"/>
      <c r="D6" s="49"/>
      <c r="E6" s="49"/>
      <c r="F6" s="49"/>
      <c r="G6" s="49"/>
      <c r="H6" s="49"/>
      <c r="I6" s="20">
        <f>I5</f>
        <v>0</v>
      </c>
      <c r="J6" s="20">
        <f>J5</f>
        <v>0</v>
      </c>
      <c r="K6" s="20">
        <f>K5</f>
        <v>0</v>
      </c>
      <c r="L6" s="20"/>
      <c r="M6" s="21"/>
    </row>
    <row r="7" spans="1:13" ht="15.75" customHeight="1">
      <c r="A7" s="49" t="s">
        <v>29</v>
      </c>
      <c r="B7" s="49"/>
      <c r="C7" s="49"/>
      <c r="D7" s="49"/>
      <c r="E7" s="49"/>
      <c r="F7" s="49"/>
      <c r="G7" s="49"/>
      <c r="H7" s="49"/>
      <c r="I7" s="22">
        <f>I6*0.5</f>
        <v>0</v>
      </c>
      <c r="J7" s="22">
        <f>J6*0.5</f>
        <v>0</v>
      </c>
      <c r="K7" s="22">
        <f>K6*0.5</f>
        <v>0</v>
      </c>
      <c r="L7" s="24"/>
      <c r="M7" s="31"/>
    </row>
    <row r="8" spans="1:13" ht="15.75" customHeight="1">
      <c r="A8" s="49" t="s">
        <v>30</v>
      </c>
      <c r="B8" s="49"/>
      <c r="C8" s="49"/>
      <c r="D8" s="49"/>
      <c r="E8" s="49"/>
      <c r="F8" s="49"/>
      <c r="G8" s="49"/>
      <c r="H8" s="49"/>
      <c r="I8" s="20">
        <f>I6+I7</f>
        <v>0</v>
      </c>
      <c r="J8" s="20">
        <f>J6+J7</f>
        <v>0</v>
      </c>
      <c r="K8" s="20">
        <f>K6+K7</f>
        <v>0</v>
      </c>
      <c r="L8" s="30"/>
      <c r="M8" s="31"/>
    </row>
  </sheetData>
  <sheetProtection selectLockedCells="1" selectUnlockedCells="1"/>
  <mergeCells count="3">
    <mergeCell ref="A6:H6"/>
    <mergeCell ref="A7:H7"/>
    <mergeCell ref="A8:H8"/>
  </mergeCells>
  <printOptions/>
  <pageMargins left="0.7875" right="0.7875" top="0.7875" bottom="0.7875" header="0.5118110236220472" footer="0.5118110236220472"/>
  <pageSetup horizontalDpi="300" verticalDpi="3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I6" sqref="I6"/>
    </sheetView>
  </sheetViews>
  <sheetFormatPr defaultColWidth="9.140625" defaultRowHeight="15"/>
  <cols>
    <col min="9" max="9" width="10.421875" style="0" customWidth="1"/>
    <col min="11" max="11" width="8.421875" style="0" customWidth="1"/>
    <col min="12" max="13" width="14.28125" style="0" customWidth="1"/>
  </cols>
  <sheetData>
    <row r="1" spans="1:13" ht="15">
      <c r="A1" s="32" t="s">
        <v>82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3.7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ht="15">
      <c r="A4" s="5" t="s">
        <v>14</v>
      </c>
      <c r="B4" s="23" t="s">
        <v>15</v>
      </c>
      <c r="C4" s="23"/>
      <c r="D4" s="23"/>
      <c r="E4" s="23" t="s">
        <v>16</v>
      </c>
      <c r="F4" s="23" t="s">
        <v>17</v>
      </c>
      <c r="G4" s="23" t="s">
        <v>18</v>
      </c>
      <c r="H4" s="5" t="s">
        <v>19</v>
      </c>
      <c r="I4" s="23" t="s">
        <v>20</v>
      </c>
      <c r="J4" s="23" t="s">
        <v>21</v>
      </c>
      <c r="K4" s="23" t="s">
        <v>22</v>
      </c>
      <c r="L4" s="23" t="s">
        <v>23</v>
      </c>
      <c r="M4" s="23" t="s">
        <v>24</v>
      </c>
    </row>
    <row r="5" spans="1:13" ht="67.5">
      <c r="A5" s="24">
        <v>1</v>
      </c>
      <c r="B5" s="18" t="s">
        <v>77</v>
      </c>
      <c r="C5" s="18" t="s">
        <v>39</v>
      </c>
      <c r="D5" s="18" t="s">
        <v>78</v>
      </c>
      <c r="E5" s="34">
        <v>96</v>
      </c>
      <c r="F5" s="35">
        <v>0</v>
      </c>
      <c r="G5" s="27"/>
      <c r="H5" s="28">
        <f>F5+(F5*G5)</f>
        <v>0</v>
      </c>
      <c r="I5" s="29">
        <f>F5*E5</f>
        <v>0</v>
      </c>
      <c r="J5" s="30">
        <f>I5*G5</f>
        <v>0</v>
      </c>
      <c r="K5" s="29">
        <f>I5+(I5*G5)</f>
        <v>0</v>
      </c>
      <c r="L5" s="24"/>
      <c r="M5" s="24"/>
    </row>
    <row r="6" spans="1:13" ht="15">
      <c r="A6" s="49" t="s">
        <v>28</v>
      </c>
      <c r="B6" s="49"/>
      <c r="C6" s="49"/>
      <c r="D6" s="49"/>
      <c r="E6" s="49"/>
      <c r="F6" s="49"/>
      <c r="G6" s="49"/>
      <c r="H6" s="49"/>
      <c r="I6" s="20">
        <f>I5</f>
        <v>0</v>
      </c>
      <c r="J6" s="20">
        <f>J5</f>
        <v>0</v>
      </c>
      <c r="K6" s="20">
        <f>K5</f>
        <v>0</v>
      </c>
      <c r="L6" s="20"/>
      <c r="M6" s="21"/>
    </row>
    <row r="7" spans="1:13" ht="15">
      <c r="A7" s="49" t="s">
        <v>29</v>
      </c>
      <c r="B7" s="49"/>
      <c r="C7" s="49"/>
      <c r="D7" s="49"/>
      <c r="E7" s="49"/>
      <c r="F7" s="49"/>
      <c r="G7" s="49"/>
      <c r="H7" s="49"/>
      <c r="I7" s="22">
        <f>I6*0.5</f>
        <v>0</v>
      </c>
      <c r="J7" s="22">
        <f>J6*0.5</f>
        <v>0</v>
      </c>
      <c r="K7" s="22">
        <f>K6*0.5</f>
        <v>0</v>
      </c>
      <c r="L7" s="24"/>
      <c r="M7" s="31"/>
    </row>
    <row r="8" spans="1:13" ht="15">
      <c r="A8" s="49" t="s">
        <v>30</v>
      </c>
      <c r="B8" s="49"/>
      <c r="C8" s="49"/>
      <c r="D8" s="49"/>
      <c r="E8" s="49"/>
      <c r="F8" s="49"/>
      <c r="G8" s="49"/>
      <c r="H8" s="49"/>
      <c r="I8" s="20">
        <f>I6+I7</f>
        <v>0</v>
      </c>
      <c r="J8" s="20">
        <f>J6+J7</f>
        <v>0</v>
      </c>
      <c r="K8" s="20">
        <f>K6+K7</f>
        <v>0</v>
      </c>
      <c r="L8" s="30"/>
      <c r="M8" s="31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I6" sqref="I6"/>
    </sheetView>
  </sheetViews>
  <sheetFormatPr defaultColWidth="11.57421875" defaultRowHeight="15"/>
  <cols>
    <col min="1" max="1" width="7.28125" style="0" customWidth="1"/>
    <col min="2" max="2" width="15.140625" style="0" customWidth="1"/>
    <col min="3" max="3" width="14.421875" style="0" customWidth="1"/>
  </cols>
  <sheetData>
    <row r="1" spans="1:13" ht="18.75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39.7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ht="15.75" customHeight="1">
      <c r="A4" s="5" t="s">
        <v>14</v>
      </c>
      <c r="B4" s="23" t="s">
        <v>15</v>
      </c>
      <c r="C4" s="23"/>
      <c r="D4" s="23"/>
      <c r="E4" s="23" t="s">
        <v>16</v>
      </c>
      <c r="F4" s="23" t="s">
        <v>17</v>
      </c>
      <c r="G4" s="23" t="s">
        <v>18</v>
      </c>
      <c r="H4" s="5" t="s">
        <v>19</v>
      </c>
      <c r="I4" s="23" t="s">
        <v>20</v>
      </c>
      <c r="J4" s="23" t="s">
        <v>21</v>
      </c>
      <c r="K4" s="23" t="s">
        <v>22</v>
      </c>
      <c r="L4" s="23" t="s">
        <v>23</v>
      </c>
      <c r="M4" s="23" t="s">
        <v>24</v>
      </c>
    </row>
    <row r="5" spans="1:13" ht="93.75" customHeight="1">
      <c r="A5" s="24">
        <v>1</v>
      </c>
      <c r="B5" s="18" t="s">
        <v>58</v>
      </c>
      <c r="C5" s="18" t="s">
        <v>59</v>
      </c>
      <c r="D5" s="18" t="s">
        <v>60</v>
      </c>
      <c r="E5" s="34">
        <v>150</v>
      </c>
      <c r="F5" s="35">
        <v>0</v>
      </c>
      <c r="G5" s="27"/>
      <c r="H5" s="28">
        <f>F5+(F5*G5)</f>
        <v>0</v>
      </c>
      <c r="I5" s="29">
        <f>F5*E5</f>
        <v>0</v>
      </c>
      <c r="J5" s="30">
        <f>I5*G5</f>
        <v>0</v>
      </c>
      <c r="K5" s="29">
        <f>I5+(I5*G5)</f>
        <v>0</v>
      </c>
      <c r="L5" s="24"/>
      <c r="M5" s="24"/>
    </row>
    <row r="6" spans="1:13" ht="15.75" customHeight="1">
      <c r="A6" s="49" t="s">
        <v>28</v>
      </c>
      <c r="B6" s="49"/>
      <c r="C6" s="49"/>
      <c r="D6" s="49"/>
      <c r="E6" s="49"/>
      <c r="F6" s="49"/>
      <c r="G6" s="49"/>
      <c r="H6" s="49"/>
      <c r="I6" s="20">
        <f>I5</f>
        <v>0</v>
      </c>
      <c r="J6" s="20">
        <f>J5</f>
        <v>0</v>
      </c>
      <c r="K6" s="20">
        <f>K5</f>
        <v>0</v>
      </c>
      <c r="L6" s="20"/>
      <c r="M6" s="21"/>
    </row>
    <row r="7" spans="1:13" ht="15.75" customHeight="1">
      <c r="A7" s="49" t="s">
        <v>29</v>
      </c>
      <c r="B7" s="49"/>
      <c r="C7" s="49"/>
      <c r="D7" s="49"/>
      <c r="E7" s="49"/>
      <c r="F7" s="49"/>
      <c r="G7" s="49"/>
      <c r="H7" s="49"/>
      <c r="I7" s="22">
        <f>I6*0.5</f>
        <v>0</v>
      </c>
      <c r="J7" s="22">
        <f>J6*0.5</f>
        <v>0</v>
      </c>
      <c r="K7" s="22">
        <f>K6*0.5</f>
        <v>0</v>
      </c>
      <c r="L7" s="24"/>
      <c r="M7" s="31"/>
    </row>
    <row r="8" spans="1:13" ht="15.75" customHeight="1">
      <c r="A8" s="49" t="s">
        <v>30</v>
      </c>
      <c r="B8" s="49"/>
      <c r="C8" s="49"/>
      <c r="D8" s="49"/>
      <c r="E8" s="49"/>
      <c r="F8" s="49"/>
      <c r="G8" s="49"/>
      <c r="H8" s="49"/>
      <c r="I8" s="20">
        <f>I6+I7</f>
        <v>0</v>
      </c>
      <c r="J8" s="20">
        <f>J6+J7</f>
        <v>0</v>
      </c>
      <c r="K8" s="20">
        <f>K6+K7</f>
        <v>0</v>
      </c>
      <c r="L8" s="30"/>
      <c r="M8" s="31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Rajewska</dc:creator>
  <cp:keywords/>
  <dc:description/>
  <cp:lastModifiedBy>grajewska</cp:lastModifiedBy>
  <dcterms:created xsi:type="dcterms:W3CDTF">2023-07-27T09:17:41Z</dcterms:created>
  <dcterms:modified xsi:type="dcterms:W3CDTF">2023-08-08T06:37:36Z</dcterms:modified>
  <cp:category/>
  <cp:version/>
  <cp:contentType/>
  <cp:contentStatus/>
</cp:coreProperties>
</file>