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E36" i="2" l="1"/>
  <c r="E31" i="2"/>
  <c r="E26" i="2"/>
  <c r="E24" i="2"/>
  <c r="E12" i="2"/>
  <c r="E38" i="2"/>
  <c r="E37" i="2"/>
  <c r="E39" i="2" s="1"/>
  <c r="E33" i="2"/>
  <c r="E34" i="2"/>
  <c r="E35" i="2"/>
  <c r="E32" i="2"/>
  <c r="E28" i="2"/>
  <c r="E29" i="2"/>
  <c r="E30" i="2"/>
  <c r="E27" i="2"/>
  <c r="E25" i="2"/>
  <c r="E14" i="2"/>
  <c r="E15" i="2"/>
  <c r="E16" i="2"/>
  <c r="E17" i="2"/>
  <c r="E18" i="2"/>
  <c r="E19" i="2"/>
  <c r="E20" i="2"/>
  <c r="E21" i="2"/>
  <c r="E22" i="2"/>
  <c r="E23" i="2"/>
  <c r="E13" i="2"/>
  <c r="E9" i="2"/>
  <c r="E10" i="2"/>
  <c r="E11" i="2"/>
  <c r="E8" i="2"/>
  <c r="D36" i="2"/>
  <c r="D31" i="2"/>
  <c r="D26" i="2"/>
  <c r="D24" i="2"/>
  <c r="D12" i="2"/>
  <c r="D38" i="2"/>
  <c r="D37" i="2"/>
  <c r="D39" i="2" s="1"/>
  <c r="D33" i="2"/>
  <c r="D34" i="2"/>
  <c r="D35" i="2"/>
  <c r="D32" i="2"/>
  <c r="D28" i="2"/>
  <c r="D29" i="2"/>
  <c r="D30" i="2"/>
  <c r="D27" i="2"/>
  <c r="D25" i="2"/>
  <c r="D14" i="2"/>
  <c r="D15" i="2"/>
  <c r="D16" i="2"/>
  <c r="D17" i="2"/>
  <c r="D18" i="2"/>
  <c r="D19" i="2"/>
  <c r="D20" i="2"/>
  <c r="D21" i="2"/>
  <c r="D22" i="2"/>
  <c r="D23" i="2"/>
  <c r="D13" i="2"/>
  <c r="D9" i="2"/>
  <c r="D10" i="2"/>
  <c r="D11" i="2"/>
  <c r="D8" i="2"/>
  <c r="D4" i="2"/>
  <c r="E4" i="2" s="1"/>
  <c r="D5" i="2"/>
  <c r="E5" i="2" s="1"/>
  <c r="D6" i="2"/>
  <c r="E6" i="2" s="1"/>
  <c r="D3" i="2"/>
  <c r="E3" i="2" s="1"/>
  <c r="B39" i="2"/>
  <c r="B36" i="2"/>
  <c r="B31" i="2"/>
  <c r="B26" i="2"/>
  <c r="B24" i="2"/>
  <c r="B12" i="2"/>
  <c r="B7" i="2"/>
  <c r="B40" i="2" l="1"/>
  <c r="E7" i="2"/>
  <c r="E40" i="2" s="1"/>
  <c r="D7" i="2"/>
  <c r="D40" i="2" s="1"/>
</calcChain>
</file>

<file path=xl/sharedStrings.xml><?xml version="1.0" encoding="utf-8"?>
<sst xmlns="http://schemas.openxmlformats.org/spreadsheetml/2006/main" count="51" uniqueCount="44">
  <si>
    <t>RAZEM STAN "ZEROWY"</t>
  </si>
  <si>
    <t>roboty ziemne</t>
  </si>
  <si>
    <t>fundamenty</t>
  </si>
  <si>
    <t>izolacje przeciwwilgociowe, cieplne</t>
  </si>
  <si>
    <t>płyta przyziemia</t>
  </si>
  <si>
    <t>RAZEM STAN "SUROWY"</t>
  </si>
  <si>
    <t>konstrukcje żelbetowe -stropy, słupy, podciągi, nadproża, filarki, trzpienie</t>
  </si>
  <si>
    <t>konstrukcje żelbetowe - szyb windowy, klatki schodowe</t>
  </si>
  <si>
    <t>ściany nadziemia</t>
  </si>
  <si>
    <t>dach - konstrukcja, pokrycie, izolacje stropu nad ostatnią kondygnacją</t>
  </si>
  <si>
    <t>RAZEM ROBOTY STANU "WYKOŃCZENIOWEGO" WEWNĘTRZNEGO</t>
  </si>
  <si>
    <t>stolarka okienna i drzwiowa</t>
  </si>
  <si>
    <t>elementy ślusarsko kowalskie</t>
  </si>
  <si>
    <t>ścianki działowe</t>
  </si>
  <si>
    <t>kominy</t>
  </si>
  <si>
    <t>balkony, zadaszenia, gzymsy</t>
  </si>
  <si>
    <t>izolacje wewnętrzne</t>
  </si>
  <si>
    <t>tynki okładziny wewnętrzne</t>
  </si>
  <si>
    <t>roboty malarskie</t>
  </si>
  <si>
    <t>sufit podwieszany, zabudowy g-k</t>
  </si>
  <si>
    <t>podłoża i posadzki</t>
  </si>
  <si>
    <t>dźiwgi osobowe</t>
  </si>
  <si>
    <t>RAZEM ROBOTY STANU "WYKOŃCZENIOWEGO" ZEWNĘTRZNEGO</t>
  </si>
  <si>
    <t>elewacje</t>
  </si>
  <si>
    <t>RAZEM ROBOTY INSTALACJI WEWNĘTRZNYCH</t>
  </si>
  <si>
    <t>instalacja elektryczna, odgromowa</t>
  </si>
  <si>
    <t>instalacja teletechniczna</t>
  </si>
  <si>
    <t>instalacja wod-kan, c.o.</t>
  </si>
  <si>
    <t>wentylacja mechaniczna</t>
  </si>
  <si>
    <t>zabezpieczenie istniejącej linii kablowej</t>
  </si>
  <si>
    <t>kanalizacja teletechniczna</t>
  </si>
  <si>
    <t>instalacja zewnętrzna kanalizacji deszczowej</t>
  </si>
  <si>
    <t>przyłącz wody i kanalizacji sanitarnej</t>
  </si>
  <si>
    <t>oświetlenie terenu</t>
  </si>
  <si>
    <t xml:space="preserve">ROBOTY BUDOWLANE </t>
  </si>
  <si>
    <t>droga i ukształtowanie terenu (w tym roboty rozbiórkowe)</t>
  </si>
  <si>
    <t xml:space="preserve">RAZEM UZBROJENIE TERENU </t>
  </si>
  <si>
    <t xml:space="preserve">RAZEM URZĄDZENIE TERENU </t>
  </si>
  <si>
    <t xml:space="preserve">RAZEM </t>
  </si>
  <si>
    <t xml:space="preserve">wartość netto </t>
  </si>
  <si>
    <t xml:space="preserve">stawka VAT </t>
  </si>
  <si>
    <t xml:space="preserve">wartość VAT </t>
  </si>
  <si>
    <t xml:space="preserve">wartość brutto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</si>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</sst>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 indent="4"/>
    </xf>
    <xf numFmtId="0" fontId="1" fillId="2" borderId="1" xfId="0" applyFont="1" applyFill="1" applyBorder="1" applyAlignment="1">
      <alignment horizontal="left" vertical="center" wrapText="1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5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16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17" xfId="0" applyNumberFormat="1" applyBorder="1"/>
    <xf numFmtId="10" fontId="0" fillId="0" borderId="13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64" fontId="2" fillId="0" borderId="12" xfId="0" applyNumberFormat="1" applyFont="1" applyBorder="1"/>
    <xf numFmtId="164" fontId="2" fillId="0" borderId="18" xfId="0" applyNumberFormat="1" applyFont="1" applyBorder="1"/>
    <xf numFmtId="164" fontId="2" fillId="0" borderId="13" xfId="0" applyNumberFormat="1" applyFont="1" applyBorder="1"/>
    <xf numFmtId="164" fontId="2" fillId="0" borderId="19" xfId="0" applyNumberFormat="1" applyFont="1" applyBorder="1"/>
    <xf numFmtId="9" fontId="0" fillId="0" borderId="2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0" fillId="0" borderId="20" xfId="0" applyBorder="1" applyAlignment="1">
      <alignment horizontal="left" vertical="center" wrapText="1" indent="4"/>
    </xf>
    <xf numFmtId="0" fontId="0" fillId="0" borderId="21" xfId="0" applyBorder="1" applyAlignment="1">
      <alignment horizontal="left" vertical="center" wrapText="1" indent="4"/>
    </xf>
    <xf numFmtId="0" fontId="0" fillId="0" borderId="22" xfId="0" applyBorder="1" applyAlignment="1">
      <alignment horizontal="left" vertical="center" wrapText="1" indent="4"/>
    </xf>
    <xf numFmtId="0" fontId="0" fillId="2" borderId="1" xfId="0" applyFill="1" applyBorder="1" applyAlignment="1">
      <alignment horizontal="left" vertical="center" wrapText="1"/>
    </xf>
    <xf numFmtId="164" fontId="2" fillId="0" borderId="14" xfId="0" applyNumberFormat="1" applyFont="1" applyBorder="1"/>
    <xf numFmtId="0" fontId="2" fillId="0" borderId="23" xfId="0" applyFont="1" applyBorder="1" applyAlignment="1">
      <alignment horizontal="right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I20" sqref="I20"/>
    </sheetView>
  </sheetViews>
  <sheetFormatPr defaultRowHeight="15" x14ac:dyDescent="0.25"/>
  <cols>
    <col min="1" max="1" width="38.42578125" customWidth="1"/>
    <col min="2" max="2" width="19.140625" customWidth="1"/>
    <col min="3" max="3" width="14.85546875" customWidth="1"/>
    <col min="4" max="4" width="16.42578125" customWidth="1"/>
    <col min="5" max="5" width="17.140625" customWidth="1"/>
  </cols>
  <sheetData>
    <row r="1" spans="1:5" ht="15.75" thickBot="1" x14ac:dyDescent="0.3"/>
    <row r="2" spans="1:5" ht="16.5" thickBot="1" x14ac:dyDescent="0.3">
      <c r="A2" s="1" t="s">
        <v>34</v>
      </c>
      <c r="B2" s="32" t="s">
        <v>39</v>
      </c>
      <c r="C2" s="33" t="s">
        <v>40</v>
      </c>
      <c r="D2" s="33" t="s">
        <v>41</v>
      </c>
      <c r="E2" s="34" t="s">
        <v>42</v>
      </c>
    </row>
    <row r="3" spans="1:5" x14ac:dyDescent="0.25">
      <c r="A3" s="27" t="s">
        <v>1</v>
      </c>
      <c r="B3" s="6">
        <v>202301.96</v>
      </c>
      <c r="C3" s="24">
        <v>0.08</v>
      </c>
      <c r="D3" s="10">
        <f>B3*C3</f>
        <v>16184.156799999999</v>
      </c>
      <c r="E3" s="14">
        <f>B3+D3</f>
        <v>218486.11679999999</v>
      </c>
    </row>
    <row r="4" spans="1:5" x14ac:dyDescent="0.25">
      <c r="A4" s="2" t="s">
        <v>2</v>
      </c>
      <c r="B4" s="4">
        <v>408492.54</v>
      </c>
      <c r="C4" s="22">
        <v>0.08</v>
      </c>
      <c r="D4" s="8">
        <f t="shared" ref="D4:D6" si="0">B4*C4</f>
        <v>32679.403200000001</v>
      </c>
      <c r="E4" s="12">
        <f t="shared" ref="E4:E6" si="1">B4+D4</f>
        <v>441171.94319999998</v>
      </c>
    </row>
    <row r="5" spans="1:5" ht="15" customHeight="1" x14ac:dyDescent="0.25">
      <c r="A5" s="2" t="s">
        <v>3</v>
      </c>
      <c r="B5" s="4">
        <v>101335.92</v>
      </c>
      <c r="C5" s="22">
        <v>0.08</v>
      </c>
      <c r="D5" s="8">
        <f t="shared" si="0"/>
        <v>8106.8735999999999</v>
      </c>
      <c r="E5" s="12">
        <f t="shared" si="1"/>
        <v>109442.7936</v>
      </c>
    </row>
    <row r="6" spans="1:5" ht="15.75" thickBot="1" x14ac:dyDescent="0.3">
      <c r="A6" s="26" t="s">
        <v>4</v>
      </c>
      <c r="B6" s="5">
        <v>243168.79</v>
      </c>
      <c r="C6" s="23">
        <v>0.08</v>
      </c>
      <c r="D6" s="9">
        <f t="shared" si="0"/>
        <v>19453.503200000003</v>
      </c>
      <c r="E6" s="13">
        <f t="shared" si="1"/>
        <v>262622.29320000001</v>
      </c>
    </row>
    <row r="7" spans="1:5" ht="15.75" thickBot="1" x14ac:dyDescent="0.3">
      <c r="A7" s="29" t="s">
        <v>0</v>
      </c>
      <c r="B7" s="18">
        <f>SUM(B3:B6)</f>
        <v>955299.21000000008</v>
      </c>
      <c r="C7" s="16" t="s">
        <v>43</v>
      </c>
      <c r="D7" s="20">
        <f>SUM(D3:D6)</f>
        <v>76423.936799999996</v>
      </c>
      <c r="E7" s="30">
        <f>SUM(E3:E6)</f>
        <v>1031723.1468</v>
      </c>
    </row>
    <row r="8" spans="1:5" ht="45" x14ac:dyDescent="0.25">
      <c r="A8" s="27" t="s">
        <v>6</v>
      </c>
      <c r="B8" s="6">
        <v>1027766.63</v>
      </c>
      <c r="C8" s="24">
        <v>0.08</v>
      </c>
      <c r="D8" s="10">
        <f>B8*C8</f>
        <v>82221.330400000006</v>
      </c>
      <c r="E8" s="14">
        <f>B8+D8</f>
        <v>1109987.9604</v>
      </c>
    </row>
    <row r="9" spans="1:5" ht="30" x14ac:dyDescent="0.25">
      <c r="A9" s="2" t="s">
        <v>7</v>
      </c>
      <c r="B9" s="4">
        <v>130240.67</v>
      </c>
      <c r="C9" s="22">
        <v>0.08</v>
      </c>
      <c r="D9" s="10">
        <f t="shared" ref="D9:D11" si="2">B9*C9</f>
        <v>10419.2536</v>
      </c>
      <c r="E9" s="14">
        <f t="shared" ref="E9:E11" si="3">B9+D9</f>
        <v>140659.92360000001</v>
      </c>
    </row>
    <row r="10" spans="1:5" x14ac:dyDescent="0.25">
      <c r="A10" s="2" t="s">
        <v>8</v>
      </c>
      <c r="B10" s="4">
        <v>896036</v>
      </c>
      <c r="C10" s="22">
        <v>0.08</v>
      </c>
      <c r="D10" s="10">
        <f t="shared" si="2"/>
        <v>71682.880000000005</v>
      </c>
      <c r="E10" s="14">
        <f t="shared" si="3"/>
        <v>967718.88</v>
      </c>
    </row>
    <row r="11" spans="1:5" ht="30" customHeight="1" thickBot="1" x14ac:dyDescent="0.3">
      <c r="A11" s="26" t="s">
        <v>9</v>
      </c>
      <c r="B11" s="5">
        <v>359823.4</v>
      </c>
      <c r="C11" s="23">
        <v>0.08</v>
      </c>
      <c r="D11" s="11">
        <f t="shared" si="2"/>
        <v>28785.872000000003</v>
      </c>
      <c r="E11" s="15">
        <f t="shared" si="3"/>
        <v>388609.272</v>
      </c>
    </row>
    <row r="12" spans="1:5" ht="15.75" thickBot="1" x14ac:dyDescent="0.3">
      <c r="A12" s="29" t="s">
        <v>5</v>
      </c>
      <c r="B12" s="18">
        <f>SUM(B8:B11)</f>
        <v>2413866.7000000002</v>
      </c>
      <c r="C12" s="16" t="s">
        <v>43</v>
      </c>
      <c r="D12" s="20">
        <f>SUM(D8:D11)</f>
        <v>193109.33600000001</v>
      </c>
      <c r="E12" s="30">
        <f>SUM(E8:E11)</f>
        <v>2606976.0359999998</v>
      </c>
    </row>
    <row r="13" spans="1:5" x14ac:dyDescent="0.25">
      <c r="A13" s="27" t="s">
        <v>11</v>
      </c>
      <c r="B13" s="6">
        <v>704351.1</v>
      </c>
      <c r="C13" s="24">
        <v>0.08</v>
      </c>
      <c r="D13" s="10">
        <f>B13*C13</f>
        <v>56348.087999999996</v>
      </c>
      <c r="E13" s="14">
        <f>B13+D13</f>
        <v>760699.18799999997</v>
      </c>
    </row>
    <row r="14" spans="1:5" x14ac:dyDescent="0.25">
      <c r="A14" s="2" t="s">
        <v>12</v>
      </c>
      <c r="B14" s="4">
        <v>329423.87</v>
      </c>
      <c r="C14" s="22">
        <v>0.08</v>
      </c>
      <c r="D14" s="10">
        <f t="shared" ref="D14:D23" si="4">B14*C14</f>
        <v>26353.909599999999</v>
      </c>
      <c r="E14" s="14">
        <f t="shared" ref="E14:E23" si="5">B14+D14</f>
        <v>355777.77960000001</v>
      </c>
    </row>
    <row r="15" spans="1:5" x14ac:dyDescent="0.25">
      <c r="A15" s="2" t="s">
        <v>13</v>
      </c>
      <c r="B15" s="4">
        <v>175460.47</v>
      </c>
      <c r="C15" s="22">
        <v>0.08</v>
      </c>
      <c r="D15" s="10">
        <f t="shared" si="4"/>
        <v>14036.837600000001</v>
      </c>
      <c r="E15" s="14">
        <f t="shared" si="5"/>
        <v>189497.3076</v>
      </c>
    </row>
    <row r="16" spans="1:5" x14ac:dyDescent="0.25">
      <c r="A16" s="2" t="s">
        <v>14</v>
      </c>
      <c r="B16" s="4">
        <v>63499.25</v>
      </c>
      <c r="C16" s="22">
        <v>0.08</v>
      </c>
      <c r="D16" s="10">
        <f t="shared" si="4"/>
        <v>5079.9400000000005</v>
      </c>
      <c r="E16" s="14">
        <f t="shared" si="5"/>
        <v>68579.19</v>
      </c>
    </row>
    <row r="17" spans="1:5" x14ac:dyDescent="0.25">
      <c r="A17" s="2" t="s">
        <v>15</v>
      </c>
      <c r="B17" s="4">
        <v>213884.62</v>
      </c>
      <c r="C17" s="22">
        <v>0.08</v>
      </c>
      <c r="D17" s="10">
        <f t="shared" si="4"/>
        <v>17110.7696</v>
      </c>
      <c r="E17" s="14">
        <f t="shared" si="5"/>
        <v>230995.38959999999</v>
      </c>
    </row>
    <row r="18" spans="1:5" x14ac:dyDescent="0.25">
      <c r="A18" s="2" t="s">
        <v>16</v>
      </c>
      <c r="B18" s="4">
        <v>9216.52</v>
      </c>
      <c r="C18" s="22">
        <v>0.08</v>
      </c>
      <c r="D18" s="10">
        <f t="shared" si="4"/>
        <v>737.3216000000001</v>
      </c>
      <c r="E18" s="14">
        <f t="shared" si="5"/>
        <v>9953.8415999999997</v>
      </c>
    </row>
    <row r="19" spans="1:5" x14ac:dyDescent="0.25">
      <c r="A19" s="2" t="s">
        <v>17</v>
      </c>
      <c r="B19" s="4">
        <v>472228.89</v>
      </c>
      <c r="C19" s="22">
        <v>0.08</v>
      </c>
      <c r="D19" s="10">
        <f t="shared" si="4"/>
        <v>37778.311200000004</v>
      </c>
      <c r="E19" s="14">
        <f t="shared" si="5"/>
        <v>510007.20120000001</v>
      </c>
    </row>
    <row r="20" spans="1:5" x14ac:dyDescent="0.25">
      <c r="A20" s="2" t="s">
        <v>18</v>
      </c>
      <c r="B20" s="4">
        <v>157307.03</v>
      </c>
      <c r="C20" s="22">
        <v>0.08</v>
      </c>
      <c r="D20" s="10">
        <f t="shared" si="4"/>
        <v>12584.562400000001</v>
      </c>
      <c r="E20" s="14">
        <f t="shared" si="5"/>
        <v>169891.59239999999</v>
      </c>
    </row>
    <row r="21" spans="1:5" x14ac:dyDescent="0.25">
      <c r="A21" s="2" t="s">
        <v>19</v>
      </c>
      <c r="B21" s="4">
        <v>19609.849999999999</v>
      </c>
      <c r="C21" s="22">
        <v>0.08</v>
      </c>
      <c r="D21" s="10">
        <f t="shared" si="4"/>
        <v>1568.788</v>
      </c>
      <c r="E21" s="14">
        <f t="shared" si="5"/>
        <v>21178.637999999999</v>
      </c>
    </row>
    <row r="22" spans="1:5" x14ac:dyDescent="0.25">
      <c r="A22" s="2" t="s">
        <v>20</v>
      </c>
      <c r="B22" s="4">
        <v>609060.23</v>
      </c>
      <c r="C22" s="22">
        <v>0.08</v>
      </c>
      <c r="D22" s="10">
        <f t="shared" si="4"/>
        <v>48724.818399999996</v>
      </c>
      <c r="E22" s="14">
        <f t="shared" si="5"/>
        <v>657785.04839999997</v>
      </c>
    </row>
    <row r="23" spans="1:5" ht="15.75" thickBot="1" x14ac:dyDescent="0.3">
      <c r="A23" s="26" t="s">
        <v>21</v>
      </c>
      <c r="B23" s="5">
        <v>230000</v>
      </c>
      <c r="C23" s="23">
        <v>0.08</v>
      </c>
      <c r="D23" s="11">
        <f t="shared" si="4"/>
        <v>18400</v>
      </c>
      <c r="E23" s="15">
        <f t="shared" si="5"/>
        <v>248400</v>
      </c>
    </row>
    <row r="24" spans="1:5" ht="45.75" thickBot="1" x14ac:dyDescent="0.3">
      <c r="A24" s="29" t="s">
        <v>10</v>
      </c>
      <c r="B24" s="18">
        <f>SUM(B13:B23)</f>
        <v>2984041.83</v>
      </c>
      <c r="C24" s="16" t="s">
        <v>43</v>
      </c>
      <c r="D24" s="20">
        <f>SUM(D13:D23)</f>
        <v>238723.34639999998</v>
      </c>
      <c r="E24" s="30">
        <f>SUM(E13:E23)</f>
        <v>3222765.1763999993</v>
      </c>
    </row>
    <row r="25" spans="1:5" ht="15.75" thickBot="1" x14ac:dyDescent="0.3">
      <c r="A25" s="28" t="s">
        <v>23</v>
      </c>
      <c r="B25" s="7">
        <v>459650.96</v>
      </c>
      <c r="C25" s="25">
        <v>0.08</v>
      </c>
      <c r="D25" s="11">
        <f>B25*C25</f>
        <v>36772.076800000003</v>
      </c>
      <c r="E25" s="15">
        <f>B25+D25</f>
        <v>496423.0368</v>
      </c>
    </row>
    <row r="26" spans="1:5" ht="30.75" thickBot="1" x14ac:dyDescent="0.3">
      <c r="A26" s="29" t="s">
        <v>22</v>
      </c>
      <c r="B26" s="18">
        <f>SUM(B25)</f>
        <v>459650.96</v>
      </c>
      <c r="C26" s="16" t="s">
        <v>43</v>
      </c>
      <c r="D26" s="20">
        <f>SUM(D25)</f>
        <v>36772.076800000003</v>
      </c>
      <c r="E26" s="30">
        <f>SUM(E25)</f>
        <v>496423.0368</v>
      </c>
    </row>
    <row r="27" spans="1:5" x14ac:dyDescent="0.25">
      <c r="A27" s="27" t="s">
        <v>25</v>
      </c>
      <c r="B27" s="6">
        <v>817259.65</v>
      </c>
      <c r="C27" s="24">
        <v>0.08</v>
      </c>
      <c r="D27" s="10">
        <f>B27*C27</f>
        <v>65380.772000000004</v>
      </c>
      <c r="E27" s="14">
        <f>B27+D27</f>
        <v>882640.42200000002</v>
      </c>
    </row>
    <row r="28" spans="1:5" x14ac:dyDescent="0.25">
      <c r="A28" s="2" t="s">
        <v>26</v>
      </c>
      <c r="B28" s="4">
        <v>209371.23</v>
      </c>
      <c r="C28" s="22">
        <v>0.08</v>
      </c>
      <c r="D28" s="10">
        <f t="shared" ref="D28:D30" si="6">B28*C28</f>
        <v>16749.698400000001</v>
      </c>
      <c r="E28" s="14">
        <f t="shared" ref="E28:E30" si="7">B28+D28</f>
        <v>226120.9284</v>
      </c>
    </row>
    <row r="29" spans="1:5" x14ac:dyDescent="0.25">
      <c r="A29" s="2" t="s">
        <v>27</v>
      </c>
      <c r="B29" s="4">
        <v>1594943.8</v>
      </c>
      <c r="C29" s="22">
        <v>0.08</v>
      </c>
      <c r="D29" s="10">
        <f t="shared" si="6"/>
        <v>127595.504</v>
      </c>
      <c r="E29" s="14">
        <f t="shared" si="7"/>
        <v>1722539.304</v>
      </c>
    </row>
    <row r="30" spans="1:5" ht="15.75" thickBot="1" x14ac:dyDescent="0.3">
      <c r="A30" s="26" t="s">
        <v>28</v>
      </c>
      <c r="B30" s="5">
        <v>440516.63</v>
      </c>
      <c r="C30" s="23">
        <v>0.08</v>
      </c>
      <c r="D30" s="11">
        <f t="shared" si="6"/>
        <v>35241.330399999999</v>
      </c>
      <c r="E30" s="15">
        <f t="shared" si="7"/>
        <v>475757.96039999998</v>
      </c>
    </row>
    <row r="31" spans="1:5" ht="30.75" thickBot="1" x14ac:dyDescent="0.3">
      <c r="A31" s="29" t="s">
        <v>24</v>
      </c>
      <c r="B31" s="18">
        <f>SUM(B27:B30)</f>
        <v>3062091.31</v>
      </c>
      <c r="C31" s="16" t="s">
        <v>43</v>
      </c>
      <c r="D31" s="20">
        <f>SUM(D27:D30)</f>
        <v>244967.30480000001</v>
      </c>
      <c r="E31" s="30">
        <f>SUM(E27:E30)</f>
        <v>3307058.6148000006</v>
      </c>
    </row>
    <row r="32" spans="1:5" ht="30" x14ac:dyDescent="0.25">
      <c r="A32" s="27" t="s">
        <v>29</v>
      </c>
      <c r="B32" s="6">
        <v>15179.55</v>
      </c>
      <c r="C32" s="24">
        <v>0.23</v>
      </c>
      <c r="D32" s="10">
        <f>B32*C32</f>
        <v>3491.2964999999999</v>
      </c>
      <c r="E32" s="14">
        <f>B32+D32</f>
        <v>18670.8465</v>
      </c>
    </row>
    <row r="33" spans="1:5" x14ac:dyDescent="0.25">
      <c r="A33" s="2" t="s">
        <v>30</v>
      </c>
      <c r="B33" s="4">
        <v>32860.559999999998</v>
      </c>
      <c r="C33" s="22">
        <v>0.23</v>
      </c>
      <c r="D33" s="10">
        <f t="shared" ref="D33:D35" si="8">B33*C33</f>
        <v>7557.9287999999997</v>
      </c>
      <c r="E33" s="14">
        <f t="shared" ref="E33:E35" si="9">B33+D33</f>
        <v>40418.488799999999</v>
      </c>
    </row>
    <row r="34" spans="1:5" ht="30" x14ac:dyDescent="0.25">
      <c r="A34" s="2" t="s">
        <v>31</v>
      </c>
      <c r="B34" s="4">
        <v>619798.09</v>
      </c>
      <c r="C34" s="22">
        <v>0.23</v>
      </c>
      <c r="D34" s="10">
        <f t="shared" si="8"/>
        <v>142553.5607</v>
      </c>
      <c r="E34" s="14">
        <f t="shared" si="9"/>
        <v>762351.6507</v>
      </c>
    </row>
    <row r="35" spans="1:5" ht="15" customHeight="1" thickBot="1" x14ac:dyDescent="0.3">
      <c r="A35" s="26" t="s">
        <v>32</v>
      </c>
      <c r="B35" s="5">
        <v>276620.51</v>
      </c>
      <c r="C35" s="23">
        <v>0.23</v>
      </c>
      <c r="D35" s="11">
        <f t="shared" si="8"/>
        <v>63622.717300000004</v>
      </c>
      <c r="E35" s="15">
        <f t="shared" si="9"/>
        <v>340243.22730000003</v>
      </c>
    </row>
    <row r="36" spans="1:5" ht="16.5" thickBot="1" x14ac:dyDescent="0.3">
      <c r="A36" s="3" t="s">
        <v>36</v>
      </c>
      <c r="B36" s="18">
        <f>SUM(B32:B35)</f>
        <v>944458.71</v>
      </c>
      <c r="C36" s="16" t="s">
        <v>43</v>
      </c>
      <c r="D36" s="20">
        <f>SUM(D32:D35)</f>
        <v>217225.50329999998</v>
      </c>
      <c r="E36" s="30">
        <f>SUM(E32:E35)</f>
        <v>1161684.2132999999</v>
      </c>
    </row>
    <row r="37" spans="1:5" ht="30" x14ac:dyDescent="0.25">
      <c r="A37" s="27" t="s">
        <v>35</v>
      </c>
      <c r="B37" s="6">
        <v>1006716.44</v>
      </c>
      <c r="C37" s="24">
        <v>0.23</v>
      </c>
      <c r="D37" s="10">
        <f>B37*C37</f>
        <v>231544.7812</v>
      </c>
      <c r="E37" s="14">
        <f>B37+D37</f>
        <v>1238261.2212</v>
      </c>
    </row>
    <row r="38" spans="1:5" ht="15.75" thickBot="1" x14ac:dyDescent="0.3">
      <c r="A38" s="26" t="s">
        <v>33</v>
      </c>
      <c r="B38" s="5">
        <v>13714.01</v>
      </c>
      <c r="C38" s="23">
        <v>0.23</v>
      </c>
      <c r="D38" s="11">
        <f>B38*C38</f>
        <v>3154.2223000000004</v>
      </c>
      <c r="E38" s="15">
        <f>B38+D38</f>
        <v>16868.2323</v>
      </c>
    </row>
    <row r="39" spans="1:5" ht="16.5" thickBot="1" x14ac:dyDescent="0.3">
      <c r="A39" s="3" t="s">
        <v>37</v>
      </c>
      <c r="B39" s="18">
        <f>SUM(B37:B38)</f>
        <v>1020430.45</v>
      </c>
      <c r="C39" s="16" t="s">
        <v>43</v>
      </c>
      <c r="D39" s="20">
        <f>SUM(D37:D38)</f>
        <v>234699.00349999999</v>
      </c>
      <c r="E39" s="30">
        <f>SUM(E37:E38)</f>
        <v>1255129.4535000001</v>
      </c>
    </row>
    <row r="40" spans="1:5" ht="15.75" thickBot="1" x14ac:dyDescent="0.3">
      <c r="A40" s="31" t="s">
        <v>38</v>
      </c>
      <c r="B40" s="19">
        <f>B7+B12+B24+B26+B31+B36+B39</f>
        <v>11839839.169999998</v>
      </c>
      <c r="C40" s="17" t="s">
        <v>43</v>
      </c>
      <c r="D40" s="21">
        <f>D7+D12+D24+D26+D31+D36+D39</f>
        <v>1241920.5076000001</v>
      </c>
      <c r="E40" s="21">
        <f>E7+E12+E24+E26+E31+E36+E39</f>
        <v>13081759.677600002</v>
      </c>
    </row>
  </sheetData>
  <pageMargins left="0.18" right="0.11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2021-05-28T12:56:11Z</cp:lastPrinted>
  <dcterms:created xsi:type="dcterms:W3CDTF">2021-05-28T11:03:38Z</dcterms:created>
  <dcterms:modified xsi:type="dcterms:W3CDTF">2021-06-11T11:55:10Z</dcterms:modified>
</cp:coreProperties>
</file>