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MKin.PULMO\Desktop\20.Opatrunki\"/>
    </mc:Choice>
  </mc:AlternateContent>
  <xr:revisionPtr revIDLastSave="0" documentId="8_{A3208E91-927D-44EA-A508-36B886D044F7}" xr6:coauthVersionLast="47" xr6:coauthVersionMax="47" xr10:uidLastSave="{00000000-0000-0000-0000-000000000000}"/>
  <bookViews>
    <workbookView xWindow="-120" yWindow="-120" windowWidth="29040" windowHeight="15840" xr2:uid="{00000000-000D-0000-FFFF-FFFF00000000}"/>
  </bookViews>
  <sheets>
    <sheet name="Arkusz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3" i="1" l="1"/>
  <c r="H133" i="1"/>
  <c r="I122" i="1"/>
  <c r="H122" i="1"/>
  <c r="I91" i="1"/>
  <c r="H91" i="1"/>
  <c r="I35" i="1"/>
  <c r="H35" i="1"/>
  <c r="I12" i="1"/>
  <c r="H12" i="1"/>
  <c r="H153" i="1"/>
  <c r="G153" i="1"/>
  <c r="I153" i="1" s="1"/>
  <c r="H152" i="1"/>
  <c r="G152" i="1"/>
  <c r="I152" i="1" s="1"/>
  <c r="H151" i="1"/>
  <c r="G151" i="1"/>
  <c r="I151" i="1" s="1"/>
  <c r="H150" i="1"/>
  <c r="G150" i="1"/>
  <c r="I150" i="1" s="1"/>
  <c r="H149" i="1"/>
  <c r="G149" i="1"/>
  <c r="I149" i="1" s="1"/>
  <c r="I148" i="1"/>
  <c r="H148" i="1"/>
  <c r="G148" i="1"/>
  <c r="H147" i="1"/>
  <c r="G147" i="1"/>
  <c r="I147" i="1" s="1"/>
  <c r="H146" i="1"/>
  <c r="G146" i="1"/>
  <c r="I146" i="1" s="1"/>
  <c r="H145" i="1"/>
  <c r="G145" i="1"/>
  <c r="I145" i="1" s="1"/>
  <c r="H144" i="1"/>
  <c r="G144" i="1"/>
  <c r="I144" i="1" s="1"/>
  <c r="I143" i="1"/>
  <c r="H143" i="1"/>
  <c r="G143" i="1"/>
  <c r="H142" i="1"/>
  <c r="G142" i="1"/>
  <c r="I142" i="1" s="1"/>
  <c r="H141" i="1"/>
  <c r="G141" i="1"/>
  <c r="I141" i="1" s="1"/>
  <c r="H140" i="1"/>
  <c r="G140" i="1"/>
  <c r="I140" i="1" s="1"/>
  <c r="H139" i="1"/>
  <c r="G139" i="1"/>
  <c r="I139" i="1" s="1"/>
  <c r="H138" i="1"/>
  <c r="G138" i="1"/>
  <c r="I138" i="1" s="1"/>
  <c r="I154" i="1" l="1"/>
  <c r="H154" i="1"/>
  <c r="H132" i="1"/>
  <c r="G132" i="1"/>
  <c r="I132" i="1" s="1"/>
  <c r="H131" i="1"/>
  <c r="G131" i="1"/>
  <c r="I131" i="1" s="1"/>
  <c r="H130" i="1"/>
  <c r="G130" i="1"/>
  <c r="I130" i="1" s="1"/>
  <c r="H129" i="1"/>
  <c r="G129" i="1"/>
  <c r="I129" i="1" s="1"/>
  <c r="H128" i="1"/>
  <c r="G128" i="1"/>
  <c r="I128" i="1" s="1"/>
  <c r="H127" i="1"/>
  <c r="G127" i="1"/>
  <c r="I127" i="1" s="1"/>
  <c r="H121" i="1" l="1"/>
  <c r="G121" i="1"/>
  <c r="I121" i="1" s="1"/>
  <c r="H120" i="1"/>
  <c r="G120" i="1"/>
  <c r="I120" i="1" s="1"/>
  <c r="H119" i="1"/>
  <c r="G119" i="1"/>
  <c r="I119" i="1" s="1"/>
  <c r="H118" i="1"/>
  <c r="G118" i="1"/>
  <c r="I118" i="1" s="1"/>
  <c r="H117" i="1"/>
  <c r="G117" i="1"/>
  <c r="I117" i="1" s="1"/>
  <c r="H116" i="1"/>
  <c r="G116" i="1"/>
  <c r="I116" i="1" s="1"/>
  <c r="I115" i="1"/>
  <c r="H115" i="1"/>
  <c r="G115" i="1"/>
  <c r="H114" i="1"/>
  <c r="G114" i="1"/>
  <c r="I114" i="1" s="1"/>
  <c r="H113" i="1"/>
  <c r="G113" i="1"/>
  <c r="I113" i="1" s="1"/>
  <c r="I112" i="1"/>
  <c r="H112" i="1"/>
  <c r="G112" i="1"/>
  <c r="H111" i="1"/>
  <c r="G111" i="1"/>
  <c r="I111" i="1" s="1"/>
  <c r="H110" i="1"/>
  <c r="G110" i="1"/>
  <c r="I110" i="1" s="1"/>
  <c r="H109" i="1"/>
  <c r="G109" i="1"/>
  <c r="I109" i="1" s="1"/>
  <c r="H108" i="1"/>
  <c r="G108" i="1"/>
  <c r="I108" i="1" s="1"/>
  <c r="H107" i="1"/>
  <c r="G107" i="1"/>
  <c r="I107" i="1" s="1"/>
  <c r="H106" i="1"/>
  <c r="G106" i="1"/>
  <c r="I106" i="1" s="1"/>
  <c r="H105" i="1"/>
  <c r="G105" i="1"/>
  <c r="I105" i="1" s="1"/>
  <c r="H104" i="1"/>
  <c r="G104" i="1"/>
  <c r="I104" i="1" s="1"/>
  <c r="H103" i="1"/>
  <c r="G103" i="1"/>
  <c r="I103" i="1" s="1"/>
  <c r="H102" i="1"/>
  <c r="G102" i="1"/>
  <c r="I102" i="1" s="1"/>
  <c r="H101" i="1"/>
  <c r="G101" i="1"/>
  <c r="I101" i="1" s="1"/>
  <c r="H100" i="1"/>
  <c r="G100" i="1"/>
  <c r="I100" i="1" s="1"/>
  <c r="I99" i="1"/>
  <c r="H99" i="1"/>
  <c r="G99" i="1"/>
  <c r="H98" i="1"/>
  <c r="G98" i="1"/>
  <c r="I98" i="1" s="1"/>
  <c r="H97" i="1"/>
  <c r="G97" i="1"/>
  <c r="I97" i="1" s="1"/>
  <c r="H96" i="1"/>
  <c r="G96" i="1"/>
  <c r="I96" i="1" s="1"/>
  <c r="H90" i="1" l="1"/>
  <c r="G90" i="1"/>
  <c r="I90" i="1" s="1"/>
  <c r="H89" i="1"/>
  <c r="G89" i="1"/>
  <c r="I89" i="1" s="1"/>
  <c r="H88" i="1"/>
  <c r="G88" i="1"/>
  <c r="I88" i="1" s="1"/>
  <c r="H87" i="1"/>
  <c r="G87" i="1"/>
  <c r="I87" i="1" s="1"/>
  <c r="H86" i="1"/>
  <c r="G86" i="1"/>
  <c r="I86" i="1" s="1"/>
  <c r="H85" i="1"/>
  <c r="G85" i="1"/>
  <c r="I85" i="1" s="1"/>
  <c r="I84" i="1"/>
  <c r="H84" i="1"/>
  <c r="G84" i="1"/>
  <c r="H83" i="1"/>
  <c r="G83" i="1"/>
  <c r="I83" i="1" s="1"/>
  <c r="H82" i="1"/>
  <c r="G82" i="1"/>
  <c r="I82" i="1" s="1"/>
  <c r="H81" i="1"/>
  <c r="G81" i="1"/>
  <c r="I81" i="1" s="1"/>
  <c r="H80" i="1"/>
  <c r="G80" i="1"/>
  <c r="I80" i="1" s="1"/>
  <c r="I79" i="1"/>
  <c r="H79" i="1"/>
  <c r="G79" i="1"/>
  <c r="H78" i="1"/>
  <c r="G78" i="1"/>
  <c r="I78" i="1" s="1"/>
  <c r="H77" i="1"/>
  <c r="G77" i="1"/>
  <c r="I77" i="1" s="1"/>
  <c r="H76" i="1"/>
  <c r="G76" i="1"/>
  <c r="I76" i="1" s="1"/>
  <c r="H75" i="1"/>
  <c r="G75" i="1"/>
  <c r="I75" i="1" s="1"/>
  <c r="H74" i="1"/>
  <c r="G74" i="1"/>
  <c r="I74" i="1" s="1"/>
  <c r="H73" i="1"/>
  <c r="G73" i="1"/>
  <c r="I73" i="1" s="1"/>
  <c r="H72" i="1"/>
  <c r="G72" i="1"/>
  <c r="I72" i="1" s="1"/>
  <c r="H71" i="1"/>
  <c r="G71" i="1"/>
  <c r="I71" i="1" s="1"/>
  <c r="H70" i="1"/>
  <c r="G70" i="1"/>
  <c r="I70" i="1" s="1"/>
  <c r="H69" i="1"/>
  <c r="G69" i="1"/>
  <c r="I69" i="1" s="1"/>
  <c r="I68" i="1"/>
  <c r="H68" i="1"/>
  <c r="G68" i="1"/>
  <c r="H67" i="1"/>
  <c r="G67" i="1"/>
  <c r="I67" i="1" s="1"/>
  <c r="H66" i="1"/>
  <c r="G66" i="1"/>
  <c r="I66" i="1" s="1"/>
  <c r="H65" i="1"/>
  <c r="G65" i="1"/>
  <c r="I65" i="1" s="1"/>
  <c r="H64" i="1"/>
  <c r="G64" i="1"/>
  <c r="I64" i="1" s="1"/>
  <c r="I63" i="1"/>
  <c r="H63" i="1"/>
  <c r="G63" i="1"/>
  <c r="H62" i="1"/>
  <c r="G62" i="1"/>
  <c r="I62" i="1" s="1"/>
  <c r="H61" i="1"/>
  <c r="G61" i="1"/>
  <c r="I61" i="1" s="1"/>
  <c r="H60" i="1"/>
  <c r="G60" i="1"/>
  <c r="I60" i="1" s="1"/>
  <c r="H59" i="1"/>
  <c r="G59" i="1"/>
  <c r="I59" i="1" s="1"/>
  <c r="H58" i="1"/>
  <c r="G58" i="1"/>
  <c r="I58" i="1" s="1"/>
  <c r="H57" i="1"/>
  <c r="G57" i="1"/>
  <c r="I57" i="1" s="1"/>
  <c r="H56" i="1"/>
  <c r="G56" i="1"/>
  <c r="I56" i="1" s="1"/>
  <c r="H55" i="1"/>
  <c r="G55" i="1"/>
  <c r="I55" i="1" s="1"/>
  <c r="H54" i="1"/>
  <c r="G54" i="1"/>
  <c r="I54" i="1" s="1"/>
  <c r="H53" i="1"/>
  <c r="G53" i="1"/>
  <c r="I53" i="1" s="1"/>
  <c r="I52" i="1"/>
  <c r="H52" i="1"/>
  <c r="G52" i="1"/>
  <c r="H51" i="1"/>
  <c r="G51" i="1"/>
  <c r="I51" i="1" s="1"/>
  <c r="H50" i="1"/>
  <c r="G50" i="1"/>
  <c r="I50" i="1" s="1"/>
  <c r="H49" i="1"/>
  <c r="G49" i="1"/>
  <c r="I49" i="1" s="1"/>
  <c r="H48" i="1"/>
  <c r="G48" i="1"/>
  <c r="I48" i="1" s="1"/>
  <c r="H47" i="1"/>
  <c r="G47" i="1"/>
  <c r="I47" i="1" s="1"/>
  <c r="H46" i="1"/>
  <c r="G46" i="1"/>
  <c r="I46" i="1" s="1"/>
  <c r="H45" i="1"/>
  <c r="G45" i="1"/>
  <c r="I45" i="1" s="1"/>
  <c r="H44" i="1"/>
  <c r="G44" i="1"/>
  <c r="I44" i="1" s="1"/>
  <c r="H43" i="1"/>
  <c r="G43" i="1"/>
  <c r="I43" i="1" s="1"/>
  <c r="H42" i="1"/>
  <c r="G42" i="1"/>
  <c r="I42" i="1" s="1"/>
  <c r="H41" i="1"/>
  <c r="G41" i="1"/>
  <c r="I41" i="1" s="1"/>
  <c r="H40" i="1"/>
  <c r="G40" i="1"/>
  <c r="I40" i="1" s="1"/>
  <c r="H34" i="1" l="1"/>
  <c r="G34" i="1"/>
  <c r="I34" i="1" s="1"/>
  <c r="H33" i="1"/>
  <c r="G33" i="1"/>
  <c r="I33" i="1" s="1"/>
  <c r="H32" i="1"/>
  <c r="G32" i="1"/>
  <c r="I32" i="1" s="1"/>
  <c r="H31" i="1"/>
  <c r="G31" i="1"/>
  <c r="I31" i="1" s="1"/>
  <c r="H30" i="1"/>
  <c r="G30" i="1"/>
  <c r="I30" i="1" s="1"/>
  <c r="H29" i="1"/>
  <c r="G29" i="1"/>
  <c r="I29" i="1" s="1"/>
  <c r="H28" i="1"/>
  <c r="G28" i="1"/>
  <c r="I28" i="1" s="1"/>
  <c r="H27" i="1"/>
  <c r="G27" i="1"/>
  <c r="I27" i="1" s="1"/>
  <c r="H26" i="1"/>
  <c r="G26" i="1"/>
  <c r="I26" i="1" s="1"/>
  <c r="I25" i="1"/>
  <c r="H25" i="1"/>
  <c r="G25" i="1"/>
  <c r="H24" i="1"/>
  <c r="G24" i="1"/>
  <c r="I24" i="1" s="1"/>
  <c r="H23" i="1"/>
  <c r="G23" i="1"/>
  <c r="I23" i="1" s="1"/>
  <c r="H22" i="1"/>
  <c r="G22" i="1"/>
  <c r="I22" i="1" s="1"/>
  <c r="H21" i="1"/>
  <c r="G21" i="1"/>
  <c r="I21" i="1" s="1"/>
  <c r="H20" i="1"/>
  <c r="G20" i="1"/>
  <c r="I20" i="1" s="1"/>
  <c r="H19" i="1"/>
  <c r="G19" i="1"/>
  <c r="I19" i="1" s="1"/>
  <c r="H18" i="1"/>
  <c r="G18" i="1"/>
  <c r="I18" i="1" s="1"/>
  <c r="G11" i="1" l="1"/>
  <c r="I11" i="1" s="1"/>
  <c r="H11" i="1"/>
  <c r="H10" i="1"/>
  <c r="G10" i="1"/>
  <c r="I10" i="1" s="1"/>
  <c r="H9" i="1"/>
  <c r="H7" i="1"/>
  <c r="G7" i="1"/>
  <c r="I7" i="1" s="1"/>
  <c r="G8" i="1"/>
  <c r="I8" i="1" s="1"/>
  <c r="H8" i="1"/>
  <c r="I159" i="1" l="1"/>
  <c r="H159" i="1"/>
</calcChain>
</file>

<file path=xl/sharedStrings.xml><?xml version="1.0" encoding="utf-8"?>
<sst xmlns="http://schemas.openxmlformats.org/spreadsheetml/2006/main" count="439" uniqueCount="196">
  <si>
    <t>Lp.</t>
  </si>
  <si>
    <t>Nazwa przedmiotu</t>
  </si>
  <si>
    <t>J.m.</t>
  </si>
  <si>
    <t>ilość</t>
  </si>
  <si>
    <t>cena jednostkowa netto</t>
  </si>
  <si>
    <t>stawka VAT w %</t>
  </si>
  <si>
    <t>cena jednostkowa brutto</t>
  </si>
  <si>
    <t>wartość netto</t>
  </si>
  <si>
    <t>wartość brutto</t>
  </si>
  <si>
    <t>1.</t>
  </si>
  <si>
    <t>5.</t>
  </si>
  <si>
    <t>Kompres włókninowy niejałowy o wym. ok. 5cmx5cm  4 warstwowe pakowane po 100szt., klasa II reguła 7</t>
  </si>
  <si>
    <t>op.</t>
  </si>
  <si>
    <t>szt.</t>
  </si>
  <si>
    <t>Samoprzylepny plaster z hydrofobowej włókniny z centralnie umieszczonym wkładem chłonnym powleczonym siateczką  z polietylenu  zabezpieczony papierem silikonowanym  ułatwiającym aplikację ok. 1m x 6cm</t>
  </si>
  <si>
    <t>Opatrunek z folii poliuretanowej ,jałowy samoprzylepny, przezroczysty do mocowania portów naczyniowych o wym . 10 x 12 cm</t>
  </si>
  <si>
    <t>razem</t>
  </si>
  <si>
    <t>Elastyczna opaska podtrzymująca, bez zawartości lateksu, wykonana z krepowanej tkaniny o właściwościach kohezyjnych, Warstwy opaski posiadają zdolność sczepiania się ze sobą, po ich dociśnięciu nie ma konieczności dodatkowego umocowania. Opaska nie przyczepia się do skóry, włosów i odzież. 10cmx4m</t>
  </si>
  <si>
    <t xml:space="preserve">Samoprzylepny opatrunek z wkładem chłonnym oraz przecięciem i centralnym otworem O, umożliwiającym aplikację opatrunku wokół założonego drenu, wykonany z hydrofobowej włókniny, pokryty klejem akrylowym, hipoalergiczny, jałowy
9x10 cm -op.- 30 szt.
</t>
  </si>
  <si>
    <t>nazwa handlowa produktu, producent, nr katalogowy</t>
  </si>
  <si>
    <t>2.</t>
  </si>
  <si>
    <t>3.</t>
  </si>
  <si>
    <t>4.</t>
  </si>
  <si>
    <t>Kompres włókninowy niejałowy o wym. ok. 7,5x7,5cm (lub 7 x 7,0cm) 4 warstwowe x 100szt., klasa II reguła 7</t>
  </si>
  <si>
    <t>Kompres gazowy niejałowy 5cm x 5cm, 8 warstwowy x 100szt., klasa II reguła 7</t>
  </si>
  <si>
    <t>Gaza opatrunkowa1m2x 1szt. z gazy 17 nitkowej)</t>
  </si>
  <si>
    <t>Opaska elastyczna z zapinką będącą jej integralną częścią, o wym. ok. szer. 15cm x 4 lub 15cmx 5m pakowana pojedynczo</t>
  </si>
  <si>
    <t xml:space="preserve">Wata opatrunkowa bawełniana  500g
 </t>
  </si>
  <si>
    <t>6.</t>
  </si>
  <si>
    <t>Opaska dziana wiskozowa o rozm. ok. 4mx 10cm, pakowana pojedynczo</t>
  </si>
  <si>
    <t>7.</t>
  </si>
  <si>
    <t>Opaska dziana wiskozowa o rozm. ok. 4m x 5 cm, pakowana pojedynczo</t>
  </si>
  <si>
    <t>8.</t>
  </si>
  <si>
    <t>Opaska dziana wiskozowa o rozm. ok. 4m x 15cm pakowana pojedynczo</t>
  </si>
  <si>
    <t>9.</t>
  </si>
  <si>
    <t>Lignina bielona (zgodnie z wymogami ustawy o wyrobach medycznych) arkusze, pakowana od 1kg</t>
  </si>
  <si>
    <t>kg</t>
  </si>
  <si>
    <t>10.</t>
  </si>
  <si>
    <t>Gaza bawełniana m.b. szer. ok. 90 cm (opakowanie 200 m.b.)</t>
  </si>
  <si>
    <t>mb</t>
  </si>
  <si>
    <t>11.</t>
  </si>
  <si>
    <t>Kompres włókninowy niejałowy o wym. ok. 10x20cm 4 warstwowe, pakowane po 100szt.</t>
  </si>
  <si>
    <t>12.</t>
  </si>
  <si>
    <t>Kompresy gazowe jałowe 7,5 x7,5cm (lub 7,0x7,0cm) 12 warstw, każdy osobno pakowany, klasa II reguła 7 x 1szt</t>
  </si>
  <si>
    <t>13.</t>
  </si>
  <si>
    <t>Kompresy gazowe jałowe 7,5 x7,5cm (lub 7,0x7,0cm) 12 warstw, pakowany po 10 szt. klasa II reguła 7</t>
  </si>
  <si>
    <t>14.</t>
  </si>
  <si>
    <t>Pieluchomajtki dla dorosłych z podwójnym wkładem chłonnym bez lateksowych elementów oraz redukujących powstawanie nieprzyjemnych zapachów w rozmiarze M</t>
  </si>
  <si>
    <t>15.</t>
  </si>
  <si>
    <t>Pieluchomajtki dla dorosłych z podwójnym wkładem chłonnym bez lateksowych elementów oraz redukujących powstawanie nieprzyjemnych zapachów w rozmiarze L</t>
  </si>
  <si>
    <t>16.</t>
  </si>
  <si>
    <t>Pieluchomajtki dla dorosłych z podwójnym wkładem chłonnym bez lateksowych elementów oraz redukujących powstawanie nieprzyjemnych zapachów w rozmiarze XL</t>
  </si>
  <si>
    <t>17.</t>
  </si>
  <si>
    <t>Pianka do oczyszczania skóry z kreatyną 400 ml (+- 100ml) (zaof. Piankę o pojemności 500 ml z przeliczeniem ilości)</t>
  </si>
  <si>
    <t>Opaska elastyczna wytrzymała, przewiewna, opaska elastyczna podtrzymująca o rozciągliwości 160% do stabilnego umocowania opatrunku Dobrze przylega, nie zsuwa się nawet przy dłuższym noszeniu 10 cm x 4m*</t>
  </si>
  <si>
    <t>Opaska elastyczna wytrzymała, przewiewna, opaska elastyczna podtrzymująca o rozciągliwości 160% do stabilnego umocowania opatrunku Dobrze przylega, nie zsuwa się nawet przy dłuższym noszeniu 12 cm x 4m*</t>
  </si>
  <si>
    <t>Przylepiec chirurgiczny na włókninie o wym. ok. 10 cm x 10 m</t>
  </si>
  <si>
    <t>Opatrunek z mechanizmem płucząco-absorpcyjnym na rany wymagające aktywnego oczyszczania (powierzchowne rany przewlekłe, objęte zakażeniem, pokryte włóknikiem, tkanką nekrotyczną i biofilmem). Opatrunek nasączony roztworem Ringera, w swej budowie zawiera superabsorbent SAP. Strona opatrunku stykająca się z raną pokryta jest nieprzywierającymi paskami sylikonu. Zewnętrzna warstwa pokryta jest polipropylenową membraną półprzepuszczalną chroni przed przemakaniem i przedostawaniem się do rany drobnoustrojów chorobotwórczych. Opatrunek może pozostać na ranie do 3 dni. Rozmiar 7,5 cm x7,5 cm</t>
  </si>
  <si>
    <t>Opatrunek z mechanizmem płucząco-absorpcyjnym na rany wymagające aktywnego oczyszczania (powierzchowne rany przewlekłe, objęte zakażeniem, pokryte włóknikiem, tkanką nekrotyczną i biofilmem). Opatrunek nasączony roztworem Ringera, w swej budowie zawiera superabsorbent SAP. Strona opatrunku stykająca się z raną pokryta jest nieprzywierającymi paskami sylikonu. Zewnętrzna warstwa pokryta jest polipropylenową membraną półprzepuszczalną chroni przed przemakaniem i przedostawaniem się do rany drobnoustrojów chorobotwórczych. Opatrunek może pozostać na ranie do 3 dni. Rozmiar 10cm x10cm</t>
  </si>
  <si>
    <t>Opatrunek z mechanizmem płucząco-absorpcyjnym na rany wymagające aktywnego oczyszczania (powierzchowne rany przewlekłe, objęte zakażeniem, pokryte włóknikiem, tkanką nekrotyczną i biofilmem). Opatrunek nasączony roztworem Ringera, w swej budowie zawiera superabsorbent SAP. Strona opatrunku stykająca się z raną pokryta jest nieprzywierającymi paskami sylikonu. Zewnętrzna warstwa pokryta jest polipropylenową membraną półprzepuszczalną chroni przed przemakaniem i przedostawaniem się do rany drobnoustrojów chorobotwórczych. Opatrunek może pozostać na ranie do 3 dni. Rozmiar Ø 4 cm (+-1cm)</t>
  </si>
  <si>
    <t>Opatrunek na rany wymagające aktywnego oczyszczania. Opatrunek nasączony roztworem Ringera. Zawiera superabsorbent SAP. Opatrunek opracowuje ranę całą swą powierzchnią, aktywny z dwóch stron, przeznaczony do ran głębokich, przetok, odleżyn. Opatrunek może pozostać na ranie do 3 dni. Rozmiar 7,5 cm x7,5 cm</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</si>
  <si>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10 x10cm</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</si>
  <si>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10 x20cm</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</si>
  <si>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15 x15cm</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</si>
  <si>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20 x20cm</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</si>
  <si>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Opatrunek dodatkowo wyposażony jest w folię samoprzylepną, ułatwiającą mocowanie opatrunku na skórze. Rozmiar 12,5 x 12,5cm (7,5 x 7,5 cm)</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</si>
  <si>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Opatrunek dodatkowo wyposażony jest w folię samoprzylepną, ułatwiającą mocowanie opatrunku na skórze. Rozmiar 15x 15cm (10 x 10 cm)</t>
  </si>
  <si>
    <t>Hydroaktywny opatrunek wykonany z mikrokapilarnej pianki poliuretanowej z warstwą kontaktowego hydrożelu. Od strony zewnętrznej opatrunek pokryty jest wodoodporną folią poliuretanową, chroniącą ranę przed wnikaniem drobnoustrojów chorobotwórczych, nie utrudnia jednak przepływu powierza i pary wodnej. Opatrunek przeznaczony do zaopatrywania ran w miejscach zaokraglonych z wypukłościami tak jak pięta, łokieć. W rozmiarze 18 cm x 18,5 cm.</t>
  </si>
  <si>
    <t>Hydroaktywny opatrunek wykonany z mikrokapilarnej pianki poliuretanowej z warstwą kontaktowego hydrożelu . Od strony zewnętrznej opatrunek pokryty jest wodoodporną folią poliuretanową, chroniącą ranę przed wnikaniem drobnoustrojów chorobotwórczych, nie utrudnia jednak przepływu powierza i pary wodnej. Przeznaczony do zaopatrywania ran w okolicy kości krzyżowei i dodatkowo wyposażony w samoprzylepną krawędź mocującą. W rozmiarze 18 cm x 18 cm</t>
  </si>
  <si>
    <t>Amorficzny, przezroczysty hydrożel, który natychmiast po wprowadzeniu do rany, tworzy w niej wilgotne środowisko. Rozmiękcza suchą tkankę martwiczą i ułatwia jej usunięcie. Dozownik w formie strzykawki z podwójną podziałką. Strzykawka 10 szt.-15g</t>
  </si>
  <si>
    <t>Przezroczysty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Niebieska folia silikonowana z jednej strony z nadrukowanymi numerami 1 i 2, ułatwiająca aplikację opatrunku. W rozmiarze 5 x 7,5 cm</t>
  </si>
  <si>
    <t>18.</t>
  </si>
  <si>
    <t>Przezroczysty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Niebieska folia silikonowana z jednej strony z nadrukowanymi numerami 1 i 2, ułatwiająca aplikację opatrunku. W rozmiarze 10x10 cm</t>
  </si>
  <si>
    <t>19.</t>
  </si>
  <si>
    <t>Przezroczysty, samoprzylepny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Dodatkowo wyposażony w taśmę samoprzylepną ułatwiająca mocowanie.Niebieska folia silikonowana z jednej strony z nadrukowanymi numerami 1 i 2 oraz taśma samoprzylepna z nadrukowanymi numerami 3 i 4 ułatwiająca aplikację opatrunku. W rozmiarze 6,5 x10 cm (2,5 x6 cm)</t>
  </si>
  <si>
    <t>20.</t>
  </si>
  <si>
    <t>Przezroczysty, samoprzylepny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Dodatkowo wyposażony w taśmę samoprzylepną ułatwiająca mocowanie.Niebieska folia silikonowana z jednej strony z nadrukowanymi numerami 1 i 2 oraz taśma samoprzylepna z nadrukowanymi numerami 3 i 4 ułatwiająca aplikację opatrunku. W rozmiarze 2,5 x 12,5 cm (8 x8 cm)*</t>
  </si>
  <si>
    <t>21.</t>
  </si>
  <si>
    <t>Sterylny kompres o właściwościach 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Tylna strona kompresu jest w kolorze zielonym .Chłonność: minimum 140 g/100 cm2 chłonnej powierzchni rdzenia. Opatrunek przeznaczony do ran umiarkowanie jak i silnie sączących, chłonie wysięk oraz zapach. Rozmiar 10 x10 cm</t>
  </si>
  <si>
    <t>22.</t>
  </si>
  <si>
    <t>Sterylny kompres o właściwościach 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Tylna strona kompresu jest w kolorze zielonym. Chłonność: minimum 140 g/100 cm2 chłonnej powierzchni rdzenia. Opatrunek przeznaczony do ran umiarkowanie jak i silnie sączących, chłonie wysięk oraz zapach. Rozmiar 10 x20 cm</t>
  </si>
  <si>
    <t>23.</t>
  </si>
  <si>
    <t>Sterylny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Opatrunek przeznaczony do ran umiarkowanie i silnie sączących, chłonący wysięk oraz zapach. Opatrunek może pozostawać na ranie przez okres do 5 dni. Rozmiar 12,5 x 12,5 cm</t>
  </si>
  <si>
    <t>24.</t>
  </si>
  <si>
    <t>Sterylny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Opatrunek przeznaczony do ran umiarkowanie i silnie sączących, chłonący wysięk oraz zapach. Opatrunek może pozostawać na ranie przez okres do 5 dni.Rozmiar 10x20 cm</t>
  </si>
  <si>
    <t>25.</t>
  </si>
  <si>
    <t>Sterylny samoprzylepny,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.Warstwa mocująca samoprzylepna z nieuczulającego kleju akrylowego, umieszczona wokół opatrunku. Opatrunek przeznaczony do ran umiarkowanie i silnie sączących, chłonący wysięk oraz zapach. Opatrunek może pozostawać na ranie przez okres do 5 dni. Rozmiar 12,5 x 12,5cm</t>
  </si>
  <si>
    <t>26.</t>
  </si>
  <si>
    <t>Sterylny samoprzylepny,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Warstwa mocująca samoprzylepna z nieuczulającego kleju akrylowego, umieszczona wokół opatrunku. Opatrunek przeznaczony do ran umiarkowanie i silnie sączących, chłonący wysięk oraz zapach. Opatrunek może pozostawać na ranie przez okres do 5 dni.Rozmiar 17,5 x 17,5 cm</t>
  </si>
  <si>
    <t>27.</t>
  </si>
  <si>
    <t>Krem ochronny z kreatyną o działaniu łagodzącym ochronnym i ściągającym. Ph obojętne.</t>
  </si>
  <si>
    <t>28.</t>
  </si>
  <si>
    <t>Jałowy opatrunek z włókien alginianów wapnia(min. 99% włókna alginianowe). Dzięki właściwościom żelującym przeznaczony do ran krwawiących i wysiękowych. Gramatura: min. 120 g/m2, chłonność po 30 minutach: min. 12 g/100 cm2. Rozmiar 10 x10 cm</t>
  </si>
  <si>
    <t>29.</t>
  </si>
  <si>
    <t>Jałowy opatrunek z włókien alginianów wapnia(min. 99% włókna alginianowe). Dzięki właściwościom żelującym przeznaczony do ran szczelinowych, krwawiących i wysiękowych. Masa 1 g min. 0,9 g, chłonność po 30 minutach min. 6 g/g. Rozmiar 1g/30cm</t>
  </si>
  <si>
    <t>30.</t>
  </si>
  <si>
    <t>Jałowy antybakteryjny opatrunek ze srebrem w postaci siatki poliamidowej z jonami srebra, impregnowanej maścią trójglicerydową. Srebro w postaci metalicznej. Opatrunek z obu stron przełożony papierem pergaminowym. Rozmiar 5 x 5 cm</t>
  </si>
  <si>
    <t>31.</t>
  </si>
  <si>
    <t>Jałowy antybakteryjny opatrunek ze srebrem w postaci siatki poliamidowej z jonami srebra, impregnowanej maścią trójglicerydową. Srebro w postaci metalicznej. Opatrunek z obu stron przełożony papierem pergaminowym. Rozmiar 10x10 cm</t>
  </si>
  <si>
    <t>32.</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</si>
  <si>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2g/10cm2. Rozmiar 7,5x7,5 cm</t>
  </si>
  <si>
    <t>33.</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</si>
  <si>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2g/10cm2. Rozmiar 10x10 cm</t>
  </si>
  <si>
    <t>34.</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</si>
  <si>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2g/10cm2. Rozmiar 15x15 cm</t>
  </si>
  <si>
    <t>35.</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</si>
  <si>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Przeznaczony do zaopatrywania owrzodzeń odleżynowych odcinek krzyżowy. Zabezpiecza ranę przed przedostaniem się płynów, moczu i stolca. Zdolność pochłaniania wody w ciągu 24 h 2g/10cm2. Rozmiar 12 x18 cm</t>
  </si>
  <si>
    <t>36.</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</si>
  <si>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Przeznaczony do zaopatrywania zaokrąglonych części ciała np. pięty i łokcie. Zdolność pochłaniania wody w ciągu 24 h 2g/10cm2. Rozmiar 8 x12 cm</t>
  </si>
  <si>
    <t>37.</t>
  </si>
  <si>
    <t>Jałowy, samoprzylepny, cienki,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0,5g/10cm2. Rozmiar 7,5 x 7,5 cm</t>
  </si>
  <si>
    <t>38.</t>
  </si>
  <si>
    <t>Jałowy, samoprzylepny, cienki,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0,5g/10cm2. Rozmiar 10x10 cm</t>
  </si>
  <si>
    <t>39.</t>
  </si>
  <si>
    <t>Elastyczna siatka opatrunkowa do podtrzymywania opatrunków o zawartości bawełny min. 50% o szer. od 3,0 do 3,5 cm długości 11,6 m w stanie spoczynku</t>
  </si>
  <si>
    <t>40.</t>
  </si>
  <si>
    <t>Elastyczna siatka opatrunkowa do podtrzymywania opatrunków o zawartości bawełny min. 50% o szer. od 4,0 do 4,5 cm długości 11,6 m w stanie spoczynku</t>
  </si>
  <si>
    <t>41.</t>
  </si>
  <si>
    <t>Elastyczna siatka opatrunkowa do podtrzymywania opatrunków o zawartości bawełny min. 50% o szer. od 6,0 do 6,5 cm długości 11,6 m w stanie spoczynku</t>
  </si>
  <si>
    <t>42.</t>
  </si>
  <si>
    <t>Elastyczna siatka opatrunkowa do podtrzymywania opatrunków o zawartości bawełny min. 50% o szer. od 9,0 do 9,5 cm długości 11,6 m w stanie spoczynku</t>
  </si>
  <si>
    <t>43.</t>
  </si>
  <si>
    <t>Olejek do pielęgnacji ciała z Vit. E 500 ml</t>
  </si>
  <si>
    <t>44.</t>
  </si>
  <si>
    <t>Elastyczna opaska podtrzymująca, bez zawartości lateksu, wykonana z krepowanej tkaniny o właściwościach kohezyjnych, Warstwy opaski posiadają zdolność sczepiania się ze sobą, po ich dociśnięciu nie ma konieczności dodatkowego umocowania. Opaska nie przyczepia się do skóry, włosów i odzież. 6cmx4m</t>
  </si>
  <si>
    <t>45.</t>
  </si>
  <si>
    <t>Kompresy chłonne z włókniny, wiskozowo-poliestrowej, 4 warstwowe, o gramaturze 30 g; jałowe 5x5cm. Opakowanie zbiorcze 25 x 2 sztuki</t>
  </si>
  <si>
    <t>46.</t>
  </si>
  <si>
    <t>Przylepiec z białego sztucznego jedwabiu, pokryty klejem ze sztucznego kauczuku naniesionym paskami; przepuszczający parę wodną oraz powietrze, nie wywołujący podrażnień skóry i nie absorbujący promieni Roentgena. Ząbkowane brzegi pozwalają na oddzielenie bez użycia nożyczek i zabezpieczają przed strzępieniem się tkaniny. Od strony zewnętrznej jest impregnowany hydrofobowo. Przylepiec nawinięty na szpulkę, pakowany w oddzielne kartoniki. 1,25 cm x 9,2 m</t>
  </si>
  <si>
    <t>47.</t>
  </si>
  <si>
    <t>Przylepiec z białego sztucznego jedwabiu, pokryty klejem ze sztucznego kauczuku naniesionym paskami; przepuszczający parę wodną oraz powietrze, nie wywołujący podrażnień skóry i nie absorbujący promieni Roentgena. Ząbkowane brzegi pozwalają na oddzielenie bez użycia nożyczek i zabezpieczają przed strzępieniem się tkaniny. Od strony zewnętrznej jest impregnowany hydrofobowo. Przylepiec nawinięty na szpulkę, pakowany w oddzielne kartoniki. 2,5 cm x 5 m</t>
  </si>
  <si>
    <t>48.</t>
  </si>
  <si>
    <t>Zestaw plastrów wodoodpornych, w trzech rozmiarach. Hypoalergiczne plastry z opatrunkiem wykonane z przezroczystej błony półprzepuszczalnej, wodoodpornej i oddychającej Mocno przylegają dzięki zastosowanemu hypoalergicznemu klejowi poliakrylowemu, nie przyklejają się do rany .Pakowane po 20 sztuk</t>
  </si>
  <si>
    <t>49.</t>
  </si>
  <si>
    <t>Super chłonny, samoprzylepny opatrunek na rany i skaleczenia do skóry normalnej i wrażliwej w sytuacji zagrożenia infekcją. Do zaopatrywania bardzo dużych wysięków, zapewniając dodatkowe wsparcie w profilaktyce przeciw-zakażeniowej. Przepuszczający parę wodną i powietrze, z zaokrąglonymi rogami. Dzięki zastosowaniu w warstwie chłonnej włókien typu superabsorbent posiada bardzo wysokie zdolności absorpcyjnenie. Polietylenowa siateczka stanowiąca warstwę kontaktową opatrunek nie przywiera do rany. 7,2 x5cm</t>
  </si>
  <si>
    <t>50.</t>
  </si>
  <si>
    <t>Super chłonny, samoprzylepny opatrunek na rany i skaleczenia do skóry normalnej i wrażliwej w sytuacji zagrożenia infekcją. Do zaopatrywania bardzo dużych wysięków, zapewniając dodatkowe wsparcie w profilaktyce przeciw-zakażeniowej. Przepuszczający parę wodną i powietrze, z zaokrąglonymi rogami. Dzięki zastosowaniu w warstwie chłonnej włókien typu superabsorbent posiada bardzo wysokie zdolności absorpcyjnenie. Polietylenowa siateczka stanowiąca warstwę kontaktową opatrunek nie przywiera do rany. 10x8cm</t>
  </si>
  <si>
    <t>51.</t>
  </si>
  <si>
    <t>Samoprzylepny, sterylny opatrunek do mocowania kaniul z wcięciem, wykonany z miękkiej włókniny oraz powlekanego laminatu, który stanowi materiał podłoża. Wodoszczelność folii zapewnia barierę przed wodą, penetracją bakterii i zanieczyszczeniami zewnętrznymi. Kontrola wzrokowa miejsca wkłucia bez potrzeby zmiany opatrunku dzięki wbudowanemu okienku (pokrytemu folią PU). Opatrunek zapewnia oddychanie skóry i przepuszczalność dla pary wodnej. Silna przyczepność oraz 2 dołączone paski mocujące zapewniają niezawodne mocowanie opatrunku w trakcie jego noszenia oraz możliwość zapisania daty wkłucia. W opakowaniach jałowych po 1 szt. W op. 100 szt.</t>
  </si>
  <si>
    <t>Elastyczny opatrunek stanowiący warstwę kontaktową, wykonany w technologii TLC (lipidokoloidowej). 10 cmx 12 cm</t>
  </si>
  <si>
    <t>Elastyczny opatrunek stanowiący warstwę kontaktową, wykonany w technologii TLC (lipidokoloidowej). 15 cm x 20 cm</t>
  </si>
  <si>
    <t>Miękki, przylegający opatrunek z pianką wykonany w technologii TLC (lipido-koloidowej), składający się z miękkiej przylegającej warstwy TLC połączonej z chłonną wkładką z pianki poliuretanowej oraz ochronnego, włókninowego podłoża poliuretanowego 10 cm x 10 cm</t>
  </si>
  <si>
    <t>Miękki, przylegający opatrunek z pianką wykonany w technologii TLC (lipido-koloidowej), składający się z miękkiej przylegającej warstwy TLC połączonej z chłonną wkładką z pianki poliuretanowej oraz ochronnego, włókninowego podłoża poliuretanowego 15 cm x 20 cm</t>
  </si>
  <si>
    <t>Samoprzylepny miękki opatrunek piankowy wykonany w technologii TLC (lipido-koloidowej) składający się z miękkiej przylegającej warstwy TLC połączonej z chłonną wkładką pianki poliuretanowej, przepuszczalną dla gazów, wodoodpornej zewnętrznej cienkiej warstwy z silikonowym przylepcem na brzegach 10 cm x 10 cm</t>
  </si>
  <si>
    <t>Miękki, przylegający opatrunek z pianką wykonany w technologii TLC (lipido-koloidowej), składający się z miękkiej przylegającej warstwy TLC połączonej z chłonną wkładką z pianki poliuretanowej oraz ochronnego, włókninowego podłoża poliuretanowego 13 cm x 13 cm</t>
  </si>
  <si>
    <t>Miękki, przylegający opatrunek z pianką wykonany w technologii TLC (lipido-koloidowej), składający się z miękkiej przylegającej warstwy TLC połączonej z chłonną wkładką z pianki poliuretanowej oraz ochronnego, włókninowego podłoża poliuretanowego 20 cm x 20 cm</t>
  </si>
  <si>
    <t>Opatrunek impregnowany solami srebra wykonany w technologii TLC (lipido-koloidowej)10 cm x 12 cm</t>
  </si>
  <si>
    <t>Opatrunek impregnowany solami srebra wykonany w technologii TLC (lipido-koloidowej) 15 cm x 20 cm</t>
  </si>
  <si>
    <t>Opatrunek wykonany w technologii TLC (lipido-koloidowej) zbudowany z włókninowej wkładki wykonanej z włókien charakteryzujących się wysoką chłonnością, kohezyjnością i właściwościami hydro-oczyszczającymi (poliakrylan) 6 cm x 6 cm</t>
  </si>
  <si>
    <t>Opatrunek wykonany w technologii TLC (lipido-koloidowej) zbudowany z włókninowej wkładki wykonanej z włókien charakteryzujących się wysoką chłonnością, kohezyjnością i właściwościami hydro-oczyszczającymi (poliakrylan) 10 cm x 10 cm</t>
  </si>
  <si>
    <t>Opatrunek wykonany w technologii TLC (lipido-koloidowej) zbudowany z włókninowej wkładki wykonanej z włókien charakteryzujących się wysoką chłonnością, kohezyjnością i właściwościami hydro-oczyszczającymi (poliakrylan) 15 cm x 15 cm</t>
  </si>
  <si>
    <t>Opatrunek wykonany w technologii TLC (lipido-koloidowej) zbudowany z włókninowej wkładki wykonanej z włókien charakteryzujących się wysoką chłonnością, kohezyjnością i właściwościami hydro-oczyszczającymi (poliakrylan) 15 cm x 20 cm</t>
  </si>
  <si>
    <t>Opatrunek wykonany w technologii TLC (lipido-koloidowej) zbudowany z włókninowej wkładki wykonanej z włókien charakteryzujących się wysoką chłonnością, kohezyjnością i właściwościami hydro-oczyszczającymi (poliakrylan). Matryca TLC impregnowana srebrem 6 cm x 6 cm</t>
  </si>
  <si>
    <t>Opatrunek wykonany w technologii TLC (lipido-koloidowej) zbudowany z włókninowej wkładki wykonanej z włókien charakteryzujących się wysoką chłonnością, kohezyjnością i właściwościami hydro-oczyszczającymi (poliakrylan). Matryca TLC impregnowana srebrem 10 cm x 10 cm</t>
  </si>
  <si>
    <t>Opatrunek wykonany w technologii TLC (lipido-koloidowej) zbudowany z włókninowej wkładki wykonanej z włókien charakteryzujących się wysoką chłonnością, kohezyjnością i właściwościami hydro-oczyszczającymi (poliakrylan). Matryca TLC impregnowana srebrem 15 cm x 20 cm</t>
  </si>
  <si>
    <t>Opatrunek zbudowany z włókninowej wkładki wykonanej z włókien charakteryzujących się wysoką chłonnością, kohezyjnością i właściwościami hydro-oczyszczającymi (poliakrylan). 40 cm x 5 cm</t>
  </si>
  <si>
    <t>Elastyczny opatrunek stanowiący warstwę kontaktową, wykonany w technologii lipidokoloidowej zawierającej cząsteczki nanooligosacharydów (TLC – NOSF) 10 cm x 12 cm</t>
  </si>
  <si>
    <t>Elastyczny opatrunek stanowiący warstwę kontaktową, wykonany w technologii lipidokoloidowej zawierającej cząsteczki nanooligosacharydów (TLC – NOSF) 15 cm x 20 cm</t>
  </si>
  <si>
    <t>Opatrunek wykonany w technologii lipidokoloidowej zawierającej cząsteczki nanooligosacharydów (TLC – NOSF) zbudowany z włókninowej wkładki wykonanej z włókien charakteryzujących się wysoką chłonnością, kohezyjnością i właściwościami hydro-oczyszczającymi (poliakrylan) 10 cm x 12 cm</t>
  </si>
  <si>
    <t>Opatrunek wykonany w technologii lipidokoloidowej zawierającej cząsteczki nanooligosacharydów (TLC – NOSF) zbudowany z włókninowej wkładki wykonanej z włókien charakteryzujących się wysoką chłonnością, kohezyjnością i właściwościami hydro-oczyszczającymi (poliakrylan) 15 cm x 20 cm</t>
  </si>
  <si>
    <t>Samoprzylepny, miękki opatrunek wykonany w technologii lipidokoloidowej zawierającej cząsteczki nanooligosacharydów (TLC – NOSF) zbudowany z włókien poliabsorbentu (poliakrylan) oraz z chłonnej wkładki z pianki poliuretanowej, przepuszczalnej dla gazów, wodoodpornej zewnętrznej cienkiej warstwy z silikonowym przylepcem na brzegach 12 cm x 12 cm</t>
  </si>
  <si>
    <t>Samoprzylepny, miękki opatrunek wykonany w technologii lipidokoloidowej zawierającej cząsteczki nanooligosacharydów (TLC – NOSF) zbudowany z włókien poliabsorbentu (poliakrylan) oraz z chłonnej wkładki z pianki poliuretanowej, przepuszczalnej dla gazów, wodoodpornej zewnętrznej cienkiej warstwy z silikonowym przylepcem na brzegach 15 cm x 20 cm</t>
  </si>
  <si>
    <t>Olejek do pielęgnacji skóry w sprayu, bogaty w glicerydy kwasów tłuszczowych (olej kukurydziany: 99%) i zawierający aromat anyżkowy (1%). Zapobiega odleżynom w obszarze miednicy u pacjentów narażonych na powstanie odleżyn lub ranom spowodowanym długotrwałym noszeniem masek lub okularów ochronnych u pracowników służby zdrowia lub osób mających liczne kontakty. Opakowanie 20 ml</t>
  </si>
  <si>
    <t>Olejek do pielęgnacji skóry w sprayu, bogaty w glicerydy kwasów tłuszczowych (olej kukurydziany: 99%) i zawierający aromat anyżkowy (1%). Zapobiega odleżynom w obszarze miednicy u pacjentów narażonych na powstanie odleżyn lub ranom spowodowanym długotrwałym noszeniem masek lub okularów ochronnych u pracowników służby zdrowia lub osób mających liczne kontakty Opakowanie 50 ml</t>
  </si>
  <si>
    <t>Hipoalergiczny przylepiec z włókniny na rolce dla skóry wrażliwej ( dzieci, osoby starsze, pacjenci po radioterapii) przepuszczalny dla powietrza i wody, wykonany z włókniny poliestrowej ( klej akrylowy) w rozmiarze 2,5 x 500 cm.</t>
  </si>
  <si>
    <t>Tkaninowy plaster (bawełniany) na rolce z ząbkowatymi brzegami pozwalające na dzielenie bez użycia nożyczek, przeznaczony do skóry normalnej (klej akrylowy) do mocowania wszelkiego typu opatrunków w rozmiarze: 2,5 x 500 cm.</t>
  </si>
  <si>
    <t>Tkaninowy plaster na rolce z ząbkowatymi brzegami pozwalające na dzielenie przeznaczony do skóry normalnej (klej akrylowy) do mocowania wszelkiego typu opatrunków w rozmiarze: 5 cm x 500 cm</t>
  </si>
  <si>
    <t>Jałowy opatrunek stabilizujący wkłucie centralne wykonany na obwodzie z pianki PU (polietylenowej), część centralna wykonana z folii paroprzepuszczalnej (WVTR &gt; 1800 g/24h/1m2) izolującej miejsce wkłucia, w zestawie separator na co najmniej 3 linie i 2 paski do prowadzenia linii po skórze, okres utrzymywania do 5 dni. Rozmiar S- szyjny, L- podobojczykowy</t>
  </si>
  <si>
    <t>Chłonny opatrunek posiadający jony srebra o działaniu bakteriobójczym złożony z dwóch warstw, wykonany w technologii hydrofiber z poprzecznymi przeszyciami wzmacniającymi opatrunek.</t>
  </si>
  <si>
    <t>Żel hydrokoloidowy umieszczony w przezroczystym lepkim podłożu, sterylny 15g</t>
  </si>
  <si>
    <t>Opatrunek po iniekcyjny, jałowy wykonany z folii PE transparentny z perforacją 0,3 mm na całej
powierzchni, z nieprzywierającym centralnie
umieszczonym wkładem z mieszaniny wysoko
chłonnych włókien wiskozowych, sterylizowany
tlenkiem etylenu. Opatrunek pakowany w
opakowanie papier/papier po 1 szt., rozmiar 3,1cmx 7,2cm. Opakowanie handlowe 100 szt.</t>
  </si>
  <si>
    <t>Dwuczęściowy stabilizator złożony z części
mocowanej do skóry i części mocującej dren do
stabilizacji różnego rodzaju drenów i cewników.
Część stabilizatora mocowana do skóry pacjenta wykonana z samoprzylepnej folii z
mikroperforacjami. Część mocująca dren jest
zintegrowana z częścią przyklejaną do skóry
pacjenta i posiada dodatkowy przylepiec – rzep
oraz przylepne pole dla lepszej stabilizacji rurki
medycznej. Kolor biały i przezroczysty. Pokryty
hypoalergicznym klejem. Przylepiec niejałowy.
Rozmiar 9 cm x 3 cm. Pakowane po 50 sztuk.</t>
  </si>
  <si>
    <t>Samoprzylepny opatrunek z oddychającą,
nieklejącą kieszenią z zewnętrzną warstwą odporną na kontakt z wodą i drobnoustrojami zapewniającą odpowiednią ochronę końcówek cewników dializacyjnych, górna część mocująca wykonana z samoprzylepnej, oddychającej, wodoodpornej folii poliuretanowej stanowiącej barierę przed kontaktem z wodą i zanieczyszczeniami, dodatkowo samoprzylepny pasek w dolnej części opatrunku stabilizujący kieszeń wykonany z hydrofobowej włókniny. 24 cm x 10 cm. Opakowanie pojedyncze papier-folia. Kartonik a'25.</t>
  </si>
  <si>
    <t>Dwuczęściowy stabilizator złożony z części
mocowanej do skóry i części mocującej dren do
stabilizacji różnego rodzaju drenów i cewników.
Część stabilizatora mocowana do skóry pacjenta wykonana z włókniny. Część mocująca dren jest zintegrowana z częścią przyklejaną do skóry pacjenta i posiada dodatkowy przylepiec –
niebieski rzep oraz przylepne pole dla lepszej
stabilizacji rurki medycznej. Pokryty hypoalergicznym klejem. Przylepiec niejałowy, rozmiar 9 cm x 4 cm. Opakowanie pojedyńcze papier-folia. Opakowanie zbiorcze kartonik a'50.</t>
  </si>
  <si>
    <t>Kompres włókninowy jałowy, 4 warstwowy, rozmiar
10 cmx10cm, gramatura 40 g/m2, pakowany w
opakowanie papier - folia. Liczba sztuk w
opakowaniu 3. Klasa IIa, reguła 7, sterylizowany
tlenkiem etylenu.</t>
  </si>
  <si>
    <t>Przylepiec uniwersalny z folii polietylenowej z
mikroperforacjami na całej długości i szerokości
ułatwiającymi dzielenie bez użycia nożyczek, na
rolce, z klejem akrylowym, niejałowy, pakowany w kartonik po12 szt., rozmiar 2,5 cm x 9,14 m</t>
  </si>
  <si>
    <t>Przylepiec stabilizujący do rurki intubacyjnej. 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</si>
  <si>
    <t>Gaza opatrunkowa kopertowa, jałowa. Klasa IIa,
reguła 7. 1/2m2 Liczba sztuk w opakowaniu
jednostkowym 1 szt. Nitkowość 13N. Pakowane po 50 sztuk</t>
  </si>
  <si>
    <t>Gaza opatrunkowa kopertowa, jałowa. Klasa IIa,
reguła 7. 1m2. Liczba sztuk w opakowaniu
jednostkowym 1 szt. Nitkowość 13N. Pakowane po 25 sztuk</t>
  </si>
  <si>
    <t>Gaza opatrunkowa kopertowa, niejałowa. Klasa IIa, reguła 7, 1m2 Liczba sztuk w opakowaniu
jednostkowym 1 szt. Nitkowość 13N. Spełnia wymogi aktualnej normy EN 14079. Pakowane po 25 sztuk</t>
  </si>
  <si>
    <t>Sterylna kieszeń samoprzylepna jednokomorowa o rozmiarze 30 cm x 40 cm- Sterylna kieszeń
samoprzylepna na narzędzia wyposażona w taśmę samoprzylepną umożliwiająca umocowanie kieszeni. Wykonana z przeźroczystej folii polietylenowej 0.065 mm. Sterylizowane radiacyjnie. Opakowanie folia-papier wyposażone w informację o kierunku otwierania oraz 4 etykiety samoprzylepne typu TAG służące do archiwizacji danych. Na każdej etykiecie samoprzylepnej, znajdują się następujące informacje : numer ref., data ważności, nr serii, dane wytwórcy oraz kod kreskowy. Osłona pakowana podwójnie, poprzez dodatkowe zapakowanie w woreczek foliowy.</t>
  </si>
  <si>
    <t>Kompres włókninowy jałowy, 4 warstwowy, rozmiar 7,5cm x 7,5cm, gramatura 40 g/m2, pakowany w opakowanie papier - folia. Liczba sztuk w opakowaniu 3. Opakowanie zbiorcze 25. Klasa IIa, reguła 7, sterylizowany tlenkiem etylenu. Spełnia wymogi aktualnej normy PN-EN 1644-1; PN-EN 1644-2</t>
  </si>
  <si>
    <t>kompres żelowy ciepło- zimno wykonany z
wytrzymałej folii wewnątrz której znajduję się wkład żelowy, można go ochładzać lub ogrzewać, wielorazowego użytku, w zestawie z pokrowcem włókninowym o wymiarach 16 cm x 26 cm. Pakowane po 20 sztuk</t>
  </si>
  <si>
    <t>kompres żelowy ciepło- zimno wykonany z
wytrzymałej folii wewnątrz której znajduję się wkład żelowy, można go ochładzać lub ogrzewać, wielorazowego użytku, w zestawie z pokrowcem włókninowym o wymiarach 21 cm x 38 cm. Pakowane po 8 sztuk</t>
  </si>
  <si>
    <t>kompres żelowy ciepło- zimno wykonany z
wytrzymałej folii wewnątrz której znajduję się wkład żelowy, można go ochładzać lub ogrzewać, wielorazowego użytku, w zestawie z pokrowcem włókninowym o wymiarach 30cm x 40 cm. Pakowane po 5 sztuk</t>
  </si>
  <si>
    <t>Przylepiec uniwersalny z folii polietylenowej z
mikroperforacjami na całej długości i szerokości
ułatwiającymi dzielenie bez użycia nożyczek, na
rolce, z klejem akrylowym, niejałowy, pakowany w kartonik po12 szt., rozmiar 2,5 cm x 9,14 m.</t>
  </si>
  <si>
    <t>Pakiet 1</t>
  </si>
  <si>
    <t>Pakiet 2</t>
  </si>
  <si>
    <t>Pakiet 3</t>
  </si>
  <si>
    <t>Pakiet 4</t>
  </si>
  <si>
    <t>Pakiet 5</t>
  </si>
  <si>
    <t>Pakiet 6</t>
  </si>
  <si>
    <t xml:space="preserve">Szacunek </t>
  </si>
  <si>
    <t>Netto</t>
  </si>
  <si>
    <t>Brutto</t>
  </si>
  <si>
    <t>Opatrunki 2023 - szacunek na 24 miesiące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</si>
</sst>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quot;zł&quot;"/>
    <numFmt numFmtId="166" formatCode="[$-415]General"/>
  </numFmts>
  <fonts count="9" x14ac:knownFonts="1">
    <font>
      <sz val="11"/>
      <color theme="1"/>
      <name val="Calibri"/>
      <family val="2"/>
      <charset val="238"/>
      <scheme val="minor"/>
    </font>
    <font>
      <b/>
      <sz val="11"/>
      <color theme="1"/>
      <name val="Calibri"/>
      <family val="2"/>
      <charset val="238"/>
      <scheme val="minor"/>
    </font>
    <font>
      <b/>
      <sz val="9"/>
      <color theme="1"/>
      <name val="Century Gothic"/>
      <family val="2"/>
      <charset val="238"/>
    </font>
    <font>
      <sz val="9"/>
      <color theme="1"/>
      <name val="Century Gothic"/>
      <family val="2"/>
      <charset val="238"/>
    </font>
    <font>
      <sz val="10"/>
      <color theme="1"/>
      <name val="Calibri"/>
      <family val="2"/>
      <charset val="238"/>
      <scheme val="minor"/>
    </font>
    <font>
      <sz val="9"/>
      <color theme="1"/>
      <name val="Calibri"/>
      <family val="2"/>
      <charset val="238"/>
      <scheme val="minor"/>
    </font>
    <font>
      <sz val="11"/>
      <color theme="1"/>
      <name val="Calibri"/>
      <family val="2"/>
      <charset val="238"/>
      <scheme val="minor"/>
    </font>
    <font>
      <sz val="11"/>
      <color rgb="FF000000"/>
      <name val="Calibri"/>
      <family val="2"/>
      <charset val="238"/>
    </font>
    <font>
      <sz val="9"/>
      <name val="Century Gothic"/>
      <family val="2"/>
      <charset val="23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6" fontId="7" fillId="0" borderId="0" applyBorder="0" applyProtection="0"/>
    <xf numFmtId="0" fontId="7" fillId="0" borderId="0"/>
    <xf numFmtId="164" fontId="6" fillId="0" borderId="0" applyFont="0" applyFill="0" applyBorder="0" applyAlignment="0" applyProtection="0"/>
  </cellStyleXfs>
  <cellXfs count="37">
    <xf numFmtId="0" fontId="0" fillId="0" borderId="0" xfId="0"/>
    <xf numFmtId="0" fontId="2" fillId="0" borderId="0" xfId="0" applyFont="1"/>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xf numFmtId="0" fontId="5" fillId="0" borderId="0" xfId="0" applyFont="1"/>
    <xf numFmtId="0" fontId="1" fillId="0" borderId="0" xfId="0" applyFont="1"/>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165" fontId="0" fillId="0" borderId="0" xfId="0" applyNumberFormat="1"/>
    <xf numFmtId="9" fontId="3"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65" fontId="3" fillId="0" borderId="0" xfId="0" applyNumberFormat="1" applyFont="1"/>
    <xf numFmtId="0" fontId="2" fillId="0" borderId="0" xfId="0" applyFont="1" applyAlignment="1">
      <alignment horizontal="center"/>
    </xf>
    <xf numFmtId="165" fontId="2" fillId="2" borderId="0" xfId="0" applyNumberFormat="1" applyFont="1" applyFill="1" applyAlignment="1">
      <alignment horizontal="center" wrapText="1"/>
    </xf>
    <xf numFmtId="165" fontId="2" fillId="0" borderId="0" xfId="0" applyNumberFormat="1" applyFont="1"/>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wrapText="1"/>
    </xf>
    <xf numFmtId="165" fontId="2" fillId="0" borderId="0" xfId="0" applyNumberFormat="1" applyFont="1" applyAlignment="1">
      <alignment horizontal="center"/>
    </xf>
    <xf numFmtId="165" fontId="3" fillId="0" borderId="0" xfId="0" applyNumberFormat="1" applyFont="1" applyAlignment="1">
      <alignment horizontal="center"/>
    </xf>
    <xf numFmtId="165" fontId="2" fillId="2" borderId="0" xfId="0" applyNumberFormat="1" applyFont="1" applyFill="1" applyAlignment="1">
      <alignment horizontal="center"/>
    </xf>
    <xf numFmtId="165" fontId="3" fillId="2" borderId="0" xfId="0" applyNumberFormat="1" applyFont="1" applyFill="1" applyAlignment="1">
      <alignment horizontal="center"/>
    </xf>
    <xf numFmtId="165" fontId="2" fillId="3" borderId="0" xfId="0" applyNumberFormat="1" applyFont="1" applyFill="1"/>
    <xf numFmtId="0" fontId="2" fillId="3" borderId="0" xfId="0" applyFont="1" applyFill="1"/>
    <xf numFmtId="165" fontId="2" fillId="3" borderId="0" xfId="0" applyNumberFormat="1" applyFont="1" applyFill="1" applyAlignment="1">
      <alignment horizontal="center"/>
    </xf>
    <xf numFmtId="3" fontId="8" fillId="0" borderId="1" xfId="0" applyNumberFormat="1" applyFont="1" applyBorder="1" applyAlignment="1">
      <alignment horizontal="center" vertical="center" wrapText="1"/>
    </xf>
  </cellXfs>
  <cellStyles count="4">
    <cellStyle name="Dziesiętny 2" xfId="3" xr:uid="{00000000-0005-0000-0000-000000000000}"/>
    <cellStyle name="Excel Built-in Normal" xfId="1" xr:uid="{00000000-0005-0000-0000-000001000000}"/>
    <cellStyle name="Excel Built-in Normal 2" xfId="2" xr:uid="{00000000-0005-0000-0000-000002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0"/>
  <sheetViews>
    <sheetView tabSelected="1" topLeftCell="A101" zoomScaleNormal="100" workbookViewId="0">
      <selection activeCell="D142" sqref="D142"/>
    </sheetView>
  </sheetViews>
  <sheetFormatPr defaultRowHeight="15" x14ac:dyDescent="0.3"/>
  <cols>
    <col min="1" max="1" width="3.7109375" customWidth="1"/>
    <col min="2" max="2" width="41.5703125" customWidth="1"/>
    <col min="3" max="3" width="9.140625" style="2"/>
    <col min="5" max="5" width="14.28515625" style="12" customWidth="1"/>
    <col min="7" max="7" width="14.140625" style="12" customWidth="1"/>
    <col min="8" max="8" width="13.7109375" style="12" customWidth="1"/>
    <col min="9" max="9" width="14.5703125" style="12" customWidth="1"/>
    <col min="10" max="10" width="32" customWidth="1"/>
  </cols>
  <sheetData>
    <row r="1" spans="1:11" ht="15.75" x14ac:dyDescent="0.3">
      <c r="A1" s="2"/>
      <c r="B1" s="2"/>
      <c r="D1" s="2"/>
      <c r="E1" s="21"/>
      <c r="F1" s="2"/>
      <c r="G1" s="21"/>
      <c r="H1" s="21"/>
      <c r="I1" s="21"/>
      <c r="J1" s="2"/>
      <c r="K1" s="2"/>
    </row>
    <row r="2" spans="1:11" ht="15.75" x14ac:dyDescent="0.3">
      <c r="A2" s="2"/>
      <c r="B2" s="2"/>
      <c r="D2" s="2"/>
      <c r="E2" s="21"/>
      <c r="F2" s="2"/>
      <c r="G2" s="21"/>
      <c r="H2" s="21"/>
      <c r="I2" s="21"/>
      <c r="J2" s="2"/>
      <c r="K2" s="2"/>
    </row>
    <row r="3" spans="1:11" ht="15" customHeight="1" x14ac:dyDescent="0.3">
      <c r="A3" s="2"/>
      <c r="B3" s="2"/>
      <c r="C3" s="22" t="s">
        <v>195</v>
      </c>
      <c r="D3" s="22"/>
      <c r="E3" s="22"/>
      <c r="F3" s="22"/>
      <c r="G3" s="22"/>
      <c r="H3" s="21"/>
      <c r="I3" s="23" t="s">
        <v>186</v>
      </c>
      <c r="J3" s="23"/>
      <c r="K3" s="2"/>
    </row>
    <row r="4" spans="1:11" ht="15.75" x14ac:dyDescent="0.3">
      <c r="A4" s="2"/>
      <c r="B4" s="2"/>
      <c r="D4" s="2"/>
      <c r="E4" s="21"/>
      <c r="F4" s="2"/>
      <c r="G4" s="21"/>
      <c r="H4" s="21"/>
      <c r="I4" s="23"/>
      <c r="J4" s="23"/>
      <c r="K4" s="2"/>
    </row>
    <row r="5" spans="1:11" s="9" customFormat="1" x14ac:dyDescent="0.25">
      <c r="A5" s="22"/>
      <c r="B5" s="22"/>
      <c r="C5" s="1"/>
      <c r="D5" s="1"/>
      <c r="E5" s="24"/>
      <c r="F5" s="1"/>
      <c r="G5" s="24"/>
      <c r="H5" s="24"/>
      <c r="I5" s="24"/>
      <c r="J5" s="1"/>
      <c r="K5" s="1"/>
    </row>
    <row r="6" spans="1:11" s="7" customFormat="1" ht="40.5" x14ac:dyDescent="0.3">
      <c r="A6" s="25" t="s">
        <v>0</v>
      </c>
      <c r="B6" s="26" t="s">
        <v>1</v>
      </c>
      <c r="C6" s="27" t="s">
        <v>2</v>
      </c>
      <c r="D6" s="27" t="s">
        <v>3</v>
      </c>
      <c r="E6" s="28" t="s">
        <v>4</v>
      </c>
      <c r="F6" s="26" t="s">
        <v>5</v>
      </c>
      <c r="G6" s="28" t="s">
        <v>6</v>
      </c>
      <c r="H6" s="28" t="s">
        <v>7</v>
      </c>
      <c r="I6" s="28" t="s">
        <v>8</v>
      </c>
      <c r="J6" s="26" t="s">
        <v>19</v>
      </c>
      <c r="K6" s="2"/>
    </row>
    <row r="7" spans="1:11" s="8" customFormat="1" ht="42.75" x14ac:dyDescent="0.3">
      <c r="A7" s="5" t="s">
        <v>9</v>
      </c>
      <c r="B7" s="3" t="s">
        <v>11</v>
      </c>
      <c r="C7" s="5" t="s">
        <v>12</v>
      </c>
      <c r="D7" s="5">
        <v>1400</v>
      </c>
      <c r="E7" s="10">
        <v>1.9</v>
      </c>
      <c r="F7" s="13">
        <v>0.08</v>
      </c>
      <c r="G7" s="10">
        <f>E7*F7+E7</f>
        <v>2.052</v>
      </c>
      <c r="H7" s="10">
        <f t="shared" ref="H7:H11" si="0">E7*D7</f>
        <v>2660</v>
      </c>
      <c r="I7" s="10">
        <f>G7*D7</f>
        <v>2872.8</v>
      </c>
      <c r="J7" s="6"/>
      <c r="K7" s="2"/>
    </row>
    <row r="8" spans="1:11" s="8" customFormat="1" ht="81.75" customHeight="1" x14ac:dyDescent="0.3">
      <c r="A8" s="5" t="s">
        <v>20</v>
      </c>
      <c r="B8" s="3" t="s">
        <v>14</v>
      </c>
      <c r="C8" s="6" t="s">
        <v>13</v>
      </c>
      <c r="D8" s="19">
        <v>200</v>
      </c>
      <c r="E8" s="11">
        <v>2.5</v>
      </c>
      <c r="F8" s="13">
        <v>0.08</v>
      </c>
      <c r="G8" s="10">
        <f>E8*F8+E8</f>
        <v>2.7</v>
      </c>
      <c r="H8" s="10">
        <f t="shared" si="0"/>
        <v>500</v>
      </c>
      <c r="I8" s="10">
        <f>D8*G8</f>
        <v>540</v>
      </c>
      <c r="J8" s="6"/>
      <c r="K8" s="2"/>
    </row>
    <row r="9" spans="1:11" s="8" customFormat="1" ht="81.75" customHeight="1" x14ac:dyDescent="0.3">
      <c r="A9" s="5" t="s">
        <v>21</v>
      </c>
      <c r="B9" s="3" t="s">
        <v>15</v>
      </c>
      <c r="C9" s="6" t="s">
        <v>13</v>
      </c>
      <c r="D9" s="19">
        <v>2000</v>
      </c>
      <c r="E9" s="11">
        <v>1.35</v>
      </c>
      <c r="F9" s="13">
        <v>0.08</v>
      </c>
      <c r="G9" s="10">
        <v>1.21</v>
      </c>
      <c r="H9" s="10">
        <f t="shared" si="0"/>
        <v>2700</v>
      </c>
      <c r="I9" s="10">
        <v>3628.8</v>
      </c>
      <c r="J9" s="6"/>
      <c r="K9" s="2"/>
    </row>
    <row r="10" spans="1:11" ht="114" x14ac:dyDescent="0.3">
      <c r="A10" s="5" t="s">
        <v>22</v>
      </c>
      <c r="B10" s="4" t="s">
        <v>17</v>
      </c>
      <c r="C10" s="6" t="s">
        <v>13</v>
      </c>
      <c r="D10" s="19">
        <v>300</v>
      </c>
      <c r="E10" s="11">
        <v>3.8</v>
      </c>
      <c r="F10" s="13">
        <v>0.08</v>
      </c>
      <c r="G10" s="10">
        <f>E10*F10+E10</f>
        <v>4.1040000000000001</v>
      </c>
      <c r="H10" s="10">
        <f t="shared" si="0"/>
        <v>1140</v>
      </c>
      <c r="I10" s="10">
        <f>D10*G10</f>
        <v>1231.2</v>
      </c>
      <c r="J10" s="6"/>
      <c r="K10" s="2"/>
    </row>
    <row r="11" spans="1:11" ht="114" x14ac:dyDescent="0.3">
      <c r="A11" s="5" t="s">
        <v>10</v>
      </c>
      <c r="B11" s="3" t="s">
        <v>18</v>
      </c>
      <c r="C11" s="5" t="s">
        <v>12</v>
      </c>
      <c r="D11" s="5">
        <v>400</v>
      </c>
      <c r="E11" s="10">
        <v>18.399999999999999</v>
      </c>
      <c r="F11" s="13">
        <v>0.08</v>
      </c>
      <c r="G11" s="10">
        <f>E11*F11+E11</f>
        <v>19.872</v>
      </c>
      <c r="H11" s="10">
        <f t="shared" si="0"/>
        <v>7359.9999999999991</v>
      </c>
      <c r="I11" s="10">
        <f>D11*G11</f>
        <v>7948.8</v>
      </c>
      <c r="J11" s="6"/>
      <c r="K11" s="2"/>
    </row>
    <row r="12" spans="1:11" ht="15.75" x14ac:dyDescent="0.3">
      <c r="A12" s="16"/>
      <c r="B12" s="17"/>
      <c r="C12" s="17"/>
      <c r="D12" s="17"/>
      <c r="E12" s="17"/>
      <c r="F12" s="18"/>
      <c r="G12" s="14" t="s">
        <v>16</v>
      </c>
      <c r="H12" s="14">
        <f>SUM(H7:H11)</f>
        <v>14360</v>
      </c>
      <c r="I12" s="14">
        <f>SUM(I7:I11)</f>
        <v>16221.600000000002</v>
      </c>
      <c r="J12" s="6"/>
      <c r="K12" s="2"/>
    </row>
    <row r="13" spans="1:11" ht="15.75" x14ac:dyDescent="0.3">
      <c r="A13" s="2"/>
      <c r="B13" s="2"/>
      <c r="D13" s="2"/>
      <c r="E13" s="21"/>
      <c r="F13" s="2"/>
      <c r="G13" s="21"/>
      <c r="H13" s="21"/>
      <c r="I13" s="21"/>
      <c r="J13" s="2"/>
      <c r="K13" s="2"/>
    </row>
    <row r="14" spans="1:11" ht="15.75" x14ac:dyDescent="0.3">
      <c r="A14" s="2"/>
      <c r="B14" s="1"/>
      <c r="D14" s="2"/>
      <c r="E14" s="21"/>
      <c r="F14" s="2"/>
      <c r="G14" s="24"/>
      <c r="H14" s="29"/>
      <c r="I14" s="30"/>
      <c r="J14" s="2"/>
      <c r="K14" s="2"/>
    </row>
    <row r="15" spans="1:11" ht="15.75" x14ac:dyDescent="0.3">
      <c r="A15" s="2"/>
      <c r="B15" s="2"/>
      <c r="D15" s="2"/>
      <c r="E15" s="21"/>
      <c r="F15" s="2"/>
      <c r="G15" s="21"/>
      <c r="H15" s="21"/>
      <c r="I15" s="31" t="s">
        <v>187</v>
      </c>
      <c r="J15" s="32"/>
      <c r="K15" s="2"/>
    </row>
    <row r="16" spans="1:11" ht="15.75" x14ac:dyDescent="0.3">
      <c r="A16" s="2"/>
      <c r="B16" s="2"/>
      <c r="D16" s="2"/>
      <c r="E16" s="21"/>
      <c r="F16" s="2"/>
      <c r="G16" s="21"/>
      <c r="H16" s="21"/>
      <c r="I16" s="21"/>
      <c r="J16" s="2"/>
      <c r="K16" s="2"/>
    </row>
    <row r="17" spans="1:11" ht="40.5" x14ac:dyDescent="0.3">
      <c r="A17" s="25" t="s">
        <v>0</v>
      </c>
      <c r="B17" s="26" t="s">
        <v>1</v>
      </c>
      <c r="C17" s="27" t="s">
        <v>2</v>
      </c>
      <c r="D17" s="27" t="s">
        <v>3</v>
      </c>
      <c r="E17" s="28" t="s">
        <v>4</v>
      </c>
      <c r="F17" s="26" t="s">
        <v>5</v>
      </c>
      <c r="G17" s="28" t="s">
        <v>6</v>
      </c>
      <c r="H17" s="28" t="s">
        <v>7</v>
      </c>
      <c r="I17" s="28" t="s">
        <v>8</v>
      </c>
      <c r="J17" s="26" t="s">
        <v>19</v>
      </c>
      <c r="K17" s="2"/>
    </row>
    <row r="18" spans="1:11" ht="42.75" x14ac:dyDescent="0.3">
      <c r="A18" s="5" t="s">
        <v>9</v>
      </c>
      <c r="B18" s="3" t="s">
        <v>23</v>
      </c>
      <c r="C18" s="5" t="s">
        <v>12</v>
      </c>
      <c r="D18" s="20">
        <v>8000</v>
      </c>
      <c r="E18" s="10">
        <v>3.7</v>
      </c>
      <c r="F18" s="13">
        <v>0.08</v>
      </c>
      <c r="G18" s="10">
        <f t="shared" ref="G18:G34" si="1">E18*F18+E18</f>
        <v>3.9960000000000004</v>
      </c>
      <c r="H18" s="10">
        <f t="shared" ref="H18:H34" si="2">E18*D18</f>
        <v>29600</v>
      </c>
      <c r="I18" s="10">
        <f>G18*D18</f>
        <v>31968.000000000004</v>
      </c>
      <c r="J18" s="6"/>
      <c r="K18" s="2"/>
    </row>
    <row r="19" spans="1:11" ht="28.5" x14ac:dyDescent="0.3">
      <c r="A19" s="5" t="s">
        <v>20</v>
      </c>
      <c r="B19" s="3" t="s">
        <v>24</v>
      </c>
      <c r="C19" s="6" t="s">
        <v>12</v>
      </c>
      <c r="D19" s="19">
        <v>100</v>
      </c>
      <c r="E19" s="11">
        <v>3</v>
      </c>
      <c r="F19" s="13">
        <v>0.08</v>
      </c>
      <c r="G19" s="10">
        <f t="shared" si="1"/>
        <v>3.24</v>
      </c>
      <c r="H19" s="10">
        <f t="shared" si="2"/>
        <v>300</v>
      </c>
      <c r="I19" s="10">
        <f>G19*D19</f>
        <v>324</v>
      </c>
      <c r="J19" s="6"/>
      <c r="K19" s="2"/>
    </row>
    <row r="20" spans="1:11" ht="28.5" x14ac:dyDescent="0.3">
      <c r="A20" s="5" t="s">
        <v>21</v>
      </c>
      <c r="B20" s="3" t="s">
        <v>25</v>
      </c>
      <c r="C20" s="6" t="s">
        <v>13</v>
      </c>
      <c r="D20" s="19">
        <v>6000</v>
      </c>
      <c r="E20" s="11">
        <v>1.4</v>
      </c>
      <c r="F20" s="13">
        <v>0.08</v>
      </c>
      <c r="G20" s="10">
        <f t="shared" si="1"/>
        <v>1.512</v>
      </c>
      <c r="H20" s="10">
        <f t="shared" si="2"/>
        <v>8400</v>
      </c>
      <c r="I20" s="10">
        <f>D20*G20</f>
        <v>9072</v>
      </c>
      <c r="J20" s="6"/>
      <c r="K20" s="2"/>
    </row>
    <row r="21" spans="1:11" ht="42.75" x14ac:dyDescent="0.3">
      <c r="A21" s="5" t="s">
        <v>22</v>
      </c>
      <c r="B21" s="3" t="s">
        <v>26</v>
      </c>
      <c r="C21" s="6" t="s">
        <v>13</v>
      </c>
      <c r="D21" s="19">
        <v>400</v>
      </c>
      <c r="E21" s="11">
        <v>1.9</v>
      </c>
      <c r="F21" s="13">
        <v>0.08</v>
      </c>
      <c r="G21" s="10">
        <f t="shared" si="1"/>
        <v>2.052</v>
      </c>
      <c r="H21" s="10">
        <f t="shared" si="2"/>
        <v>760</v>
      </c>
      <c r="I21" s="10">
        <f>D21*G21</f>
        <v>820.80000000000007</v>
      </c>
      <c r="J21" s="6"/>
      <c r="K21" s="2"/>
    </row>
    <row r="22" spans="1:11" ht="28.5" x14ac:dyDescent="0.3">
      <c r="A22" s="5" t="s">
        <v>10</v>
      </c>
      <c r="B22" s="3" t="s">
        <v>27</v>
      </c>
      <c r="C22" s="6" t="s">
        <v>12</v>
      </c>
      <c r="D22" s="19">
        <v>60</v>
      </c>
      <c r="E22" s="11">
        <v>14</v>
      </c>
      <c r="F22" s="13">
        <v>0.08</v>
      </c>
      <c r="G22" s="10">
        <f t="shared" si="1"/>
        <v>15.120000000000001</v>
      </c>
      <c r="H22" s="10">
        <f t="shared" si="2"/>
        <v>840</v>
      </c>
      <c r="I22" s="10">
        <f>D22*G22</f>
        <v>907.2</v>
      </c>
      <c r="J22" s="6"/>
      <c r="K22" s="2"/>
    </row>
    <row r="23" spans="1:11" ht="28.5" x14ac:dyDescent="0.3">
      <c r="A23" s="5" t="s">
        <v>28</v>
      </c>
      <c r="B23" s="4" t="s">
        <v>29</v>
      </c>
      <c r="C23" s="6" t="s">
        <v>13</v>
      </c>
      <c r="D23" s="19">
        <v>4000</v>
      </c>
      <c r="E23" s="11">
        <v>0.45</v>
      </c>
      <c r="F23" s="13">
        <v>0.08</v>
      </c>
      <c r="G23" s="10">
        <f t="shared" si="1"/>
        <v>0.48599999999999999</v>
      </c>
      <c r="H23" s="10">
        <f t="shared" si="2"/>
        <v>1800</v>
      </c>
      <c r="I23" s="10">
        <f>D23*G23</f>
        <v>1944</v>
      </c>
      <c r="J23" s="6"/>
      <c r="K23" s="2"/>
    </row>
    <row r="24" spans="1:11" ht="28.5" x14ac:dyDescent="0.3">
      <c r="A24" s="5" t="s">
        <v>30</v>
      </c>
      <c r="B24" s="4" t="s">
        <v>31</v>
      </c>
      <c r="C24" s="6" t="s">
        <v>13</v>
      </c>
      <c r="D24" s="19">
        <v>600</v>
      </c>
      <c r="E24" s="11">
        <v>0.28000000000000003</v>
      </c>
      <c r="F24" s="13">
        <v>0.08</v>
      </c>
      <c r="G24" s="10">
        <f t="shared" si="1"/>
        <v>0.3024</v>
      </c>
      <c r="H24" s="10">
        <f t="shared" si="2"/>
        <v>168.00000000000003</v>
      </c>
      <c r="I24" s="10">
        <f t="shared" ref="I24:I34" si="3">D24*G24</f>
        <v>181.44</v>
      </c>
      <c r="J24" s="6"/>
      <c r="K24" s="2"/>
    </row>
    <row r="25" spans="1:11" ht="28.5" x14ac:dyDescent="0.3">
      <c r="A25" s="5" t="s">
        <v>32</v>
      </c>
      <c r="B25" s="4" t="s">
        <v>33</v>
      </c>
      <c r="C25" s="6" t="s">
        <v>13</v>
      </c>
      <c r="D25" s="19">
        <v>400</v>
      </c>
      <c r="E25" s="11">
        <v>0.6</v>
      </c>
      <c r="F25" s="13">
        <v>0.08</v>
      </c>
      <c r="G25" s="10">
        <f t="shared" si="1"/>
        <v>0.64800000000000002</v>
      </c>
      <c r="H25" s="10">
        <f t="shared" si="2"/>
        <v>240</v>
      </c>
      <c r="I25" s="10">
        <f t="shared" si="3"/>
        <v>259.2</v>
      </c>
      <c r="J25" s="6"/>
      <c r="K25" s="2"/>
    </row>
    <row r="26" spans="1:11" ht="42.75" x14ac:dyDescent="0.3">
      <c r="A26" s="5" t="s">
        <v>34</v>
      </c>
      <c r="B26" s="4" t="s">
        <v>35</v>
      </c>
      <c r="C26" s="6" t="s">
        <v>36</v>
      </c>
      <c r="D26" s="19">
        <v>3600</v>
      </c>
      <c r="E26" s="11">
        <v>10</v>
      </c>
      <c r="F26" s="13">
        <v>0.08</v>
      </c>
      <c r="G26" s="10">
        <f t="shared" si="1"/>
        <v>10.8</v>
      </c>
      <c r="H26" s="10">
        <f t="shared" si="2"/>
        <v>36000</v>
      </c>
      <c r="I26" s="10">
        <f t="shared" si="3"/>
        <v>38880</v>
      </c>
      <c r="J26" s="6"/>
      <c r="K26" s="2"/>
    </row>
    <row r="27" spans="1:11" ht="28.5" x14ac:dyDescent="0.3">
      <c r="A27" s="5" t="s">
        <v>37</v>
      </c>
      <c r="B27" s="4" t="s">
        <v>38</v>
      </c>
      <c r="C27" s="6" t="s">
        <v>39</v>
      </c>
      <c r="D27" s="19">
        <v>60000</v>
      </c>
      <c r="E27" s="11">
        <v>0.8</v>
      </c>
      <c r="F27" s="13">
        <v>0.08</v>
      </c>
      <c r="G27" s="10">
        <f t="shared" si="1"/>
        <v>0.8640000000000001</v>
      </c>
      <c r="H27" s="10">
        <f t="shared" si="2"/>
        <v>48000</v>
      </c>
      <c r="I27" s="10">
        <f t="shared" si="3"/>
        <v>51840.000000000007</v>
      </c>
      <c r="J27" s="6"/>
      <c r="K27" s="2"/>
    </row>
    <row r="28" spans="1:11" ht="28.5" x14ac:dyDescent="0.3">
      <c r="A28" s="5" t="s">
        <v>40</v>
      </c>
      <c r="B28" s="4" t="s">
        <v>41</v>
      </c>
      <c r="C28" s="6" t="s">
        <v>12</v>
      </c>
      <c r="D28" s="19">
        <v>2400</v>
      </c>
      <c r="E28" s="11">
        <v>12.5</v>
      </c>
      <c r="F28" s="13">
        <v>0.08</v>
      </c>
      <c r="G28" s="10">
        <f t="shared" si="1"/>
        <v>13.5</v>
      </c>
      <c r="H28" s="10">
        <f t="shared" si="2"/>
        <v>30000</v>
      </c>
      <c r="I28" s="10">
        <f t="shared" si="3"/>
        <v>32400</v>
      </c>
      <c r="J28" s="6"/>
      <c r="K28" s="2"/>
    </row>
    <row r="29" spans="1:11" ht="42.75" x14ac:dyDescent="0.3">
      <c r="A29" s="5" t="s">
        <v>42</v>
      </c>
      <c r="B29" s="4" t="s">
        <v>43</v>
      </c>
      <c r="C29" s="6" t="s">
        <v>13</v>
      </c>
      <c r="D29" s="36">
        <v>120000</v>
      </c>
      <c r="E29" s="11">
        <v>0.2</v>
      </c>
      <c r="F29" s="13">
        <v>0.08</v>
      </c>
      <c r="G29" s="10">
        <f t="shared" si="1"/>
        <v>0.21600000000000003</v>
      </c>
      <c r="H29" s="10">
        <f t="shared" si="2"/>
        <v>24000</v>
      </c>
      <c r="I29" s="10">
        <f t="shared" si="3"/>
        <v>25920.000000000004</v>
      </c>
      <c r="J29" s="6"/>
      <c r="K29" s="2"/>
    </row>
    <row r="30" spans="1:11" ht="42.75" x14ac:dyDescent="0.3">
      <c r="A30" s="5" t="s">
        <v>44</v>
      </c>
      <c r="B30" s="4" t="s">
        <v>45</v>
      </c>
      <c r="C30" s="6" t="s">
        <v>12</v>
      </c>
      <c r="D30" s="36">
        <v>4000</v>
      </c>
      <c r="E30" s="11">
        <v>1.1200000000000001</v>
      </c>
      <c r="F30" s="13">
        <v>0.08</v>
      </c>
      <c r="G30" s="10">
        <f t="shared" si="1"/>
        <v>1.2096</v>
      </c>
      <c r="H30" s="10">
        <f t="shared" si="2"/>
        <v>4480</v>
      </c>
      <c r="I30" s="10">
        <f t="shared" si="3"/>
        <v>4838.3999999999996</v>
      </c>
      <c r="J30" s="6"/>
      <c r="K30" s="2"/>
    </row>
    <row r="31" spans="1:11" ht="57" x14ac:dyDescent="0.3">
      <c r="A31" s="5" t="s">
        <v>46</v>
      </c>
      <c r="B31" s="4" t="s">
        <v>47</v>
      </c>
      <c r="C31" s="6" t="s">
        <v>13</v>
      </c>
      <c r="D31" s="36">
        <v>3000</v>
      </c>
      <c r="E31" s="11">
        <v>1.48</v>
      </c>
      <c r="F31" s="13">
        <v>0.05</v>
      </c>
      <c r="G31" s="10">
        <f t="shared" si="1"/>
        <v>1.554</v>
      </c>
      <c r="H31" s="10">
        <f t="shared" si="2"/>
        <v>4440</v>
      </c>
      <c r="I31" s="10">
        <f t="shared" si="3"/>
        <v>4662</v>
      </c>
      <c r="J31" s="6"/>
      <c r="K31" s="2"/>
    </row>
    <row r="32" spans="1:11" ht="57" x14ac:dyDescent="0.3">
      <c r="A32" s="5" t="s">
        <v>48</v>
      </c>
      <c r="B32" s="4" t="s">
        <v>49</v>
      </c>
      <c r="C32" s="6" t="s">
        <v>13</v>
      </c>
      <c r="D32" s="36">
        <v>60000</v>
      </c>
      <c r="E32" s="11">
        <v>1.7</v>
      </c>
      <c r="F32" s="13">
        <v>0.05</v>
      </c>
      <c r="G32" s="10">
        <f t="shared" si="1"/>
        <v>1.7849999999999999</v>
      </c>
      <c r="H32" s="10">
        <f t="shared" si="2"/>
        <v>102000</v>
      </c>
      <c r="I32" s="10">
        <f t="shared" si="3"/>
        <v>107100</v>
      </c>
      <c r="J32" s="6"/>
      <c r="K32" s="2"/>
    </row>
    <row r="33" spans="1:11" ht="57" x14ac:dyDescent="0.3">
      <c r="A33" s="5" t="s">
        <v>50</v>
      </c>
      <c r="B33" s="4" t="s">
        <v>51</v>
      </c>
      <c r="C33" s="6" t="s">
        <v>13</v>
      </c>
      <c r="D33" s="19">
        <v>10000</v>
      </c>
      <c r="E33" s="11">
        <v>1.9</v>
      </c>
      <c r="F33" s="13">
        <v>0.05</v>
      </c>
      <c r="G33" s="10">
        <f t="shared" si="1"/>
        <v>1.9949999999999999</v>
      </c>
      <c r="H33" s="10">
        <f t="shared" si="2"/>
        <v>19000</v>
      </c>
      <c r="I33" s="10">
        <f t="shared" si="3"/>
        <v>19950</v>
      </c>
      <c r="J33" s="6"/>
      <c r="K33" s="2"/>
    </row>
    <row r="34" spans="1:11" ht="42.75" x14ac:dyDescent="0.3">
      <c r="A34" s="5" t="s">
        <v>52</v>
      </c>
      <c r="B34" s="4" t="s">
        <v>53</v>
      </c>
      <c r="C34" s="6" t="s">
        <v>12</v>
      </c>
      <c r="D34" s="19">
        <v>960</v>
      </c>
      <c r="E34" s="11">
        <v>14</v>
      </c>
      <c r="F34" s="13">
        <v>0.23</v>
      </c>
      <c r="G34" s="10">
        <f t="shared" si="1"/>
        <v>17.22</v>
      </c>
      <c r="H34" s="10">
        <f t="shared" si="2"/>
        <v>13440</v>
      </c>
      <c r="I34" s="10">
        <f t="shared" si="3"/>
        <v>16531.199999999997</v>
      </c>
      <c r="J34" s="6"/>
      <c r="K34" s="2"/>
    </row>
    <row r="35" spans="1:11" ht="15.75" x14ac:dyDescent="0.3">
      <c r="A35" s="16"/>
      <c r="B35" s="17"/>
      <c r="C35" s="17"/>
      <c r="D35" s="17"/>
      <c r="E35" s="17"/>
      <c r="F35" s="18"/>
      <c r="G35" s="14" t="s">
        <v>16</v>
      </c>
      <c r="H35" s="14">
        <f>SUM(H18:H34)</f>
        <v>323468</v>
      </c>
      <c r="I35" s="14">
        <f>SUM(I18:I34)</f>
        <v>347598.24000000005</v>
      </c>
      <c r="J35" s="6"/>
      <c r="K35" s="2"/>
    </row>
    <row r="36" spans="1:11" ht="15.75" x14ac:dyDescent="0.3">
      <c r="A36" s="2"/>
      <c r="B36" s="2"/>
      <c r="D36" s="2"/>
      <c r="E36" s="21"/>
      <c r="F36" s="2"/>
      <c r="G36" s="21"/>
      <c r="H36" s="21"/>
      <c r="I36" s="21"/>
      <c r="J36" s="2"/>
      <c r="K36" s="2"/>
    </row>
    <row r="37" spans="1:11" ht="15.75" x14ac:dyDescent="0.3">
      <c r="A37" s="2"/>
      <c r="B37" s="2"/>
      <c r="D37" s="2"/>
      <c r="E37" s="21"/>
      <c r="F37" s="2"/>
      <c r="G37" s="21"/>
      <c r="H37" s="31" t="s">
        <v>188</v>
      </c>
      <c r="I37" s="32"/>
      <c r="J37" s="32"/>
      <c r="K37" s="2"/>
    </row>
    <row r="38" spans="1:11" ht="15.75" x14ac:dyDescent="0.3">
      <c r="A38" s="2"/>
      <c r="B38" s="2"/>
      <c r="D38" s="2"/>
      <c r="E38" s="21"/>
      <c r="F38" s="2"/>
      <c r="G38" s="21"/>
      <c r="H38" s="21"/>
      <c r="I38" s="21"/>
      <c r="J38" s="2"/>
      <c r="K38" s="2"/>
    </row>
    <row r="39" spans="1:11" ht="40.5" x14ac:dyDescent="0.3">
      <c r="A39" s="25" t="s">
        <v>0</v>
      </c>
      <c r="B39" s="26" t="s">
        <v>1</v>
      </c>
      <c r="C39" s="27" t="s">
        <v>2</v>
      </c>
      <c r="D39" s="27" t="s">
        <v>3</v>
      </c>
      <c r="E39" s="28" t="s">
        <v>4</v>
      </c>
      <c r="F39" s="26" t="s">
        <v>5</v>
      </c>
      <c r="G39" s="28" t="s">
        <v>6</v>
      </c>
      <c r="H39" s="28" t="s">
        <v>7</v>
      </c>
      <c r="I39" s="28" t="s">
        <v>8</v>
      </c>
      <c r="J39" s="26" t="s">
        <v>19</v>
      </c>
      <c r="K39" s="2"/>
    </row>
    <row r="40" spans="1:11" ht="85.5" x14ac:dyDescent="0.3">
      <c r="A40" s="5" t="s">
        <v>9</v>
      </c>
      <c r="B40" s="3" t="s">
        <v>54</v>
      </c>
      <c r="C40" s="5" t="s">
        <v>13</v>
      </c>
      <c r="D40" s="20">
        <v>600</v>
      </c>
      <c r="E40" s="10">
        <v>0.78</v>
      </c>
      <c r="F40" s="13">
        <v>0.08</v>
      </c>
      <c r="G40" s="10">
        <f>E40*F40+E40</f>
        <v>0.84240000000000004</v>
      </c>
      <c r="H40" s="10">
        <f t="shared" ref="H40:H90" si="4">E40*D40</f>
        <v>468</v>
      </c>
      <c r="I40" s="10">
        <f>G40*D40</f>
        <v>505.44</v>
      </c>
      <c r="J40" s="6"/>
      <c r="K40" s="2"/>
    </row>
    <row r="41" spans="1:11" ht="85.5" x14ac:dyDescent="0.3">
      <c r="A41" s="5" t="s">
        <v>20</v>
      </c>
      <c r="B41" s="3" t="s">
        <v>55</v>
      </c>
      <c r="C41" s="6" t="s">
        <v>13</v>
      </c>
      <c r="D41" s="19">
        <v>600</v>
      </c>
      <c r="E41" s="11">
        <v>1.03</v>
      </c>
      <c r="F41" s="13">
        <v>0.08</v>
      </c>
      <c r="G41" s="10">
        <f>E41*F41+E41</f>
        <v>1.1124000000000001</v>
      </c>
      <c r="H41" s="10">
        <f t="shared" si="4"/>
        <v>618</v>
      </c>
      <c r="I41" s="10">
        <f>G41*D41</f>
        <v>667.44</v>
      </c>
      <c r="J41" s="6"/>
      <c r="K41" s="2"/>
    </row>
    <row r="42" spans="1:11" ht="28.5" x14ac:dyDescent="0.3">
      <c r="A42" s="5" t="s">
        <v>21</v>
      </c>
      <c r="B42" s="3" t="s">
        <v>56</v>
      </c>
      <c r="C42" s="6" t="s">
        <v>13</v>
      </c>
      <c r="D42" s="6">
        <v>400</v>
      </c>
      <c r="E42" s="11">
        <v>6.9</v>
      </c>
      <c r="F42" s="13">
        <v>0.08</v>
      </c>
      <c r="G42" s="10">
        <f>E42*F42+E42</f>
        <v>7.452</v>
      </c>
      <c r="H42" s="10">
        <f t="shared" si="4"/>
        <v>2760</v>
      </c>
      <c r="I42" s="10">
        <f>D42*G42</f>
        <v>2980.8</v>
      </c>
      <c r="J42" s="6"/>
      <c r="K42" s="2"/>
    </row>
    <row r="43" spans="1:11" ht="213.75" x14ac:dyDescent="0.3">
      <c r="A43" s="5" t="s">
        <v>22</v>
      </c>
      <c r="B43" s="3" t="s">
        <v>57</v>
      </c>
      <c r="C43" s="6" t="s">
        <v>13</v>
      </c>
      <c r="D43" s="6">
        <v>300</v>
      </c>
      <c r="E43" s="11">
        <v>33</v>
      </c>
      <c r="F43" s="13">
        <v>0.08</v>
      </c>
      <c r="G43" s="10">
        <f>E43*F43+E43</f>
        <v>35.64</v>
      </c>
      <c r="H43" s="10">
        <f t="shared" si="4"/>
        <v>9900</v>
      </c>
      <c r="I43" s="10">
        <f>D43*G43</f>
        <v>10692</v>
      </c>
      <c r="J43" s="6"/>
      <c r="K43" s="2"/>
    </row>
    <row r="44" spans="1:11" ht="213.75" x14ac:dyDescent="0.3">
      <c r="A44" s="5" t="s">
        <v>10</v>
      </c>
      <c r="B44" s="4" t="s">
        <v>58</v>
      </c>
      <c r="C44" s="6" t="s">
        <v>13</v>
      </c>
      <c r="D44" s="6">
        <v>300</v>
      </c>
      <c r="E44" s="11">
        <v>58</v>
      </c>
      <c r="F44" s="13">
        <v>0.08</v>
      </c>
      <c r="G44" s="10">
        <f>E44*F44+E44</f>
        <v>62.64</v>
      </c>
      <c r="H44" s="10">
        <f t="shared" si="4"/>
        <v>17400</v>
      </c>
      <c r="I44" s="10">
        <f>D44*G44</f>
        <v>18792</v>
      </c>
      <c r="J44" s="6"/>
      <c r="K44" s="2"/>
    </row>
    <row r="45" spans="1:11" ht="213.75" x14ac:dyDescent="0.3">
      <c r="A45" s="5" t="s">
        <v>28</v>
      </c>
      <c r="B45" s="4" t="s">
        <v>59</v>
      </c>
      <c r="C45" s="6" t="s">
        <v>13</v>
      </c>
      <c r="D45" s="6">
        <v>100</v>
      </c>
      <c r="E45" s="11">
        <v>28.5</v>
      </c>
      <c r="F45" s="13">
        <v>0.08</v>
      </c>
      <c r="G45" s="10">
        <f t="shared" ref="G45:G90" si="5">E45*F45+E45</f>
        <v>30.78</v>
      </c>
      <c r="H45" s="10">
        <f t="shared" si="4"/>
        <v>2850</v>
      </c>
      <c r="I45" s="10">
        <f t="shared" ref="I45:I90" si="6">D45*G45</f>
        <v>3078</v>
      </c>
      <c r="J45" s="6"/>
      <c r="K45" s="2"/>
    </row>
    <row r="46" spans="1:11" ht="114" x14ac:dyDescent="0.3">
      <c r="A46" s="5" t="s">
        <v>30</v>
      </c>
      <c r="B46" s="4" t="s">
        <v>60</v>
      </c>
      <c r="C46" s="6" t="s">
        <v>13</v>
      </c>
      <c r="D46" s="6">
        <v>100</v>
      </c>
      <c r="E46" s="11">
        <v>34</v>
      </c>
      <c r="F46" s="13">
        <v>0.08</v>
      </c>
      <c r="G46" s="10">
        <f t="shared" si="5"/>
        <v>36.72</v>
      </c>
      <c r="H46" s="10">
        <f t="shared" si="4"/>
        <v>3400</v>
      </c>
      <c r="I46" s="10">
        <f t="shared" si="6"/>
        <v>3672</v>
      </c>
      <c r="J46" s="6"/>
      <c r="K46" s="2"/>
    </row>
    <row r="47" spans="1:11" ht="142.5" x14ac:dyDescent="0.3">
      <c r="A47" s="5" t="s">
        <v>32</v>
      </c>
      <c r="B47" s="4" t="s">
        <v>61</v>
      </c>
      <c r="C47" s="6" t="s">
        <v>13</v>
      </c>
      <c r="D47" s="19">
        <v>300</v>
      </c>
      <c r="E47" s="11">
        <v>9</v>
      </c>
      <c r="F47" s="13">
        <v>0.08</v>
      </c>
      <c r="G47" s="10">
        <f t="shared" si="5"/>
        <v>9.7200000000000006</v>
      </c>
      <c r="H47" s="10">
        <f t="shared" si="4"/>
        <v>2700</v>
      </c>
      <c r="I47" s="10">
        <f t="shared" si="6"/>
        <v>2916</v>
      </c>
      <c r="J47" s="6"/>
      <c r="K47" s="2"/>
    </row>
    <row r="48" spans="1:11" ht="142.5" x14ac:dyDescent="0.3">
      <c r="A48" s="5" t="s">
        <v>34</v>
      </c>
      <c r="B48" s="4" t="s">
        <v>62</v>
      </c>
      <c r="C48" s="6" t="s">
        <v>13</v>
      </c>
      <c r="D48" s="6">
        <v>60</v>
      </c>
      <c r="E48" s="11">
        <v>19</v>
      </c>
      <c r="F48" s="13">
        <v>0.08</v>
      </c>
      <c r="G48" s="10">
        <f t="shared" si="5"/>
        <v>20.52</v>
      </c>
      <c r="H48" s="10">
        <f t="shared" si="4"/>
        <v>1140</v>
      </c>
      <c r="I48" s="10">
        <f t="shared" si="6"/>
        <v>1231.2</v>
      </c>
      <c r="J48" s="6"/>
      <c r="K48" s="2"/>
    </row>
    <row r="49" spans="1:11" ht="142.5" x14ac:dyDescent="0.3">
      <c r="A49" s="5" t="s">
        <v>37</v>
      </c>
      <c r="B49" s="4" t="s">
        <v>63</v>
      </c>
      <c r="C49" s="6" t="s">
        <v>13</v>
      </c>
      <c r="D49" s="6">
        <v>60</v>
      </c>
      <c r="E49" s="11">
        <v>21</v>
      </c>
      <c r="F49" s="13">
        <v>0.08</v>
      </c>
      <c r="G49" s="10">
        <f t="shared" si="5"/>
        <v>22.68</v>
      </c>
      <c r="H49" s="10">
        <f t="shared" si="4"/>
        <v>1260</v>
      </c>
      <c r="I49" s="10">
        <f t="shared" si="6"/>
        <v>1360.8</v>
      </c>
      <c r="J49" s="6"/>
      <c r="K49" s="2"/>
    </row>
    <row r="50" spans="1:11" ht="142.5" x14ac:dyDescent="0.3">
      <c r="A50" s="5" t="s">
        <v>40</v>
      </c>
      <c r="B50" s="4" t="s">
        <v>64</v>
      </c>
      <c r="C50" s="6" t="s">
        <v>13</v>
      </c>
      <c r="D50" s="15">
        <v>60</v>
      </c>
      <c r="E50" s="11">
        <v>32</v>
      </c>
      <c r="F50" s="13">
        <v>0.08</v>
      </c>
      <c r="G50" s="10">
        <f t="shared" si="5"/>
        <v>34.56</v>
      </c>
      <c r="H50" s="10">
        <f t="shared" si="4"/>
        <v>1920</v>
      </c>
      <c r="I50" s="10">
        <f t="shared" si="6"/>
        <v>2073.6000000000004</v>
      </c>
      <c r="J50" s="6"/>
      <c r="K50" s="2"/>
    </row>
    <row r="51" spans="1:11" ht="185.25" x14ac:dyDescent="0.3">
      <c r="A51" s="5" t="s">
        <v>42</v>
      </c>
      <c r="B51" s="4" t="s">
        <v>65</v>
      </c>
      <c r="C51" s="6" t="s">
        <v>13</v>
      </c>
      <c r="D51" s="15">
        <v>100</v>
      </c>
      <c r="E51" s="11">
        <v>8.6999999999999993</v>
      </c>
      <c r="F51" s="13">
        <v>0.08</v>
      </c>
      <c r="G51" s="10">
        <f t="shared" si="5"/>
        <v>9.395999999999999</v>
      </c>
      <c r="H51" s="10">
        <f t="shared" si="4"/>
        <v>869.99999999999989</v>
      </c>
      <c r="I51" s="10">
        <f t="shared" si="6"/>
        <v>939.59999999999991</v>
      </c>
      <c r="J51" s="6"/>
      <c r="K51" s="2"/>
    </row>
    <row r="52" spans="1:11" ht="185.25" x14ac:dyDescent="0.3">
      <c r="A52" s="5" t="s">
        <v>44</v>
      </c>
      <c r="B52" s="4" t="s">
        <v>66</v>
      </c>
      <c r="C52" s="6" t="s">
        <v>13</v>
      </c>
      <c r="D52" s="15">
        <v>60</v>
      </c>
      <c r="E52" s="11">
        <v>13</v>
      </c>
      <c r="F52" s="13">
        <v>0.08</v>
      </c>
      <c r="G52" s="10">
        <f t="shared" si="5"/>
        <v>14.04</v>
      </c>
      <c r="H52" s="10">
        <f t="shared" si="4"/>
        <v>780</v>
      </c>
      <c r="I52" s="10">
        <f t="shared" si="6"/>
        <v>842.4</v>
      </c>
      <c r="J52" s="6"/>
      <c r="K52" s="2"/>
    </row>
    <row r="53" spans="1:11" ht="156.75" x14ac:dyDescent="0.3">
      <c r="A53" s="5" t="s">
        <v>46</v>
      </c>
      <c r="B53" s="4" t="s">
        <v>67</v>
      </c>
      <c r="C53" s="6" t="s">
        <v>13</v>
      </c>
      <c r="D53" s="15">
        <v>400</v>
      </c>
      <c r="E53" s="11">
        <v>34</v>
      </c>
      <c r="F53" s="13">
        <v>0.08</v>
      </c>
      <c r="G53" s="10">
        <f t="shared" si="5"/>
        <v>36.72</v>
      </c>
      <c r="H53" s="10">
        <f t="shared" si="4"/>
        <v>13600</v>
      </c>
      <c r="I53" s="10">
        <f t="shared" si="6"/>
        <v>14688</v>
      </c>
      <c r="J53" s="6"/>
      <c r="K53" s="2"/>
    </row>
    <row r="54" spans="1:11" ht="171" x14ac:dyDescent="0.3">
      <c r="A54" s="5" t="s">
        <v>48</v>
      </c>
      <c r="B54" s="4" t="s">
        <v>68</v>
      </c>
      <c r="C54" s="6" t="s">
        <v>13</v>
      </c>
      <c r="D54" s="15">
        <v>200</v>
      </c>
      <c r="E54" s="11">
        <v>22.5</v>
      </c>
      <c r="F54" s="13">
        <v>0.08</v>
      </c>
      <c r="G54" s="10">
        <f t="shared" si="5"/>
        <v>24.3</v>
      </c>
      <c r="H54" s="10">
        <f t="shared" si="4"/>
        <v>4500</v>
      </c>
      <c r="I54" s="10">
        <f t="shared" si="6"/>
        <v>4860</v>
      </c>
      <c r="J54" s="6"/>
      <c r="K54" s="2"/>
    </row>
    <row r="55" spans="1:11" ht="85.5" x14ac:dyDescent="0.3">
      <c r="A55" s="5" t="s">
        <v>50</v>
      </c>
      <c r="B55" s="4" t="s">
        <v>69</v>
      </c>
      <c r="C55" s="6" t="s">
        <v>12</v>
      </c>
      <c r="D55" s="15">
        <v>20</v>
      </c>
      <c r="E55" s="11">
        <v>140</v>
      </c>
      <c r="F55" s="13">
        <v>0.08</v>
      </c>
      <c r="G55" s="10">
        <f t="shared" si="5"/>
        <v>151.19999999999999</v>
      </c>
      <c r="H55" s="10">
        <f t="shared" si="4"/>
        <v>2800</v>
      </c>
      <c r="I55" s="10">
        <f t="shared" si="6"/>
        <v>3024</v>
      </c>
      <c r="J55" s="6"/>
      <c r="K55" s="2"/>
    </row>
    <row r="56" spans="1:11" ht="199.5" x14ac:dyDescent="0.3">
      <c r="A56" s="5" t="s">
        <v>52</v>
      </c>
      <c r="B56" s="4" t="s">
        <v>70</v>
      </c>
      <c r="C56" s="6" t="s">
        <v>13</v>
      </c>
      <c r="D56" s="15">
        <v>100</v>
      </c>
      <c r="E56" s="11">
        <v>10</v>
      </c>
      <c r="F56" s="13">
        <v>0.08</v>
      </c>
      <c r="G56" s="10">
        <f t="shared" si="5"/>
        <v>10.8</v>
      </c>
      <c r="H56" s="10">
        <f t="shared" si="4"/>
        <v>1000</v>
      </c>
      <c r="I56" s="10">
        <f t="shared" si="6"/>
        <v>1080</v>
      </c>
      <c r="J56" s="6"/>
      <c r="K56" s="2"/>
    </row>
    <row r="57" spans="1:11" ht="199.5" x14ac:dyDescent="0.3">
      <c r="A57" s="5" t="s">
        <v>71</v>
      </c>
      <c r="B57" s="4" t="s">
        <v>72</v>
      </c>
      <c r="C57" s="6" t="s">
        <v>13</v>
      </c>
      <c r="D57" s="15">
        <v>100</v>
      </c>
      <c r="E57" s="11">
        <v>14</v>
      </c>
      <c r="F57" s="13">
        <v>0.08</v>
      </c>
      <c r="G57" s="10">
        <f t="shared" si="5"/>
        <v>15.120000000000001</v>
      </c>
      <c r="H57" s="10">
        <f t="shared" si="4"/>
        <v>1400</v>
      </c>
      <c r="I57" s="10">
        <f t="shared" si="6"/>
        <v>1512</v>
      </c>
      <c r="J57" s="6"/>
      <c r="K57" s="2"/>
    </row>
    <row r="58" spans="1:11" ht="270.75" x14ac:dyDescent="0.3">
      <c r="A58" s="5" t="s">
        <v>73</v>
      </c>
      <c r="B58" s="4" t="s">
        <v>74</v>
      </c>
      <c r="C58" s="6" t="s">
        <v>13</v>
      </c>
      <c r="D58" s="15">
        <v>100</v>
      </c>
      <c r="E58" s="11">
        <v>10</v>
      </c>
      <c r="F58" s="13">
        <v>0.08</v>
      </c>
      <c r="G58" s="10">
        <f t="shared" si="5"/>
        <v>10.8</v>
      </c>
      <c r="H58" s="10">
        <f t="shared" si="4"/>
        <v>1000</v>
      </c>
      <c r="I58" s="10">
        <f t="shared" si="6"/>
        <v>1080</v>
      </c>
      <c r="J58" s="6"/>
      <c r="K58" s="2"/>
    </row>
    <row r="59" spans="1:11" ht="270.75" x14ac:dyDescent="0.3">
      <c r="A59" s="5" t="s">
        <v>75</v>
      </c>
      <c r="B59" s="4" t="s">
        <v>76</v>
      </c>
      <c r="C59" s="6" t="s">
        <v>13</v>
      </c>
      <c r="D59" s="15">
        <v>200</v>
      </c>
      <c r="E59" s="11">
        <v>16</v>
      </c>
      <c r="F59" s="13">
        <v>0.08</v>
      </c>
      <c r="G59" s="10">
        <f t="shared" si="5"/>
        <v>17.28</v>
      </c>
      <c r="H59" s="10">
        <f t="shared" si="4"/>
        <v>3200</v>
      </c>
      <c r="I59" s="10">
        <f t="shared" si="6"/>
        <v>3456</v>
      </c>
      <c r="J59" s="6"/>
      <c r="K59" s="2"/>
    </row>
    <row r="60" spans="1:11" ht="228" x14ac:dyDescent="0.3">
      <c r="A60" s="5" t="s">
        <v>77</v>
      </c>
      <c r="B60" s="4" t="s">
        <v>78</v>
      </c>
      <c r="C60" s="6" t="s">
        <v>13</v>
      </c>
      <c r="D60" s="36">
        <v>200</v>
      </c>
      <c r="E60" s="11">
        <v>10</v>
      </c>
      <c r="F60" s="13">
        <v>0.08</v>
      </c>
      <c r="G60" s="10">
        <f t="shared" si="5"/>
        <v>10.8</v>
      </c>
      <c r="H60" s="10">
        <f t="shared" si="4"/>
        <v>2000</v>
      </c>
      <c r="I60" s="10">
        <f t="shared" si="6"/>
        <v>2160</v>
      </c>
      <c r="J60" s="6"/>
      <c r="K60" s="2"/>
    </row>
    <row r="61" spans="1:11" ht="228" x14ac:dyDescent="0.3">
      <c r="A61" s="5" t="s">
        <v>79</v>
      </c>
      <c r="B61" s="4" t="s">
        <v>80</v>
      </c>
      <c r="C61" s="6" t="s">
        <v>13</v>
      </c>
      <c r="D61" s="36">
        <v>100</v>
      </c>
      <c r="E61" s="11">
        <v>21</v>
      </c>
      <c r="F61" s="13">
        <v>0.08</v>
      </c>
      <c r="G61" s="10">
        <f t="shared" si="5"/>
        <v>22.68</v>
      </c>
      <c r="H61" s="10">
        <f t="shared" si="4"/>
        <v>2100</v>
      </c>
      <c r="I61" s="10">
        <f t="shared" si="6"/>
        <v>2268</v>
      </c>
      <c r="J61" s="6"/>
      <c r="K61" s="2"/>
    </row>
    <row r="62" spans="1:11" ht="256.5" x14ac:dyDescent="0.3">
      <c r="A62" s="5" t="s">
        <v>81</v>
      </c>
      <c r="B62" s="4" t="s">
        <v>82</v>
      </c>
      <c r="C62" s="6" t="s">
        <v>13</v>
      </c>
      <c r="D62" s="36">
        <v>100</v>
      </c>
      <c r="E62" s="11">
        <v>16.399999999999999</v>
      </c>
      <c r="F62" s="13">
        <v>0.08</v>
      </c>
      <c r="G62" s="10">
        <f t="shared" si="5"/>
        <v>17.712</v>
      </c>
      <c r="H62" s="10">
        <f t="shared" si="4"/>
        <v>1639.9999999999998</v>
      </c>
      <c r="I62" s="10">
        <f t="shared" si="6"/>
        <v>1771.2</v>
      </c>
      <c r="J62" s="6"/>
      <c r="K62" s="2"/>
    </row>
    <row r="63" spans="1:11" ht="256.5" x14ac:dyDescent="0.3">
      <c r="A63" s="5" t="s">
        <v>83</v>
      </c>
      <c r="B63" s="4" t="s">
        <v>84</v>
      </c>
      <c r="C63" s="6" t="s">
        <v>13</v>
      </c>
      <c r="D63" s="36">
        <v>60</v>
      </c>
      <c r="E63" s="11">
        <v>21</v>
      </c>
      <c r="F63" s="13">
        <v>0.08</v>
      </c>
      <c r="G63" s="10">
        <f t="shared" si="5"/>
        <v>22.68</v>
      </c>
      <c r="H63" s="10">
        <f t="shared" si="4"/>
        <v>1260</v>
      </c>
      <c r="I63" s="10">
        <f t="shared" si="6"/>
        <v>1360.8</v>
      </c>
      <c r="J63" s="6"/>
      <c r="K63" s="2"/>
    </row>
    <row r="64" spans="1:11" ht="313.5" x14ac:dyDescent="0.3">
      <c r="A64" s="5" t="s">
        <v>85</v>
      </c>
      <c r="B64" s="4" t="s">
        <v>86</v>
      </c>
      <c r="C64" s="6" t="s">
        <v>13</v>
      </c>
      <c r="D64" s="15">
        <v>200</v>
      </c>
      <c r="E64" s="11">
        <v>16.399999999999999</v>
      </c>
      <c r="F64" s="13">
        <v>0.08</v>
      </c>
      <c r="G64" s="10">
        <f t="shared" si="5"/>
        <v>17.712</v>
      </c>
      <c r="H64" s="10">
        <f t="shared" si="4"/>
        <v>3279.9999999999995</v>
      </c>
      <c r="I64" s="10">
        <f t="shared" si="6"/>
        <v>3542.4</v>
      </c>
      <c r="J64" s="6"/>
      <c r="K64" s="2"/>
    </row>
    <row r="65" spans="1:11" ht="313.5" x14ac:dyDescent="0.3">
      <c r="A65" s="5" t="s">
        <v>87</v>
      </c>
      <c r="B65" s="4" t="s">
        <v>88</v>
      </c>
      <c r="C65" s="6" t="s">
        <v>13</v>
      </c>
      <c r="D65" s="36">
        <v>300</v>
      </c>
      <c r="E65" s="11">
        <v>32</v>
      </c>
      <c r="F65" s="13">
        <v>0.08</v>
      </c>
      <c r="G65" s="10">
        <f t="shared" si="5"/>
        <v>34.56</v>
      </c>
      <c r="H65" s="10">
        <f t="shared" si="4"/>
        <v>9600</v>
      </c>
      <c r="I65" s="10">
        <f t="shared" si="6"/>
        <v>10368</v>
      </c>
      <c r="J65" s="6"/>
      <c r="K65" s="2"/>
    </row>
    <row r="66" spans="1:11" ht="42.75" x14ac:dyDescent="0.3">
      <c r="A66" s="5" t="s">
        <v>89</v>
      </c>
      <c r="B66" s="4" t="s">
        <v>90</v>
      </c>
      <c r="C66" s="6" t="s">
        <v>12</v>
      </c>
      <c r="D66" s="15">
        <v>100</v>
      </c>
      <c r="E66" s="11">
        <v>13</v>
      </c>
      <c r="F66" s="13">
        <v>0.23</v>
      </c>
      <c r="G66" s="10">
        <f t="shared" si="5"/>
        <v>15.99</v>
      </c>
      <c r="H66" s="10">
        <f t="shared" si="4"/>
        <v>1300</v>
      </c>
      <c r="I66" s="10">
        <f t="shared" si="6"/>
        <v>1599</v>
      </c>
      <c r="J66" s="6"/>
      <c r="K66" s="2"/>
    </row>
    <row r="67" spans="1:11" ht="85.5" x14ac:dyDescent="0.3">
      <c r="A67" s="5" t="s">
        <v>91</v>
      </c>
      <c r="B67" s="4" t="s">
        <v>92</v>
      </c>
      <c r="C67" s="6" t="s">
        <v>13</v>
      </c>
      <c r="D67" s="15">
        <v>200</v>
      </c>
      <c r="E67" s="11">
        <v>8</v>
      </c>
      <c r="F67" s="13">
        <v>0.08</v>
      </c>
      <c r="G67" s="10">
        <f t="shared" si="5"/>
        <v>8.64</v>
      </c>
      <c r="H67" s="10">
        <f t="shared" si="4"/>
        <v>1600</v>
      </c>
      <c r="I67" s="10">
        <f t="shared" si="6"/>
        <v>1728</v>
      </c>
      <c r="J67" s="6"/>
      <c r="K67" s="2"/>
    </row>
    <row r="68" spans="1:11" ht="85.5" x14ac:dyDescent="0.3">
      <c r="A68" s="5" t="s">
        <v>93</v>
      </c>
      <c r="B68" s="4" t="s">
        <v>94</v>
      </c>
      <c r="C68" s="6" t="s">
        <v>13</v>
      </c>
      <c r="D68" s="15">
        <v>60</v>
      </c>
      <c r="E68" s="11">
        <v>12</v>
      </c>
      <c r="F68" s="13">
        <v>0.08</v>
      </c>
      <c r="G68" s="10">
        <f t="shared" si="5"/>
        <v>12.96</v>
      </c>
      <c r="H68" s="10">
        <f t="shared" si="4"/>
        <v>720</v>
      </c>
      <c r="I68" s="10">
        <f t="shared" si="6"/>
        <v>777.6</v>
      </c>
      <c r="J68" s="6"/>
      <c r="K68" s="2"/>
    </row>
    <row r="69" spans="1:11" ht="85.5" x14ac:dyDescent="0.3">
      <c r="A69" s="5" t="s">
        <v>95</v>
      </c>
      <c r="B69" s="4" t="s">
        <v>96</v>
      </c>
      <c r="C69" s="6" t="s">
        <v>13</v>
      </c>
      <c r="D69" s="15">
        <v>200</v>
      </c>
      <c r="E69" s="11">
        <v>4.3</v>
      </c>
      <c r="F69" s="13">
        <v>0.08</v>
      </c>
      <c r="G69" s="10">
        <f t="shared" si="5"/>
        <v>4.6440000000000001</v>
      </c>
      <c r="H69" s="10">
        <f t="shared" si="4"/>
        <v>860</v>
      </c>
      <c r="I69" s="10">
        <f t="shared" si="6"/>
        <v>928.80000000000007</v>
      </c>
      <c r="J69" s="6"/>
      <c r="K69" s="2"/>
    </row>
    <row r="70" spans="1:11" ht="85.5" x14ac:dyDescent="0.3">
      <c r="A70" s="5" t="s">
        <v>97</v>
      </c>
      <c r="B70" s="4" t="s">
        <v>98</v>
      </c>
      <c r="C70" s="6" t="s">
        <v>13</v>
      </c>
      <c r="D70" s="15">
        <v>400</v>
      </c>
      <c r="E70" s="11">
        <v>12</v>
      </c>
      <c r="F70" s="13">
        <v>0.08</v>
      </c>
      <c r="G70" s="10">
        <f t="shared" si="5"/>
        <v>12.96</v>
      </c>
      <c r="H70" s="10">
        <f t="shared" si="4"/>
        <v>4800</v>
      </c>
      <c r="I70" s="10">
        <f t="shared" si="6"/>
        <v>5184</v>
      </c>
      <c r="J70" s="6"/>
      <c r="K70" s="2"/>
    </row>
    <row r="71" spans="1:11" ht="128.25" x14ac:dyDescent="0.3">
      <c r="A71" s="5" t="s">
        <v>99</v>
      </c>
      <c r="B71" s="4" t="s">
        <v>100</v>
      </c>
      <c r="C71" s="6" t="s">
        <v>13</v>
      </c>
      <c r="D71" s="36">
        <v>600</v>
      </c>
      <c r="E71" s="11">
        <v>7</v>
      </c>
      <c r="F71" s="13">
        <v>0.08</v>
      </c>
      <c r="G71" s="10">
        <f t="shared" si="5"/>
        <v>7.5600000000000005</v>
      </c>
      <c r="H71" s="10">
        <f t="shared" si="4"/>
        <v>4200</v>
      </c>
      <c r="I71" s="10">
        <f t="shared" si="6"/>
        <v>4536</v>
      </c>
      <c r="J71" s="6"/>
      <c r="K71" s="2"/>
    </row>
    <row r="72" spans="1:11" ht="128.25" x14ac:dyDescent="0.3">
      <c r="A72" s="5" t="s">
        <v>101</v>
      </c>
      <c r="B72" s="4" t="s">
        <v>102</v>
      </c>
      <c r="C72" s="6" t="s">
        <v>13</v>
      </c>
      <c r="D72" s="36">
        <v>1600</v>
      </c>
      <c r="E72" s="11">
        <v>8</v>
      </c>
      <c r="F72" s="13">
        <v>0.08</v>
      </c>
      <c r="G72" s="10">
        <f t="shared" si="5"/>
        <v>8.64</v>
      </c>
      <c r="H72" s="10">
        <f t="shared" si="4"/>
        <v>12800</v>
      </c>
      <c r="I72" s="10">
        <f t="shared" si="6"/>
        <v>13824</v>
      </c>
      <c r="J72" s="6"/>
      <c r="K72" s="2"/>
    </row>
    <row r="73" spans="1:11" ht="128.25" x14ac:dyDescent="0.3">
      <c r="A73" s="5" t="s">
        <v>103</v>
      </c>
      <c r="B73" s="4" t="s">
        <v>104</v>
      </c>
      <c r="C73" s="6" t="s">
        <v>13</v>
      </c>
      <c r="D73" s="36">
        <v>200</v>
      </c>
      <c r="E73" s="11">
        <v>21</v>
      </c>
      <c r="F73" s="13">
        <v>0.08</v>
      </c>
      <c r="G73" s="10">
        <f t="shared" si="5"/>
        <v>22.68</v>
      </c>
      <c r="H73" s="10">
        <f t="shared" si="4"/>
        <v>4200</v>
      </c>
      <c r="I73" s="10">
        <f t="shared" si="6"/>
        <v>4536</v>
      </c>
      <c r="J73" s="6"/>
      <c r="K73" s="2"/>
    </row>
    <row r="74" spans="1:11" ht="171" x14ac:dyDescent="0.3">
      <c r="A74" s="5" t="s">
        <v>105</v>
      </c>
      <c r="B74" s="4" t="s">
        <v>106</v>
      </c>
      <c r="C74" s="6" t="s">
        <v>13</v>
      </c>
      <c r="D74" s="15">
        <v>360</v>
      </c>
      <c r="E74" s="11">
        <v>26</v>
      </c>
      <c r="F74" s="13">
        <v>0.08</v>
      </c>
      <c r="G74" s="10">
        <f t="shared" si="5"/>
        <v>28.08</v>
      </c>
      <c r="H74" s="10">
        <f t="shared" si="4"/>
        <v>9360</v>
      </c>
      <c r="I74" s="10">
        <f t="shared" si="6"/>
        <v>10108.799999999999</v>
      </c>
      <c r="J74" s="6"/>
      <c r="K74" s="2"/>
    </row>
    <row r="75" spans="1:11" ht="156.75" x14ac:dyDescent="0.3">
      <c r="A75" s="5" t="s">
        <v>107</v>
      </c>
      <c r="B75" s="4" t="s">
        <v>108</v>
      </c>
      <c r="C75" s="6" t="s">
        <v>13</v>
      </c>
      <c r="D75" s="15">
        <v>600</v>
      </c>
      <c r="E75" s="11">
        <v>17.22</v>
      </c>
      <c r="F75" s="13">
        <v>0.08</v>
      </c>
      <c r="G75" s="10">
        <f t="shared" si="5"/>
        <v>18.5976</v>
      </c>
      <c r="H75" s="10">
        <f t="shared" si="4"/>
        <v>10332</v>
      </c>
      <c r="I75" s="10">
        <f t="shared" si="6"/>
        <v>11158.56</v>
      </c>
      <c r="J75" s="6"/>
      <c r="K75" s="2"/>
    </row>
    <row r="76" spans="1:11" ht="128.25" x14ac:dyDescent="0.3">
      <c r="A76" s="5" t="s">
        <v>109</v>
      </c>
      <c r="B76" s="4" t="s">
        <v>110</v>
      </c>
      <c r="C76" s="6" t="s">
        <v>13</v>
      </c>
      <c r="D76" s="15">
        <v>200</v>
      </c>
      <c r="E76" s="11">
        <v>3.5</v>
      </c>
      <c r="F76" s="13">
        <v>0.08</v>
      </c>
      <c r="G76" s="10">
        <f t="shared" si="5"/>
        <v>3.7800000000000002</v>
      </c>
      <c r="H76" s="10">
        <f t="shared" si="4"/>
        <v>700</v>
      </c>
      <c r="I76" s="10">
        <f t="shared" si="6"/>
        <v>756</v>
      </c>
      <c r="J76" s="6"/>
      <c r="K76" s="2"/>
    </row>
    <row r="77" spans="1:11" ht="128.25" x14ac:dyDescent="0.3">
      <c r="A77" s="5" t="s">
        <v>111</v>
      </c>
      <c r="B77" s="4" t="s">
        <v>112</v>
      </c>
      <c r="C77" s="6" t="s">
        <v>13</v>
      </c>
      <c r="D77" s="15">
        <v>200</v>
      </c>
      <c r="E77" s="11">
        <v>7</v>
      </c>
      <c r="F77" s="13">
        <v>0.08</v>
      </c>
      <c r="G77" s="10">
        <f t="shared" si="5"/>
        <v>7.5600000000000005</v>
      </c>
      <c r="H77" s="10">
        <f t="shared" si="4"/>
        <v>1400</v>
      </c>
      <c r="I77" s="10">
        <f t="shared" si="6"/>
        <v>1512</v>
      </c>
      <c r="J77" s="6"/>
      <c r="K77" s="2"/>
    </row>
    <row r="78" spans="1:11" ht="57" x14ac:dyDescent="0.3">
      <c r="A78" s="5" t="s">
        <v>113</v>
      </c>
      <c r="B78" s="4" t="s">
        <v>114</v>
      </c>
      <c r="C78" s="6" t="s">
        <v>13</v>
      </c>
      <c r="D78" s="36">
        <v>200</v>
      </c>
      <c r="E78" s="11">
        <v>32</v>
      </c>
      <c r="F78" s="13">
        <v>0.08</v>
      </c>
      <c r="G78" s="10">
        <f t="shared" si="5"/>
        <v>34.56</v>
      </c>
      <c r="H78" s="10">
        <f t="shared" si="4"/>
        <v>6400</v>
      </c>
      <c r="I78" s="10">
        <f t="shared" si="6"/>
        <v>6912</v>
      </c>
      <c r="J78" s="6"/>
      <c r="K78" s="2"/>
    </row>
    <row r="79" spans="1:11" ht="57" x14ac:dyDescent="0.3">
      <c r="A79" s="5" t="s">
        <v>115</v>
      </c>
      <c r="B79" s="4" t="s">
        <v>116</v>
      </c>
      <c r="C79" s="6" t="s">
        <v>13</v>
      </c>
      <c r="D79" s="36">
        <v>200</v>
      </c>
      <c r="E79" s="11">
        <v>44</v>
      </c>
      <c r="F79" s="13">
        <v>0.08</v>
      </c>
      <c r="G79" s="10">
        <f t="shared" si="5"/>
        <v>47.52</v>
      </c>
      <c r="H79" s="10">
        <f t="shared" si="4"/>
        <v>8800</v>
      </c>
      <c r="I79" s="10">
        <f t="shared" si="6"/>
        <v>9504</v>
      </c>
      <c r="J79" s="6"/>
      <c r="K79" s="2"/>
    </row>
    <row r="80" spans="1:11" ht="57" x14ac:dyDescent="0.3">
      <c r="A80" s="5" t="s">
        <v>117</v>
      </c>
      <c r="B80" s="4" t="s">
        <v>118</v>
      </c>
      <c r="C80" s="6" t="s">
        <v>13</v>
      </c>
      <c r="D80" s="36">
        <v>40</v>
      </c>
      <c r="E80" s="11">
        <v>55</v>
      </c>
      <c r="F80" s="13">
        <v>0.08</v>
      </c>
      <c r="G80" s="10">
        <f t="shared" si="5"/>
        <v>59.4</v>
      </c>
      <c r="H80" s="10">
        <f t="shared" si="4"/>
        <v>2200</v>
      </c>
      <c r="I80" s="10">
        <f t="shared" si="6"/>
        <v>2376</v>
      </c>
      <c r="J80" s="6"/>
      <c r="K80" s="2"/>
    </row>
    <row r="81" spans="1:11" ht="57" x14ac:dyDescent="0.3">
      <c r="A81" s="5" t="s">
        <v>119</v>
      </c>
      <c r="B81" s="4" t="s">
        <v>120</v>
      </c>
      <c r="C81" s="6" t="s">
        <v>13</v>
      </c>
      <c r="D81" s="36">
        <v>20</v>
      </c>
      <c r="E81" s="11">
        <v>65</v>
      </c>
      <c r="F81" s="13">
        <v>0.08</v>
      </c>
      <c r="G81" s="10">
        <f t="shared" si="5"/>
        <v>70.2</v>
      </c>
      <c r="H81" s="10">
        <f t="shared" si="4"/>
        <v>1300</v>
      </c>
      <c r="I81" s="10">
        <f t="shared" si="6"/>
        <v>1404</v>
      </c>
      <c r="J81" s="6"/>
      <c r="K81" s="2"/>
    </row>
    <row r="82" spans="1:11" ht="15.75" x14ac:dyDescent="0.3">
      <c r="A82" s="5" t="s">
        <v>121</v>
      </c>
      <c r="B82" s="4" t="s">
        <v>122</v>
      </c>
      <c r="C82" s="6" t="s">
        <v>13</v>
      </c>
      <c r="D82" s="36">
        <v>200</v>
      </c>
      <c r="E82" s="11">
        <v>25</v>
      </c>
      <c r="F82" s="13">
        <v>0.23</v>
      </c>
      <c r="G82" s="10">
        <f t="shared" si="5"/>
        <v>30.75</v>
      </c>
      <c r="H82" s="10">
        <f t="shared" si="4"/>
        <v>5000</v>
      </c>
      <c r="I82" s="10">
        <f t="shared" si="6"/>
        <v>6150</v>
      </c>
      <c r="J82" s="6"/>
      <c r="K82" s="2"/>
    </row>
    <row r="83" spans="1:11" ht="114" x14ac:dyDescent="0.3">
      <c r="A83" s="5" t="s">
        <v>123</v>
      </c>
      <c r="B83" s="4" t="s">
        <v>124</v>
      </c>
      <c r="C83" s="6" t="s">
        <v>13</v>
      </c>
      <c r="D83" s="36">
        <v>100</v>
      </c>
      <c r="E83" s="11">
        <v>2.8</v>
      </c>
      <c r="F83" s="13">
        <v>0.08</v>
      </c>
      <c r="G83" s="10">
        <f t="shared" si="5"/>
        <v>3.024</v>
      </c>
      <c r="H83" s="10">
        <f t="shared" si="4"/>
        <v>280</v>
      </c>
      <c r="I83" s="10">
        <f t="shared" si="6"/>
        <v>302.39999999999998</v>
      </c>
      <c r="J83" s="6"/>
      <c r="K83" s="2"/>
    </row>
    <row r="84" spans="1:11" ht="57" x14ac:dyDescent="0.3">
      <c r="A84" s="5" t="s">
        <v>125</v>
      </c>
      <c r="B84" s="4" t="s">
        <v>126</v>
      </c>
      <c r="C84" s="6" t="s">
        <v>12</v>
      </c>
      <c r="D84" s="36">
        <v>600</v>
      </c>
      <c r="E84" s="11">
        <v>3.5</v>
      </c>
      <c r="F84" s="13">
        <v>0.08</v>
      </c>
      <c r="G84" s="10">
        <f t="shared" si="5"/>
        <v>3.7800000000000002</v>
      </c>
      <c r="H84" s="10">
        <f t="shared" si="4"/>
        <v>2100</v>
      </c>
      <c r="I84" s="10">
        <f t="shared" si="6"/>
        <v>2268</v>
      </c>
      <c r="J84" s="6"/>
      <c r="K84" s="2"/>
    </row>
    <row r="85" spans="1:11" ht="171" x14ac:dyDescent="0.3">
      <c r="A85" s="5" t="s">
        <v>127</v>
      </c>
      <c r="B85" s="4" t="s">
        <v>128</v>
      </c>
      <c r="C85" s="6" t="s">
        <v>13</v>
      </c>
      <c r="D85" s="6">
        <v>400</v>
      </c>
      <c r="E85" s="11">
        <v>2.2999999999999998</v>
      </c>
      <c r="F85" s="13">
        <v>0.08</v>
      </c>
      <c r="G85" s="10">
        <f t="shared" si="5"/>
        <v>2.484</v>
      </c>
      <c r="H85" s="10">
        <f t="shared" si="4"/>
        <v>919.99999999999989</v>
      </c>
      <c r="I85" s="10">
        <f t="shared" si="6"/>
        <v>993.6</v>
      </c>
      <c r="J85" s="6"/>
      <c r="K85" s="2"/>
    </row>
    <row r="86" spans="1:11" ht="156.75" x14ac:dyDescent="0.3">
      <c r="A86" s="5" t="s">
        <v>129</v>
      </c>
      <c r="B86" s="4" t="s">
        <v>130</v>
      </c>
      <c r="C86" s="6" t="s">
        <v>13</v>
      </c>
      <c r="D86" s="19">
        <v>800</v>
      </c>
      <c r="E86" s="11">
        <v>2.4</v>
      </c>
      <c r="F86" s="13">
        <v>0.08</v>
      </c>
      <c r="G86" s="10">
        <f t="shared" si="5"/>
        <v>2.5920000000000001</v>
      </c>
      <c r="H86" s="10">
        <f t="shared" si="4"/>
        <v>1920</v>
      </c>
      <c r="I86" s="10">
        <f t="shared" si="6"/>
        <v>2073.6</v>
      </c>
      <c r="J86" s="6"/>
      <c r="K86" s="2"/>
    </row>
    <row r="87" spans="1:11" ht="114" x14ac:dyDescent="0.3">
      <c r="A87" s="5" t="s">
        <v>131</v>
      </c>
      <c r="B87" s="4" t="s">
        <v>132</v>
      </c>
      <c r="C87" s="6" t="s">
        <v>12</v>
      </c>
      <c r="D87" s="19">
        <v>100</v>
      </c>
      <c r="E87" s="11">
        <v>3.5</v>
      </c>
      <c r="F87" s="13">
        <v>0.08</v>
      </c>
      <c r="G87" s="10">
        <f t="shared" si="5"/>
        <v>3.7800000000000002</v>
      </c>
      <c r="H87" s="10">
        <f t="shared" si="4"/>
        <v>350</v>
      </c>
      <c r="I87" s="10">
        <f t="shared" si="6"/>
        <v>378</v>
      </c>
      <c r="J87" s="6"/>
      <c r="K87" s="2"/>
    </row>
    <row r="88" spans="1:11" ht="185.25" x14ac:dyDescent="0.3">
      <c r="A88" s="5" t="s">
        <v>133</v>
      </c>
      <c r="B88" s="4" t="s">
        <v>134</v>
      </c>
      <c r="C88" s="6" t="s">
        <v>12</v>
      </c>
      <c r="D88" s="19">
        <v>100</v>
      </c>
      <c r="E88" s="11">
        <v>13</v>
      </c>
      <c r="F88" s="13">
        <v>0.08</v>
      </c>
      <c r="G88" s="10">
        <f t="shared" si="5"/>
        <v>14.04</v>
      </c>
      <c r="H88" s="10">
        <f t="shared" si="4"/>
        <v>1300</v>
      </c>
      <c r="I88" s="10">
        <f t="shared" si="6"/>
        <v>1404</v>
      </c>
      <c r="J88" s="6"/>
      <c r="K88" s="2"/>
    </row>
    <row r="89" spans="1:11" ht="185.25" x14ac:dyDescent="0.3">
      <c r="A89" s="5" t="s">
        <v>135</v>
      </c>
      <c r="B89" s="4" t="s">
        <v>136</v>
      </c>
      <c r="C89" s="6" t="s">
        <v>12</v>
      </c>
      <c r="D89" s="19">
        <v>200</v>
      </c>
      <c r="E89" s="11">
        <v>19.3</v>
      </c>
      <c r="F89" s="13">
        <v>0.08</v>
      </c>
      <c r="G89" s="10">
        <f t="shared" si="5"/>
        <v>20.844000000000001</v>
      </c>
      <c r="H89" s="10">
        <f t="shared" si="4"/>
        <v>3860</v>
      </c>
      <c r="I89" s="10">
        <f t="shared" si="6"/>
        <v>4168.8</v>
      </c>
      <c r="J89" s="6"/>
      <c r="K89" s="2"/>
    </row>
    <row r="90" spans="1:11" ht="242.25" x14ac:dyDescent="0.3">
      <c r="A90" s="5" t="s">
        <v>137</v>
      </c>
      <c r="B90" s="4" t="s">
        <v>138</v>
      </c>
      <c r="C90" s="6" t="s">
        <v>12</v>
      </c>
      <c r="D90" s="19">
        <v>200</v>
      </c>
      <c r="E90" s="11">
        <v>73</v>
      </c>
      <c r="F90" s="13">
        <v>0.08</v>
      </c>
      <c r="G90" s="10">
        <f t="shared" si="5"/>
        <v>78.84</v>
      </c>
      <c r="H90" s="10">
        <f t="shared" si="4"/>
        <v>14600</v>
      </c>
      <c r="I90" s="10">
        <f t="shared" si="6"/>
        <v>15768</v>
      </c>
      <c r="J90" s="6"/>
      <c r="K90" s="2"/>
    </row>
    <row r="91" spans="1:11" ht="15.75" x14ac:dyDescent="0.3">
      <c r="A91" s="16"/>
      <c r="B91" s="17"/>
      <c r="C91" s="17"/>
      <c r="D91" s="17"/>
      <c r="E91" s="17"/>
      <c r="F91" s="18"/>
      <c r="G91" s="14" t="s">
        <v>16</v>
      </c>
      <c r="H91" s="14">
        <f>SUM(H40:H90)</f>
        <v>194748</v>
      </c>
      <c r="I91" s="14">
        <f>SUM(I40:I90)</f>
        <v>211272.84</v>
      </c>
      <c r="J91" s="6"/>
      <c r="K91" s="2"/>
    </row>
    <row r="92" spans="1:11" ht="15.75" x14ac:dyDescent="0.3">
      <c r="A92" s="2"/>
      <c r="B92" s="2"/>
      <c r="D92" s="2"/>
      <c r="E92" s="21"/>
      <c r="F92" s="2"/>
      <c r="G92" s="21"/>
      <c r="H92" s="21"/>
      <c r="I92" s="21"/>
      <c r="J92" s="2"/>
      <c r="K92" s="2"/>
    </row>
    <row r="93" spans="1:11" ht="15.75" x14ac:dyDescent="0.3">
      <c r="A93" s="2"/>
      <c r="B93" s="2"/>
      <c r="D93" s="2"/>
      <c r="E93" s="21"/>
      <c r="F93" s="2"/>
      <c r="G93" s="21"/>
      <c r="H93" s="21"/>
      <c r="I93" s="31" t="s">
        <v>189</v>
      </c>
      <c r="J93" s="32"/>
      <c r="K93" s="2"/>
    </row>
    <row r="94" spans="1:11" ht="15.75" x14ac:dyDescent="0.3">
      <c r="A94" s="2"/>
      <c r="B94" s="2"/>
      <c r="D94" s="2"/>
      <c r="E94" s="21"/>
      <c r="F94" s="2"/>
      <c r="G94" s="21"/>
      <c r="H94" s="21"/>
      <c r="I94" s="21"/>
      <c r="J94" s="2"/>
      <c r="K94" s="2"/>
    </row>
    <row r="95" spans="1:11" ht="40.5" x14ac:dyDescent="0.3">
      <c r="A95" s="25" t="s">
        <v>0</v>
      </c>
      <c r="B95" s="26" t="s">
        <v>1</v>
      </c>
      <c r="C95" s="27" t="s">
        <v>2</v>
      </c>
      <c r="D95" s="27" t="s">
        <v>3</v>
      </c>
      <c r="E95" s="28" t="s">
        <v>4</v>
      </c>
      <c r="F95" s="26" t="s">
        <v>5</v>
      </c>
      <c r="G95" s="28" t="s">
        <v>6</v>
      </c>
      <c r="H95" s="28" t="s">
        <v>7</v>
      </c>
      <c r="I95" s="28" t="s">
        <v>8</v>
      </c>
      <c r="J95" s="26" t="s">
        <v>19</v>
      </c>
      <c r="K95" s="2"/>
    </row>
    <row r="96" spans="1:11" ht="42.75" x14ac:dyDescent="0.3">
      <c r="A96" s="5" t="s">
        <v>9</v>
      </c>
      <c r="B96" s="3" t="s">
        <v>139</v>
      </c>
      <c r="C96" s="5" t="s">
        <v>12</v>
      </c>
      <c r="D96" s="20">
        <v>30</v>
      </c>
      <c r="E96" s="10">
        <v>125</v>
      </c>
      <c r="F96" s="13">
        <v>0.08</v>
      </c>
      <c r="G96" s="10">
        <f>E96*F96+E96</f>
        <v>135</v>
      </c>
      <c r="H96" s="10">
        <f t="shared" ref="H96:H121" si="7">E96*D96</f>
        <v>3750</v>
      </c>
      <c r="I96" s="10">
        <f>G96*D96</f>
        <v>4050</v>
      </c>
      <c r="J96" s="6"/>
      <c r="K96" s="2"/>
    </row>
    <row r="97" spans="1:11" ht="42.75" x14ac:dyDescent="0.3">
      <c r="A97" s="5" t="s">
        <v>20</v>
      </c>
      <c r="B97" s="3" t="s">
        <v>140</v>
      </c>
      <c r="C97" s="6" t="s">
        <v>12</v>
      </c>
      <c r="D97" s="6">
        <v>20</v>
      </c>
      <c r="E97" s="11">
        <v>310</v>
      </c>
      <c r="F97" s="13">
        <v>0.08</v>
      </c>
      <c r="G97" s="10">
        <f>E97*F97+E97</f>
        <v>334.8</v>
      </c>
      <c r="H97" s="10">
        <f t="shared" si="7"/>
        <v>6200</v>
      </c>
      <c r="I97" s="10">
        <f>G97*D97</f>
        <v>6696</v>
      </c>
      <c r="J97" s="6"/>
      <c r="K97" s="2"/>
    </row>
    <row r="98" spans="1:11" ht="99.75" x14ac:dyDescent="0.3">
      <c r="A98" s="5" t="s">
        <v>21</v>
      </c>
      <c r="B98" s="3" t="s">
        <v>141</v>
      </c>
      <c r="C98" s="6" t="s">
        <v>12</v>
      </c>
      <c r="D98" s="6">
        <v>60</v>
      </c>
      <c r="E98" s="11">
        <v>109</v>
      </c>
      <c r="F98" s="13">
        <v>0.08</v>
      </c>
      <c r="G98" s="10">
        <f>E98*F98+E98</f>
        <v>117.72</v>
      </c>
      <c r="H98" s="10">
        <f t="shared" si="7"/>
        <v>6540</v>
      </c>
      <c r="I98" s="10">
        <f>D98*G98</f>
        <v>7063.2</v>
      </c>
      <c r="J98" s="6"/>
      <c r="K98" s="2"/>
    </row>
    <row r="99" spans="1:11" ht="99.75" x14ac:dyDescent="0.3">
      <c r="A99" s="5" t="s">
        <v>22</v>
      </c>
      <c r="B99" s="3" t="s">
        <v>142</v>
      </c>
      <c r="C99" s="6" t="s">
        <v>12</v>
      </c>
      <c r="D99" s="6">
        <v>20</v>
      </c>
      <c r="E99" s="11">
        <v>320</v>
      </c>
      <c r="F99" s="13">
        <v>0.08</v>
      </c>
      <c r="G99" s="10">
        <f>E99*F99+E99</f>
        <v>345.6</v>
      </c>
      <c r="H99" s="10">
        <f t="shared" si="7"/>
        <v>6400</v>
      </c>
      <c r="I99" s="10">
        <f>D99*G99</f>
        <v>6912</v>
      </c>
      <c r="J99" s="6"/>
      <c r="K99" s="2"/>
    </row>
    <row r="100" spans="1:11" ht="114" x14ac:dyDescent="0.3">
      <c r="A100" s="5" t="s">
        <v>10</v>
      </c>
      <c r="B100" s="4" t="s">
        <v>143</v>
      </c>
      <c r="C100" s="6" t="s">
        <v>12</v>
      </c>
      <c r="D100" s="6">
        <v>40</v>
      </c>
      <c r="E100" s="11">
        <v>108</v>
      </c>
      <c r="F100" s="13">
        <v>0.08</v>
      </c>
      <c r="G100" s="10">
        <f>E100*F100+E100</f>
        <v>116.64</v>
      </c>
      <c r="H100" s="10">
        <f t="shared" si="7"/>
        <v>4320</v>
      </c>
      <c r="I100" s="10">
        <f>D100*G100</f>
        <v>4665.6000000000004</v>
      </c>
      <c r="J100" s="6"/>
      <c r="K100" s="2"/>
    </row>
    <row r="101" spans="1:11" ht="99.75" x14ac:dyDescent="0.3">
      <c r="A101" s="5" t="s">
        <v>28</v>
      </c>
      <c r="B101" s="4" t="s">
        <v>144</v>
      </c>
      <c r="C101" s="6" t="s">
        <v>12</v>
      </c>
      <c r="D101" s="6">
        <v>40</v>
      </c>
      <c r="E101" s="11">
        <v>175</v>
      </c>
      <c r="F101" s="13">
        <v>0.08</v>
      </c>
      <c r="G101" s="10">
        <f t="shared" ref="G101:G121" si="8">E101*F101+E101</f>
        <v>189</v>
      </c>
      <c r="H101" s="10">
        <f t="shared" si="7"/>
        <v>7000</v>
      </c>
      <c r="I101" s="10">
        <f t="shared" ref="I101:I121" si="9">D101*G101</f>
        <v>7560</v>
      </c>
      <c r="J101" s="6"/>
      <c r="K101" s="2"/>
    </row>
    <row r="102" spans="1:11" ht="99.75" x14ac:dyDescent="0.3">
      <c r="A102" s="5" t="s">
        <v>30</v>
      </c>
      <c r="B102" s="4" t="s">
        <v>142</v>
      </c>
      <c r="C102" s="6" t="s">
        <v>12</v>
      </c>
      <c r="D102" s="19">
        <v>10</v>
      </c>
      <c r="E102" s="11">
        <v>310</v>
      </c>
      <c r="F102" s="13">
        <v>0.08</v>
      </c>
      <c r="G102" s="10">
        <f t="shared" si="8"/>
        <v>334.8</v>
      </c>
      <c r="H102" s="10">
        <f t="shared" si="7"/>
        <v>3100</v>
      </c>
      <c r="I102" s="10">
        <f t="shared" si="9"/>
        <v>3348</v>
      </c>
      <c r="J102" s="6"/>
      <c r="K102" s="2"/>
    </row>
    <row r="103" spans="1:11" ht="99.75" x14ac:dyDescent="0.3">
      <c r="A103" s="5" t="s">
        <v>32</v>
      </c>
      <c r="B103" s="4" t="s">
        <v>145</v>
      </c>
      <c r="C103" s="6" t="s">
        <v>12</v>
      </c>
      <c r="D103" s="19">
        <v>60</v>
      </c>
      <c r="E103" s="11">
        <v>210</v>
      </c>
      <c r="F103" s="13">
        <v>0.08</v>
      </c>
      <c r="G103" s="10">
        <f t="shared" si="8"/>
        <v>226.8</v>
      </c>
      <c r="H103" s="10">
        <f t="shared" si="7"/>
        <v>12600</v>
      </c>
      <c r="I103" s="10">
        <f t="shared" si="9"/>
        <v>13608</v>
      </c>
      <c r="J103" s="6"/>
      <c r="K103" s="2"/>
    </row>
    <row r="104" spans="1:11" ht="42.75" x14ac:dyDescent="0.3">
      <c r="A104" s="5" t="s">
        <v>34</v>
      </c>
      <c r="B104" s="4" t="s">
        <v>146</v>
      </c>
      <c r="C104" s="6" t="s">
        <v>12</v>
      </c>
      <c r="D104" s="19">
        <v>40</v>
      </c>
      <c r="E104" s="11">
        <v>230</v>
      </c>
      <c r="F104" s="13">
        <v>0.08</v>
      </c>
      <c r="G104" s="10">
        <f t="shared" si="8"/>
        <v>248.4</v>
      </c>
      <c r="H104" s="10">
        <f t="shared" si="7"/>
        <v>9200</v>
      </c>
      <c r="I104" s="10">
        <f t="shared" si="9"/>
        <v>9936</v>
      </c>
      <c r="J104" s="6"/>
      <c r="K104" s="2"/>
    </row>
    <row r="105" spans="1:11" ht="42.75" x14ac:dyDescent="0.3">
      <c r="A105" s="5" t="s">
        <v>37</v>
      </c>
      <c r="B105" s="4" t="s">
        <v>147</v>
      </c>
      <c r="C105" s="6" t="s">
        <v>12</v>
      </c>
      <c r="D105" s="19">
        <v>20</v>
      </c>
      <c r="E105" s="11">
        <v>550</v>
      </c>
      <c r="F105" s="13">
        <v>0.08</v>
      </c>
      <c r="G105" s="10">
        <f t="shared" si="8"/>
        <v>594</v>
      </c>
      <c r="H105" s="10">
        <f t="shared" si="7"/>
        <v>11000</v>
      </c>
      <c r="I105" s="10">
        <f t="shared" si="9"/>
        <v>11880</v>
      </c>
      <c r="J105" s="6"/>
      <c r="K105" s="2"/>
    </row>
    <row r="106" spans="1:11" ht="85.5" x14ac:dyDescent="0.3">
      <c r="A106" s="5" t="s">
        <v>40</v>
      </c>
      <c r="B106" s="4" t="s">
        <v>148</v>
      </c>
      <c r="C106" s="6" t="s">
        <v>12</v>
      </c>
      <c r="D106" s="6">
        <v>40</v>
      </c>
      <c r="E106" s="11">
        <v>40</v>
      </c>
      <c r="F106" s="13">
        <v>0.08</v>
      </c>
      <c r="G106" s="10">
        <f t="shared" si="8"/>
        <v>43.2</v>
      </c>
      <c r="H106" s="10">
        <f t="shared" si="7"/>
        <v>1600</v>
      </c>
      <c r="I106" s="10">
        <f t="shared" si="9"/>
        <v>1728</v>
      </c>
      <c r="J106" s="6"/>
      <c r="K106" s="2"/>
    </row>
    <row r="107" spans="1:11" ht="85.5" x14ac:dyDescent="0.3">
      <c r="A107" s="5" t="s">
        <v>42</v>
      </c>
      <c r="B107" s="4" t="s">
        <v>149</v>
      </c>
      <c r="C107" s="6" t="s">
        <v>12</v>
      </c>
      <c r="D107" s="19">
        <v>60</v>
      </c>
      <c r="E107" s="11">
        <v>110</v>
      </c>
      <c r="F107" s="13">
        <v>0.08</v>
      </c>
      <c r="G107" s="10">
        <f t="shared" si="8"/>
        <v>118.8</v>
      </c>
      <c r="H107" s="10">
        <f t="shared" si="7"/>
        <v>6600</v>
      </c>
      <c r="I107" s="10">
        <f t="shared" si="9"/>
        <v>7128</v>
      </c>
      <c r="J107" s="6"/>
      <c r="K107" s="2"/>
    </row>
    <row r="108" spans="1:11" ht="85.5" x14ac:dyDescent="0.3">
      <c r="A108" s="5" t="s">
        <v>44</v>
      </c>
      <c r="B108" s="4" t="s">
        <v>150</v>
      </c>
      <c r="C108" s="6" t="s">
        <v>12</v>
      </c>
      <c r="D108" s="15">
        <v>40</v>
      </c>
      <c r="E108" s="11">
        <v>240</v>
      </c>
      <c r="F108" s="13">
        <v>0.08</v>
      </c>
      <c r="G108" s="10">
        <f t="shared" si="8"/>
        <v>259.2</v>
      </c>
      <c r="H108" s="10">
        <f t="shared" si="7"/>
        <v>9600</v>
      </c>
      <c r="I108" s="10">
        <f t="shared" si="9"/>
        <v>10368</v>
      </c>
      <c r="J108" s="6"/>
      <c r="K108" s="2"/>
    </row>
    <row r="109" spans="1:11" ht="85.5" x14ac:dyDescent="0.3">
      <c r="A109" s="5" t="s">
        <v>46</v>
      </c>
      <c r="B109" s="4" t="s">
        <v>151</v>
      </c>
      <c r="C109" s="6" t="s">
        <v>12</v>
      </c>
      <c r="D109" s="15">
        <v>20</v>
      </c>
      <c r="E109" s="11">
        <v>330</v>
      </c>
      <c r="F109" s="13">
        <v>0.08</v>
      </c>
      <c r="G109" s="10">
        <f t="shared" si="8"/>
        <v>356.4</v>
      </c>
      <c r="H109" s="10">
        <f t="shared" si="7"/>
        <v>6600</v>
      </c>
      <c r="I109" s="10">
        <f t="shared" si="9"/>
        <v>7128</v>
      </c>
      <c r="J109" s="6"/>
      <c r="K109" s="2"/>
    </row>
    <row r="110" spans="1:11" ht="99.75" x14ac:dyDescent="0.3">
      <c r="A110" s="5" t="s">
        <v>48</v>
      </c>
      <c r="B110" s="4" t="s">
        <v>152</v>
      </c>
      <c r="C110" s="6" t="s">
        <v>12</v>
      </c>
      <c r="D110" s="6">
        <v>40</v>
      </c>
      <c r="E110" s="11">
        <v>73</v>
      </c>
      <c r="F110" s="13">
        <v>0.08</v>
      </c>
      <c r="G110" s="10">
        <f t="shared" si="8"/>
        <v>78.84</v>
      </c>
      <c r="H110" s="10">
        <f t="shared" si="7"/>
        <v>2920</v>
      </c>
      <c r="I110" s="10">
        <f t="shared" si="9"/>
        <v>3153.6000000000004</v>
      </c>
      <c r="J110" s="6"/>
      <c r="K110" s="2"/>
    </row>
    <row r="111" spans="1:11" ht="99.75" x14ac:dyDescent="0.3">
      <c r="A111" s="5" t="s">
        <v>50</v>
      </c>
      <c r="B111" s="4" t="s">
        <v>153</v>
      </c>
      <c r="C111" s="6" t="s">
        <v>12</v>
      </c>
      <c r="D111" s="6">
        <v>40</v>
      </c>
      <c r="E111" s="11">
        <v>200</v>
      </c>
      <c r="F111" s="13">
        <v>0.08</v>
      </c>
      <c r="G111" s="10">
        <f t="shared" si="8"/>
        <v>216</v>
      </c>
      <c r="H111" s="10">
        <f t="shared" si="7"/>
        <v>8000</v>
      </c>
      <c r="I111" s="10">
        <f t="shared" si="9"/>
        <v>8640</v>
      </c>
      <c r="J111" s="6"/>
      <c r="K111" s="2"/>
    </row>
    <row r="112" spans="1:11" ht="99.75" x14ac:dyDescent="0.3">
      <c r="A112" s="5" t="s">
        <v>52</v>
      </c>
      <c r="B112" s="4" t="s">
        <v>154</v>
      </c>
      <c r="C112" s="6" t="s">
        <v>12</v>
      </c>
      <c r="D112" s="6">
        <v>40</v>
      </c>
      <c r="E112" s="11">
        <v>300</v>
      </c>
      <c r="F112" s="13">
        <v>0.08</v>
      </c>
      <c r="G112" s="10">
        <f t="shared" si="8"/>
        <v>324</v>
      </c>
      <c r="H112" s="10">
        <f t="shared" si="7"/>
        <v>12000</v>
      </c>
      <c r="I112" s="10">
        <f t="shared" si="9"/>
        <v>12960</v>
      </c>
      <c r="J112" s="6"/>
      <c r="K112" s="2"/>
    </row>
    <row r="113" spans="1:11" ht="71.25" x14ac:dyDescent="0.3">
      <c r="A113" s="5" t="s">
        <v>71</v>
      </c>
      <c r="B113" s="4" t="s">
        <v>155</v>
      </c>
      <c r="C113" s="6" t="s">
        <v>12</v>
      </c>
      <c r="D113" s="6">
        <v>20</v>
      </c>
      <c r="E113" s="11">
        <v>115</v>
      </c>
      <c r="F113" s="13">
        <v>0.08</v>
      </c>
      <c r="G113" s="10">
        <f t="shared" si="8"/>
        <v>124.2</v>
      </c>
      <c r="H113" s="10">
        <f t="shared" si="7"/>
        <v>2300</v>
      </c>
      <c r="I113" s="10">
        <f t="shared" si="9"/>
        <v>2484</v>
      </c>
      <c r="J113" s="6"/>
      <c r="K113" s="2"/>
    </row>
    <row r="114" spans="1:11" ht="71.25" x14ac:dyDescent="0.3">
      <c r="A114" s="5" t="s">
        <v>73</v>
      </c>
      <c r="B114" s="4" t="s">
        <v>156</v>
      </c>
      <c r="C114" s="6" t="s">
        <v>12</v>
      </c>
      <c r="D114" s="6">
        <v>20</v>
      </c>
      <c r="E114" s="11">
        <v>350</v>
      </c>
      <c r="F114" s="13">
        <v>0.08</v>
      </c>
      <c r="G114" s="10">
        <f t="shared" si="8"/>
        <v>378</v>
      </c>
      <c r="H114" s="10">
        <f t="shared" si="7"/>
        <v>7000</v>
      </c>
      <c r="I114" s="10">
        <f t="shared" si="9"/>
        <v>7560</v>
      </c>
      <c r="J114" s="6"/>
      <c r="K114" s="2"/>
    </row>
    <row r="115" spans="1:11" ht="71.25" x14ac:dyDescent="0.3">
      <c r="A115" s="5" t="s">
        <v>75</v>
      </c>
      <c r="B115" s="4" t="s">
        <v>157</v>
      </c>
      <c r="C115" s="6" t="s">
        <v>12</v>
      </c>
      <c r="D115" s="6">
        <v>20</v>
      </c>
      <c r="E115" s="11">
        <v>660</v>
      </c>
      <c r="F115" s="13">
        <v>0.08</v>
      </c>
      <c r="G115" s="10">
        <f t="shared" si="8"/>
        <v>712.8</v>
      </c>
      <c r="H115" s="10">
        <f t="shared" si="7"/>
        <v>13200</v>
      </c>
      <c r="I115" s="10">
        <f t="shared" si="9"/>
        <v>14256</v>
      </c>
      <c r="J115" s="6"/>
      <c r="K115" s="2"/>
    </row>
    <row r="116" spans="1:11" ht="114" x14ac:dyDescent="0.3">
      <c r="A116" s="5" t="s">
        <v>77</v>
      </c>
      <c r="B116" s="4" t="s">
        <v>158</v>
      </c>
      <c r="C116" s="6" t="s">
        <v>12</v>
      </c>
      <c r="D116" s="6">
        <v>20</v>
      </c>
      <c r="E116" s="11">
        <v>350</v>
      </c>
      <c r="F116" s="13">
        <v>0.08</v>
      </c>
      <c r="G116" s="10">
        <f t="shared" si="8"/>
        <v>378</v>
      </c>
      <c r="H116" s="10">
        <f t="shared" si="7"/>
        <v>7000</v>
      </c>
      <c r="I116" s="10">
        <f t="shared" si="9"/>
        <v>7560</v>
      </c>
      <c r="J116" s="6"/>
      <c r="K116" s="2"/>
    </row>
    <row r="117" spans="1:11" ht="114" x14ac:dyDescent="0.3">
      <c r="A117" s="5" t="s">
        <v>79</v>
      </c>
      <c r="B117" s="4" t="s">
        <v>159</v>
      </c>
      <c r="C117" s="6" t="s">
        <v>12</v>
      </c>
      <c r="D117" s="6">
        <v>20</v>
      </c>
      <c r="E117" s="11">
        <v>670</v>
      </c>
      <c r="F117" s="13">
        <v>0.08</v>
      </c>
      <c r="G117" s="10">
        <f t="shared" si="8"/>
        <v>723.6</v>
      </c>
      <c r="H117" s="10">
        <f t="shared" si="7"/>
        <v>13400</v>
      </c>
      <c r="I117" s="10">
        <f t="shared" si="9"/>
        <v>14472</v>
      </c>
      <c r="J117" s="6"/>
      <c r="K117" s="2"/>
    </row>
    <row r="118" spans="1:11" ht="128.25" x14ac:dyDescent="0.3">
      <c r="A118" s="5" t="s">
        <v>81</v>
      </c>
      <c r="B118" s="4" t="s">
        <v>160</v>
      </c>
      <c r="C118" s="6" t="s">
        <v>12</v>
      </c>
      <c r="D118" s="6">
        <v>20</v>
      </c>
      <c r="E118" s="11">
        <v>440</v>
      </c>
      <c r="F118" s="13">
        <v>0.08</v>
      </c>
      <c r="G118" s="10">
        <f t="shared" si="8"/>
        <v>475.2</v>
      </c>
      <c r="H118" s="10">
        <f t="shared" si="7"/>
        <v>8800</v>
      </c>
      <c r="I118" s="10">
        <f t="shared" si="9"/>
        <v>9504</v>
      </c>
      <c r="J118" s="6"/>
      <c r="K118" s="2"/>
    </row>
    <row r="119" spans="1:11" ht="128.25" x14ac:dyDescent="0.3">
      <c r="A119" s="5" t="s">
        <v>83</v>
      </c>
      <c r="B119" s="4" t="s">
        <v>161</v>
      </c>
      <c r="C119" s="6" t="s">
        <v>12</v>
      </c>
      <c r="D119" s="6">
        <v>20</v>
      </c>
      <c r="E119" s="11">
        <v>660</v>
      </c>
      <c r="F119" s="13">
        <v>0.08</v>
      </c>
      <c r="G119" s="10">
        <f t="shared" si="8"/>
        <v>712.8</v>
      </c>
      <c r="H119" s="10">
        <f t="shared" si="7"/>
        <v>13200</v>
      </c>
      <c r="I119" s="10">
        <f t="shared" si="9"/>
        <v>14256</v>
      </c>
      <c r="J119" s="6"/>
      <c r="K119" s="2"/>
    </row>
    <row r="120" spans="1:11" ht="142.5" x14ac:dyDescent="0.3">
      <c r="A120" s="5" t="s">
        <v>85</v>
      </c>
      <c r="B120" s="4" t="s">
        <v>162</v>
      </c>
      <c r="C120" s="6" t="s">
        <v>13</v>
      </c>
      <c r="D120" s="19">
        <v>100</v>
      </c>
      <c r="E120" s="11">
        <v>33</v>
      </c>
      <c r="F120" s="13">
        <v>0.08</v>
      </c>
      <c r="G120" s="10">
        <f t="shared" si="8"/>
        <v>35.64</v>
      </c>
      <c r="H120" s="10">
        <f t="shared" si="7"/>
        <v>3300</v>
      </c>
      <c r="I120" s="10">
        <f t="shared" si="9"/>
        <v>3564</v>
      </c>
      <c r="J120" s="6"/>
      <c r="K120" s="2"/>
    </row>
    <row r="121" spans="1:11" ht="142.5" x14ac:dyDescent="0.3">
      <c r="A121" s="5" t="s">
        <v>87</v>
      </c>
      <c r="B121" s="4" t="s">
        <v>163</v>
      </c>
      <c r="C121" s="6" t="s">
        <v>13</v>
      </c>
      <c r="D121" s="6">
        <v>80</v>
      </c>
      <c r="E121" s="11">
        <v>45</v>
      </c>
      <c r="F121" s="13">
        <v>0.08</v>
      </c>
      <c r="G121" s="10">
        <f t="shared" si="8"/>
        <v>48.6</v>
      </c>
      <c r="H121" s="10">
        <f t="shared" si="7"/>
        <v>3600</v>
      </c>
      <c r="I121" s="10">
        <f t="shared" si="9"/>
        <v>3888</v>
      </c>
      <c r="J121" s="6"/>
      <c r="K121" s="2"/>
    </row>
    <row r="122" spans="1:11" ht="15.75" x14ac:dyDescent="0.3">
      <c r="A122" s="16"/>
      <c r="B122" s="17"/>
      <c r="C122" s="17"/>
      <c r="D122" s="17"/>
      <c r="E122" s="17"/>
      <c r="F122" s="18"/>
      <c r="G122" s="14" t="s">
        <v>16</v>
      </c>
      <c r="H122" s="14">
        <f>SUM(H96:H121)</f>
        <v>189230</v>
      </c>
      <c r="I122" s="14">
        <f>SUM(I96:I121)</f>
        <v>204368.40000000002</v>
      </c>
      <c r="J122" s="6"/>
      <c r="K122" s="2"/>
    </row>
    <row r="123" spans="1:11" ht="15.75" x14ac:dyDescent="0.3">
      <c r="A123" s="2"/>
      <c r="B123" s="2"/>
      <c r="D123" s="2"/>
      <c r="E123" s="21"/>
      <c r="F123" s="2"/>
      <c r="G123" s="21"/>
      <c r="H123" s="21"/>
      <c r="I123" s="21"/>
      <c r="J123" s="2"/>
      <c r="K123" s="2"/>
    </row>
    <row r="124" spans="1:11" ht="15.75" x14ac:dyDescent="0.3">
      <c r="A124" s="2"/>
      <c r="B124" s="2"/>
      <c r="D124" s="2"/>
      <c r="E124" s="21"/>
      <c r="F124" s="2"/>
      <c r="G124" s="21"/>
      <c r="H124" s="21"/>
      <c r="I124" s="31" t="s">
        <v>190</v>
      </c>
      <c r="J124" s="32"/>
      <c r="K124" s="2"/>
    </row>
    <row r="125" spans="1:11" ht="15.75" x14ac:dyDescent="0.3">
      <c r="A125" s="2"/>
      <c r="B125" s="2"/>
      <c r="D125" s="2"/>
      <c r="E125" s="21"/>
      <c r="F125" s="2"/>
      <c r="G125" s="21"/>
      <c r="H125" s="21"/>
      <c r="I125" s="21"/>
      <c r="J125" s="2"/>
      <c r="K125" s="2"/>
    </row>
    <row r="126" spans="1:11" ht="40.5" x14ac:dyDescent="0.3">
      <c r="A126" s="25" t="s">
        <v>0</v>
      </c>
      <c r="B126" s="26" t="s">
        <v>1</v>
      </c>
      <c r="C126" s="27" t="s">
        <v>2</v>
      </c>
      <c r="D126" s="27" t="s">
        <v>3</v>
      </c>
      <c r="E126" s="28" t="s">
        <v>4</v>
      </c>
      <c r="F126" s="26" t="s">
        <v>5</v>
      </c>
      <c r="G126" s="28" t="s">
        <v>6</v>
      </c>
      <c r="H126" s="28" t="s">
        <v>7</v>
      </c>
      <c r="I126" s="28" t="s">
        <v>8</v>
      </c>
      <c r="J126" s="26" t="s">
        <v>19</v>
      </c>
      <c r="K126" s="2"/>
    </row>
    <row r="127" spans="1:11" ht="85.5" x14ac:dyDescent="0.3">
      <c r="A127" s="5" t="s">
        <v>9</v>
      </c>
      <c r="B127" s="3" t="s">
        <v>164</v>
      </c>
      <c r="C127" s="5" t="s">
        <v>13</v>
      </c>
      <c r="D127" s="5">
        <v>1200</v>
      </c>
      <c r="E127" s="10">
        <v>1.1200000000000001</v>
      </c>
      <c r="F127" s="13">
        <v>0.08</v>
      </c>
      <c r="G127" s="10">
        <f>E127*F127+E127</f>
        <v>1.2096</v>
      </c>
      <c r="H127" s="10">
        <f t="shared" ref="H127:H132" si="10">E127*D127</f>
        <v>1344.0000000000002</v>
      </c>
      <c r="I127" s="10">
        <f>G127*D127</f>
        <v>1451.52</v>
      </c>
      <c r="J127" s="6"/>
      <c r="K127" s="2"/>
    </row>
    <row r="128" spans="1:11" ht="85.5" x14ac:dyDescent="0.3">
      <c r="A128" s="5" t="s">
        <v>20</v>
      </c>
      <c r="B128" s="3" t="s">
        <v>165</v>
      </c>
      <c r="C128" s="6" t="s">
        <v>12</v>
      </c>
      <c r="D128" s="6">
        <v>100</v>
      </c>
      <c r="E128" s="11">
        <v>24</v>
      </c>
      <c r="F128" s="13">
        <v>0.08</v>
      </c>
      <c r="G128" s="10">
        <f>E128*F128+E128</f>
        <v>25.92</v>
      </c>
      <c r="H128" s="10">
        <f t="shared" si="10"/>
        <v>2400</v>
      </c>
      <c r="I128" s="10">
        <f>G128*D128</f>
        <v>2592</v>
      </c>
      <c r="J128" s="6"/>
      <c r="K128" s="2"/>
    </row>
    <row r="129" spans="1:11" ht="71.25" x14ac:dyDescent="0.3">
      <c r="A129" s="5" t="s">
        <v>21</v>
      </c>
      <c r="B129" s="3" t="s">
        <v>166</v>
      </c>
      <c r="C129" s="19" t="s">
        <v>12</v>
      </c>
      <c r="D129" s="19">
        <v>60</v>
      </c>
      <c r="E129" s="11">
        <v>23.5</v>
      </c>
      <c r="F129" s="13">
        <v>0.08</v>
      </c>
      <c r="G129" s="10">
        <f>E129*F129+E129</f>
        <v>25.38</v>
      </c>
      <c r="H129" s="10">
        <f t="shared" si="10"/>
        <v>1410</v>
      </c>
      <c r="I129" s="10">
        <f>D129*G129</f>
        <v>1522.8</v>
      </c>
      <c r="J129" s="6"/>
      <c r="K129" s="2"/>
    </row>
    <row r="130" spans="1:11" ht="128.25" x14ac:dyDescent="0.3">
      <c r="A130" s="5" t="s">
        <v>22</v>
      </c>
      <c r="B130" s="3" t="s">
        <v>167</v>
      </c>
      <c r="C130" s="19" t="s">
        <v>13</v>
      </c>
      <c r="D130" s="19">
        <v>1000</v>
      </c>
      <c r="E130" s="11">
        <v>7.4</v>
      </c>
      <c r="F130" s="13">
        <v>0.08</v>
      </c>
      <c r="G130" s="10">
        <f t="shared" ref="G130:G132" si="11">E130*F130+E130</f>
        <v>7.9920000000000009</v>
      </c>
      <c r="H130" s="10">
        <f t="shared" si="10"/>
        <v>7400</v>
      </c>
      <c r="I130" s="10">
        <f t="shared" ref="I130:I132" si="12">D130*G130</f>
        <v>7992.0000000000009</v>
      </c>
      <c r="J130" s="6"/>
      <c r="K130" s="2"/>
    </row>
    <row r="131" spans="1:11" ht="71.25" x14ac:dyDescent="0.3">
      <c r="A131" s="5" t="s">
        <v>10</v>
      </c>
      <c r="B131" s="4" t="s">
        <v>168</v>
      </c>
      <c r="C131" s="19" t="s">
        <v>13</v>
      </c>
      <c r="D131" s="19">
        <v>800</v>
      </c>
      <c r="E131" s="11">
        <v>20</v>
      </c>
      <c r="F131" s="13">
        <v>0.08</v>
      </c>
      <c r="G131" s="10">
        <f t="shared" si="11"/>
        <v>21.6</v>
      </c>
      <c r="H131" s="10">
        <f t="shared" si="10"/>
        <v>16000</v>
      </c>
      <c r="I131" s="10">
        <f t="shared" si="12"/>
        <v>17280</v>
      </c>
      <c r="J131" s="6"/>
      <c r="K131" s="2"/>
    </row>
    <row r="132" spans="1:11" ht="28.5" x14ac:dyDescent="0.3">
      <c r="A132" s="5" t="s">
        <v>28</v>
      </c>
      <c r="B132" s="3" t="s">
        <v>169</v>
      </c>
      <c r="C132" s="19" t="s">
        <v>13</v>
      </c>
      <c r="D132" s="20">
        <v>200</v>
      </c>
      <c r="E132" s="10">
        <v>9</v>
      </c>
      <c r="F132" s="13">
        <v>0.08</v>
      </c>
      <c r="G132" s="10">
        <f t="shared" si="11"/>
        <v>9.7200000000000006</v>
      </c>
      <c r="H132" s="10">
        <f t="shared" si="10"/>
        <v>1800</v>
      </c>
      <c r="I132" s="10">
        <f t="shared" si="12"/>
        <v>1944.0000000000002</v>
      </c>
      <c r="J132" s="6"/>
      <c r="K132" s="2"/>
    </row>
    <row r="133" spans="1:11" ht="15.75" x14ac:dyDescent="0.3">
      <c r="A133" s="16"/>
      <c r="B133" s="17"/>
      <c r="C133" s="17"/>
      <c r="D133" s="17"/>
      <c r="E133" s="17"/>
      <c r="F133" s="18"/>
      <c r="G133" s="14" t="s">
        <v>16</v>
      </c>
      <c r="H133" s="14">
        <f>SUM(H127:H132)</f>
        <v>30354</v>
      </c>
      <c r="I133" s="14">
        <f>SUM(I127:I132)</f>
        <v>32782.32</v>
      </c>
      <c r="J133" s="6"/>
      <c r="K133" s="2"/>
    </row>
    <row r="134" spans="1:11" ht="15.75" x14ac:dyDescent="0.3">
      <c r="A134" s="2"/>
      <c r="B134" s="2"/>
      <c r="D134" s="2"/>
      <c r="E134" s="21"/>
      <c r="F134" s="2"/>
      <c r="G134" s="21"/>
      <c r="H134" s="21"/>
      <c r="I134" s="21"/>
      <c r="J134" s="2"/>
      <c r="K134" s="2"/>
    </row>
    <row r="135" spans="1:11" ht="15.75" x14ac:dyDescent="0.3">
      <c r="A135" s="2"/>
      <c r="B135" s="2"/>
      <c r="D135" s="2"/>
      <c r="E135" s="21"/>
      <c r="F135" s="2"/>
      <c r="G135" s="21"/>
      <c r="H135" s="21"/>
      <c r="I135" s="31" t="s">
        <v>191</v>
      </c>
      <c r="J135" s="32"/>
      <c r="K135" s="2"/>
    </row>
    <row r="136" spans="1:11" ht="15.75" x14ac:dyDescent="0.3">
      <c r="A136" s="2"/>
      <c r="B136" s="2"/>
      <c r="D136" s="2"/>
      <c r="E136" s="21"/>
      <c r="F136" s="2"/>
      <c r="G136" s="21"/>
      <c r="H136" s="21"/>
      <c r="I136" s="21"/>
      <c r="J136" s="2"/>
      <c r="K136" s="2"/>
    </row>
    <row r="137" spans="1:11" ht="40.5" x14ac:dyDescent="0.3">
      <c r="A137" s="25" t="s">
        <v>0</v>
      </c>
      <c r="B137" s="26" t="s">
        <v>1</v>
      </c>
      <c r="C137" s="27" t="s">
        <v>2</v>
      </c>
      <c r="D137" s="27" t="s">
        <v>3</v>
      </c>
      <c r="E137" s="28" t="s">
        <v>4</v>
      </c>
      <c r="F137" s="26" t="s">
        <v>5</v>
      </c>
      <c r="G137" s="28" t="s">
        <v>6</v>
      </c>
      <c r="H137" s="28" t="s">
        <v>7</v>
      </c>
      <c r="I137" s="28" t="s">
        <v>8</v>
      </c>
      <c r="J137" s="26" t="s">
        <v>19</v>
      </c>
      <c r="K137" s="2"/>
    </row>
    <row r="138" spans="1:11" ht="128.25" x14ac:dyDescent="0.3">
      <c r="A138" s="5" t="s">
        <v>9</v>
      </c>
      <c r="B138" s="3" t="s">
        <v>170</v>
      </c>
      <c r="C138" s="5" t="s">
        <v>12</v>
      </c>
      <c r="D138" s="5">
        <v>20</v>
      </c>
      <c r="E138" s="10">
        <v>32.200000000000003</v>
      </c>
      <c r="F138" s="13">
        <v>0.08</v>
      </c>
      <c r="G138" s="10">
        <f>E138*F138+E138</f>
        <v>34.776000000000003</v>
      </c>
      <c r="H138" s="10">
        <f t="shared" ref="H138:H153" si="13">E138*D138</f>
        <v>644</v>
      </c>
      <c r="I138" s="10">
        <f>G138*D138</f>
        <v>695.5200000000001</v>
      </c>
      <c r="J138" s="6"/>
      <c r="K138" s="2"/>
    </row>
    <row r="139" spans="1:11" ht="213.75" x14ac:dyDescent="0.3">
      <c r="A139" s="5" t="s">
        <v>20</v>
      </c>
      <c r="B139" s="3" t="s">
        <v>171</v>
      </c>
      <c r="C139" s="6" t="s">
        <v>12</v>
      </c>
      <c r="D139" s="6">
        <v>16</v>
      </c>
      <c r="E139" s="11">
        <v>230</v>
      </c>
      <c r="F139" s="13">
        <v>0.08</v>
      </c>
      <c r="G139" s="10">
        <f>E139*F139+E139</f>
        <v>248.4</v>
      </c>
      <c r="H139" s="10">
        <f t="shared" si="13"/>
        <v>3680</v>
      </c>
      <c r="I139" s="10">
        <f>G139*D139</f>
        <v>3974.4</v>
      </c>
      <c r="J139" s="6"/>
      <c r="K139" s="2"/>
    </row>
    <row r="140" spans="1:11" ht="199.5" x14ac:dyDescent="0.3">
      <c r="A140" s="5" t="s">
        <v>21</v>
      </c>
      <c r="B140" s="3" t="s">
        <v>172</v>
      </c>
      <c r="C140" s="6" t="s">
        <v>13</v>
      </c>
      <c r="D140" s="6">
        <v>200</v>
      </c>
      <c r="E140" s="11">
        <v>4</v>
      </c>
      <c r="F140" s="13">
        <v>0.08</v>
      </c>
      <c r="G140" s="10">
        <f>E140*F140+E140</f>
        <v>4.32</v>
      </c>
      <c r="H140" s="10">
        <f t="shared" si="13"/>
        <v>800</v>
      </c>
      <c r="I140" s="10">
        <f>D140*G140</f>
        <v>864</v>
      </c>
      <c r="J140" s="6"/>
      <c r="K140" s="2"/>
    </row>
    <row r="141" spans="1:11" ht="228" x14ac:dyDescent="0.3">
      <c r="A141" s="5" t="s">
        <v>22</v>
      </c>
      <c r="B141" s="3" t="s">
        <v>173</v>
      </c>
      <c r="C141" s="6" t="s">
        <v>13</v>
      </c>
      <c r="D141" s="6">
        <v>600</v>
      </c>
      <c r="E141" s="11">
        <v>6</v>
      </c>
      <c r="F141" s="13">
        <v>0.08</v>
      </c>
      <c r="G141" s="10">
        <f>E141*F141+E141</f>
        <v>6.48</v>
      </c>
      <c r="H141" s="10">
        <f t="shared" si="13"/>
        <v>3600</v>
      </c>
      <c r="I141" s="10">
        <f>D141*G141</f>
        <v>3888.0000000000005</v>
      </c>
      <c r="J141" s="6"/>
      <c r="K141" s="2"/>
    </row>
    <row r="142" spans="1:11" ht="85.5" x14ac:dyDescent="0.3">
      <c r="A142" s="5" t="s">
        <v>10</v>
      </c>
      <c r="B142" s="4" t="s">
        <v>174</v>
      </c>
      <c r="C142" s="6" t="s">
        <v>12</v>
      </c>
      <c r="D142" s="19">
        <v>6000</v>
      </c>
      <c r="E142" s="11">
        <v>0.46</v>
      </c>
      <c r="F142" s="13">
        <v>0.08</v>
      </c>
      <c r="G142" s="10">
        <f>E142*F142+E142</f>
        <v>0.49680000000000002</v>
      </c>
      <c r="H142" s="10">
        <f t="shared" si="13"/>
        <v>2760</v>
      </c>
      <c r="I142" s="10">
        <f>D142*G142</f>
        <v>2980.8</v>
      </c>
      <c r="J142" s="6"/>
      <c r="K142" s="2"/>
    </row>
    <row r="143" spans="1:11" ht="114" x14ac:dyDescent="0.3">
      <c r="A143" s="5" t="s">
        <v>28</v>
      </c>
      <c r="B143" s="4" t="s">
        <v>175</v>
      </c>
      <c r="C143" s="6" t="s">
        <v>12</v>
      </c>
      <c r="D143" s="6">
        <v>240</v>
      </c>
      <c r="E143" s="11">
        <v>22</v>
      </c>
      <c r="F143" s="13">
        <v>0.08</v>
      </c>
      <c r="G143" s="10">
        <f t="shared" ref="G143:G153" si="14">E143*F143+E143</f>
        <v>23.76</v>
      </c>
      <c r="H143" s="10">
        <f t="shared" si="13"/>
        <v>5280</v>
      </c>
      <c r="I143" s="10">
        <f t="shared" ref="I143:I153" si="15">D143*G143</f>
        <v>5702.4000000000005</v>
      </c>
      <c r="J143" s="6"/>
      <c r="K143" s="2"/>
    </row>
    <row r="144" spans="1:11" ht="128.25" x14ac:dyDescent="0.3">
      <c r="A144" s="5" t="s">
        <v>30</v>
      </c>
      <c r="B144" s="4" t="s">
        <v>176</v>
      </c>
      <c r="C144" s="6" t="s">
        <v>13</v>
      </c>
      <c r="D144" s="19">
        <v>200</v>
      </c>
      <c r="E144" s="11">
        <v>5.4</v>
      </c>
      <c r="F144" s="13">
        <v>0.08</v>
      </c>
      <c r="G144" s="10">
        <f t="shared" si="14"/>
        <v>5.8320000000000007</v>
      </c>
      <c r="H144" s="10">
        <f t="shared" si="13"/>
        <v>1080</v>
      </c>
      <c r="I144" s="10">
        <f t="shared" si="15"/>
        <v>1166.4000000000001</v>
      </c>
      <c r="J144" s="6"/>
      <c r="K144" s="2"/>
    </row>
    <row r="145" spans="1:11" ht="71.25" x14ac:dyDescent="0.3">
      <c r="A145" s="5" t="s">
        <v>32</v>
      </c>
      <c r="B145" s="4" t="s">
        <v>177</v>
      </c>
      <c r="C145" s="6" t="s">
        <v>12</v>
      </c>
      <c r="D145" s="19">
        <v>100</v>
      </c>
      <c r="E145" s="11">
        <v>50</v>
      </c>
      <c r="F145" s="13">
        <v>0.08</v>
      </c>
      <c r="G145" s="10">
        <f t="shared" si="14"/>
        <v>54</v>
      </c>
      <c r="H145" s="10">
        <f t="shared" si="13"/>
        <v>5000</v>
      </c>
      <c r="I145" s="10">
        <f t="shared" si="15"/>
        <v>5400</v>
      </c>
      <c r="J145" s="6"/>
      <c r="K145" s="2"/>
    </row>
    <row r="146" spans="1:11" ht="71.25" x14ac:dyDescent="0.3">
      <c r="A146" s="5" t="s">
        <v>34</v>
      </c>
      <c r="B146" s="4" t="s">
        <v>178</v>
      </c>
      <c r="C146" s="6" t="s">
        <v>12</v>
      </c>
      <c r="D146" s="19">
        <v>200</v>
      </c>
      <c r="E146" s="11">
        <v>37</v>
      </c>
      <c r="F146" s="13">
        <v>0.08</v>
      </c>
      <c r="G146" s="10">
        <f t="shared" si="14"/>
        <v>39.96</v>
      </c>
      <c r="H146" s="10">
        <f t="shared" si="13"/>
        <v>7400</v>
      </c>
      <c r="I146" s="10">
        <f t="shared" si="15"/>
        <v>7992</v>
      </c>
      <c r="J146" s="6"/>
      <c r="K146" s="2"/>
    </row>
    <row r="147" spans="1:11" ht="85.5" x14ac:dyDescent="0.3">
      <c r="A147" s="5" t="s">
        <v>37</v>
      </c>
      <c r="B147" s="4" t="s">
        <v>179</v>
      </c>
      <c r="C147" s="6" t="s">
        <v>12</v>
      </c>
      <c r="D147" s="19">
        <v>40</v>
      </c>
      <c r="E147" s="11">
        <v>35</v>
      </c>
      <c r="F147" s="13">
        <v>0.08</v>
      </c>
      <c r="G147" s="10">
        <f t="shared" si="14"/>
        <v>37.799999999999997</v>
      </c>
      <c r="H147" s="10">
        <f t="shared" si="13"/>
        <v>1400</v>
      </c>
      <c r="I147" s="10">
        <f t="shared" si="15"/>
        <v>1512</v>
      </c>
      <c r="J147" s="6"/>
      <c r="K147" s="2"/>
    </row>
    <row r="148" spans="1:11" ht="242.25" x14ac:dyDescent="0.3">
      <c r="A148" s="5" t="s">
        <v>40</v>
      </c>
      <c r="B148" s="4" t="s">
        <v>180</v>
      </c>
      <c r="C148" s="6" t="s">
        <v>13</v>
      </c>
      <c r="D148" s="15">
        <v>1000</v>
      </c>
      <c r="E148" s="11">
        <v>4.3</v>
      </c>
      <c r="F148" s="13">
        <v>0.08</v>
      </c>
      <c r="G148" s="10">
        <f t="shared" si="14"/>
        <v>4.6440000000000001</v>
      </c>
      <c r="H148" s="10">
        <f t="shared" si="13"/>
        <v>4300</v>
      </c>
      <c r="I148" s="10">
        <f t="shared" si="15"/>
        <v>4644</v>
      </c>
      <c r="J148" s="6"/>
      <c r="K148" s="2"/>
    </row>
    <row r="149" spans="1:11" ht="99.75" x14ac:dyDescent="0.3">
      <c r="A149" s="5" t="s">
        <v>42</v>
      </c>
      <c r="B149" s="4" t="s">
        <v>181</v>
      </c>
      <c r="C149" s="6" t="s">
        <v>12</v>
      </c>
      <c r="D149" s="36">
        <v>1000</v>
      </c>
      <c r="E149" s="11">
        <v>7</v>
      </c>
      <c r="F149" s="13">
        <v>0.08</v>
      </c>
      <c r="G149" s="10">
        <f t="shared" si="14"/>
        <v>7.5600000000000005</v>
      </c>
      <c r="H149" s="10">
        <f t="shared" si="13"/>
        <v>7000</v>
      </c>
      <c r="I149" s="10">
        <f t="shared" si="15"/>
        <v>7560.0000000000009</v>
      </c>
      <c r="J149" s="6"/>
      <c r="K149" s="2"/>
    </row>
    <row r="150" spans="1:11" ht="85.5" x14ac:dyDescent="0.3">
      <c r="A150" s="5" t="s">
        <v>44</v>
      </c>
      <c r="B150" s="4" t="s">
        <v>182</v>
      </c>
      <c r="C150" s="6" t="s">
        <v>12</v>
      </c>
      <c r="D150" s="15">
        <v>8</v>
      </c>
      <c r="E150" s="11">
        <v>230</v>
      </c>
      <c r="F150" s="13">
        <v>0.08</v>
      </c>
      <c r="G150" s="10">
        <f t="shared" si="14"/>
        <v>248.4</v>
      </c>
      <c r="H150" s="10">
        <f t="shared" si="13"/>
        <v>1840</v>
      </c>
      <c r="I150" s="10">
        <f t="shared" si="15"/>
        <v>1987.2</v>
      </c>
      <c r="J150" s="6"/>
      <c r="K150" s="2"/>
    </row>
    <row r="151" spans="1:11" ht="85.5" x14ac:dyDescent="0.3">
      <c r="A151" s="5" t="s">
        <v>46</v>
      </c>
      <c r="B151" s="4" t="s">
        <v>183</v>
      </c>
      <c r="C151" s="6" t="s">
        <v>12</v>
      </c>
      <c r="D151" s="15">
        <v>20</v>
      </c>
      <c r="E151" s="11">
        <v>200</v>
      </c>
      <c r="F151" s="13">
        <v>0.08</v>
      </c>
      <c r="G151" s="10">
        <f t="shared" si="14"/>
        <v>216</v>
      </c>
      <c r="H151" s="10">
        <f t="shared" si="13"/>
        <v>4000</v>
      </c>
      <c r="I151" s="10">
        <f t="shared" si="15"/>
        <v>4320</v>
      </c>
      <c r="J151" s="6"/>
      <c r="K151" s="2"/>
    </row>
    <row r="152" spans="1:11" ht="85.5" x14ac:dyDescent="0.3">
      <c r="A152" s="5" t="s">
        <v>48</v>
      </c>
      <c r="B152" s="4" t="s">
        <v>184</v>
      </c>
      <c r="C152" s="6" t="s">
        <v>12</v>
      </c>
      <c r="D152" s="6">
        <v>20</v>
      </c>
      <c r="E152" s="11">
        <v>270</v>
      </c>
      <c r="F152" s="13">
        <v>0.08</v>
      </c>
      <c r="G152" s="10">
        <f t="shared" si="14"/>
        <v>291.60000000000002</v>
      </c>
      <c r="H152" s="10">
        <f t="shared" si="13"/>
        <v>5400</v>
      </c>
      <c r="I152" s="10">
        <f t="shared" si="15"/>
        <v>5832</v>
      </c>
      <c r="J152" s="6"/>
      <c r="K152" s="2"/>
    </row>
    <row r="153" spans="1:11" ht="114" x14ac:dyDescent="0.3">
      <c r="A153" s="5" t="s">
        <v>50</v>
      </c>
      <c r="B153" s="4" t="s">
        <v>185</v>
      </c>
      <c r="C153" s="6" t="s">
        <v>12</v>
      </c>
      <c r="D153" s="6">
        <v>50</v>
      </c>
      <c r="E153" s="11">
        <v>55</v>
      </c>
      <c r="F153" s="13">
        <v>0.08</v>
      </c>
      <c r="G153" s="10">
        <f t="shared" si="14"/>
        <v>59.4</v>
      </c>
      <c r="H153" s="10">
        <f t="shared" si="13"/>
        <v>2750</v>
      </c>
      <c r="I153" s="10">
        <f t="shared" si="15"/>
        <v>2970</v>
      </c>
      <c r="J153" s="6"/>
      <c r="K153" s="2"/>
    </row>
    <row r="154" spans="1:11" ht="15.75" x14ac:dyDescent="0.3">
      <c r="A154" s="16"/>
      <c r="B154" s="17"/>
      <c r="C154" s="17"/>
      <c r="D154" s="17"/>
      <c r="E154" s="17"/>
      <c r="F154" s="18"/>
      <c r="G154" s="14" t="s">
        <v>16</v>
      </c>
      <c r="H154" s="14">
        <f>SUM(H138:H153)</f>
        <v>56934</v>
      </c>
      <c r="I154" s="14">
        <f>SUM(I138:I153)</f>
        <v>61488.72</v>
      </c>
      <c r="J154" s="6"/>
      <c r="K154" s="2"/>
    </row>
    <row r="155" spans="1:11" ht="15.75" x14ac:dyDescent="0.3">
      <c r="A155" s="2"/>
      <c r="B155" s="2"/>
      <c r="D155" s="2"/>
      <c r="E155" s="21"/>
      <c r="F155" s="2"/>
      <c r="G155" s="21"/>
      <c r="H155" s="21"/>
      <c r="I155" s="21"/>
      <c r="J155" s="2"/>
      <c r="K155" s="2"/>
    </row>
    <row r="156" spans="1:11" ht="15.75" x14ac:dyDescent="0.3">
      <c r="A156" s="2"/>
      <c r="B156" s="2"/>
      <c r="D156" s="2"/>
      <c r="E156" s="21"/>
      <c r="F156" s="2"/>
      <c r="G156" s="21"/>
      <c r="H156" s="21"/>
      <c r="I156" s="21"/>
      <c r="J156" s="2"/>
      <c r="K156" s="2"/>
    </row>
    <row r="157" spans="1:11" ht="15.75" x14ac:dyDescent="0.3">
      <c r="A157" s="2"/>
      <c r="B157" s="2"/>
      <c r="D157" s="2"/>
      <c r="E157" s="33"/>
      <c r="F157" s="34"/>
      <c r="G157" s="33"/>
      <c r="H157" s="33" t="s">
        <v>193</v>
      </c>
      <c r="I157" s="33" t="s">
        <v>194</v>
      </c>
      <c r="J157" s="2"/>
      <c r="K157" s="2"/>
    </row>
    <row r="158" spans="1:11" ht="15.75" x14ac:dyDescent="0.3">
      <c r="A158" s="2"/>
      <c r="B158" s="2"/>
      <c r="D158" s="2"/>
      <c r="E158" s="33"/>
      <c r="F158" s="34"/>
      <c r="G158" s="33"/>
      <c r="H158" s="33"/>
      <c r="I158" s="33"/>
      <c r="J158" s="2"/>
      <c r="K158" s="2"/>
    </row>
    <row r="159" spans="1:11" ht="15.75" x14ac:dyDescent="0.3">
      <c r="A159" s="2"/>
      <c r="B159" s="2"/>
      <c r="D159" s="2"/>
      <c r="E159" s="35" t="s">
        <v>192</v>
      </c>
      <c r="F159" s="35"/>
      <c r="G159" s="33"/>
      <c r="H159" s="33">
        <f>H154+H133+H122+H91+H35+H12</f>
        <v>809094</v>
      </c>
      <c r="I159" s="33">
        <f>I154+I133+I122+I91+I35+I12</f>
        <v>873732.12</v>
      </c>
      <c r="J159" s="2"/>
      <c r="K159" s="2"/>
    </row>
    <row r="160" spans="1:11" ht="15.75" x14ac:dyDescent="0.3"/>
  </sheetData>
  <mergeCells count="16">
    <mergeCell ref="E159:F159"/>
    <mergeCell ref="C3:G3"/>
    <mergeCell ref="I3:J4"/>
    <mergeCell ref="H14:I14"/>
    <mergeCell ref="A5:B5"/>
    <mergeCell ref="A12:F12"/>
    <mergeCell ref="I15:J15"/>
    <mergeCell ref="A91:F91"/>
    <mergeCell ref="H37:J37"/>
    <mergeCell ref="A122:F122"/>
    <mergeCell ref="I93:J93"/>
    <mergeCell ref="A133:F133"/>
    <mergeCell ref="I124:J124"/>
    <mergeCell ref="A154:F154"/>
    <mergeCell ref="I135:J135"/>
    <mergeCell ref="A35:F35"/>
  </mergeCells>
  <pageMargins left="0.70866141732283472" right="0.70866141732283472" top="0.74803149606299213" bottom="0.74803149606299213" header="0.31496062992125984" footer="0.31496062992125984"/>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Pancechowska</dc:creator>
  <cp:lastModifiedBy>Marta Kin-Malesza</cp:lastModifiedBy>
  <cp:lastPrinted>2022-04-01T09:32:13Z</cp:lastPrinted>
  <dcterms:created xsi:type="dcterms:W3CDTF">2022-03-24T09:39:12Z</dcterms:created>
  <dcterms:modified xsi:type="dcterms:W3CDTF">2023-04-26T10:29:42Z</dcterms:modified>
</cp:coreProperties>
</file>