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Renata\ZAM.PUB.2022\ZP 001  22 Środki czystości\Do publikacji\"/>
    </mc:Choice>
  </mc:AlternateContent>
  <bookViews>
    <workbookView xWindow="0" yWindow="0" windowWidth="28800" windowHeight="13725"/>
  </bookViews>
  <sheets>
    <sheet name="Środki czystości" sheetId="3" r:id="rId1"/>
  </sheets>
  <calcPr calcId="152511"/>
</workbook>
</file>

<file path=xl/calcChain.xml><?xml version="1.0" encoding="utf-8"?>
<calcChain xmlns="http://schemas.openxmlformats.org/spreadsheetml/2006/main">
  <c r="H10" i="3" l="1"/>
  <c r="H38" i="3" l="1"/>
  <c r="H11" i="3" l="1"/>
  <c r="K11" i="3" s="1"/>
  <c r="H12" i="3"/>
  <c r="K12" i="3" s="1"/>
  <c r="H13" i="3"/>
  <c r="L13" i="3" s="1"/>
  <c r="H14" i="3"/>
  <c r="K14" i="3" s="1"/>
  <c r="H15" i="3"/>
  <c r="L15" i="3" s="1"/>
  <c r="H16" i="3"/>
  <c r="K16" i="3" s="1"/>
  <c r="H17" i="3"/>
  <c r="K17" i="3" s="1"/>
  <c r="H18" i="3"/>
  <c r="L18" i="3" s="1"/>
  <c r="H19" i="3"/>
  <c r="L19" i="3" s="1"/>
  <c r="H20" i="3"/>
  <c r="L20" i="3" s="1"/>
  <c r="H21" i="3"/>
  <c r="K21" i="3" s="1"/>
  <c r="H22" i="3"/>
  <c r="K22" i="3" s="1"/>
  <c r="H23" i="3"/>
  <c r="L23" i="3" s="1"/>
  <c r="H24" i="3"/>
  <c r="L24" i="3" s="1"/>
  <c r="H25" i="3"/>
  <c r="K25" i="3" s="1"/>
  <c r="H26" i="3"/>
  <c r="K26" i="3" s="1"/>
  <c r="H27" i="3"/>
  <c r="L27" i="3" s="1"/>
  <c r="H28" i="3"/>
  <c r="L28" i="3" s="1"/>
  <c r="H29" i="3"/>
  <c r="L29" i="3" s="1"/>
  <c r="H30" i="3"/>
  <c r="L30" i="3" s="1"/>
  <c r="H31" i="3"/>
  <c r="L31" i="3" s="1"/>
  <c r="H32" i="3"/>
  <c r="L32" i="3" s="1"/>
  <c r="H33" i="3"/>
  <c r="K33" i="3" s="1"/>
  <c r="H34" i="3"/>
  <c r="K34" i="3" s="1"/>
  <c r="H35" i="3"/>
  <c r="L35" i="3" s="1"/>
  <c r="H36" i="3"/>
  <c r="L36" i="3" s="1"/>
  <c r="H37" i="3"/>
  <c r="L37" i="3" s="1"/>
  <c r="L38" i="3"/>
  <c r="H39" i="3"/>
  <c r="L39" i="3" s="1"/>
  <c r="H40" i="3"/>
  <c r="L40" i="3" s="1"/>
  <c r="H41" i="3"/>
  <c r="K41" i="3" s="1"/>
  <c r="H42" i="3"/>
  <c r="L42" i="3" s="1"/>
  <c r="H43" i="3"/>
  <c r="L43" i="3" s="1"/>
  <c r="H44" i="3"/>
  <c r="L44" i="3" s="1"/>
  <c r="H45" i="3"/>
  <c r="L45" i="3" s="1"/>
  <c r="H46" i="3"/>
  <c r="L46" i="3" s="1"/>
  <c r="H47" i="3"/>
  <c r="L47" i="3" s="1"/>
  <c r="H48" i="3"/>
  <c r="L48" i="3" s="1"/>
  <c r="H49" i="3"/>
  <c r="K49" i="3" s="1"/>
  <c r="H50" i="3"/>
  <c r="K50" i="3" s="1"/>
  <c r="H51" i="3"/>
  <c r="L51" i="3" s="1"/>
  <c r="H52" i="3"/>
  <c r="L52" i="3" s="1"/>
  <c r="H53" i="3"/>
  <c r="L53" i="3" s="1"/>
  <c r="H54" i="3"/>
  <c r="L54" i="3" s="1"/>
  <c r="H55" i="3"/>
  <c r="L55" i="3" s="1"/>
  <c r="H56" i="3"/>
  <c r="K56" i="3" s="1"/>
  <c r="H57" i="3"/>
  <c r="K57" i="3" s="1"/>
  <c r="H58" i="3"/>
  <c r="K58" i="3" s="1"/>
  <c r="H59" i="3"/>
  <c r="K59" i="3" s="1"/>
  <c r="H60" i="3"/>
  <c r="L60" i="3" s="1"/>
  <c r="H61" i="3"/>
  <c r="L61" i="3" s="1"/>
  <c r="H62" i="3"/>
  <c r="K62" i="3" s="1"/>
  <c r="H63" i="3"/>
  <c r="K63" i="3" s="1"/>
  <c r="H64" i="3"/>
  <c r="L64" i="3" s="1"/>
  <c r="H65" i="3"/>
  <c r="L65" i="3" s="1"/>
  <c r="H66" i="3"/>
  <c r="K66" i="3" s="1"/>
  <c r="H67" i="3"/>
  <c r="K67" i="3" s="1"/>
  <c r="H68" i="3"/>
  <c r="L68" i="3" s="1"/>
  <c r="H69" i="3"/>
  <c r="L69" i="3" s="1"/>
  <c r="H70" i="3"/>
  <c r="K70" i="3" s="1"/>
  <c r="H71" i="3"/>
  <c r="K71" i="3" s="1"/>
  <c r="H72" i="3"/>
  <c r="K72" i="3" s="1"/>
  <c r="H73" i="3"/>
  <c r="L73" i="3" s="1"/>
  <c r="H74" i="3"/>
  <c r="K74" i="3" s="1"/>
  <c r="H75" i="3"/>
  <c r="K75" i="3" s="1"/>
  <c r="H76" i="3"/>
  <c r="L76" i="3" s="1"/>
  <c r="H77" i="3"/>
  <c r="L77" i="3" s="1"/>
  <c r="H78" i="3"/>
  <c r="K78" i="3" s="1"/>
  <c r="H79" i="3"/>
  <c r="K79" i="3" s="1"/>
  <c r="H80" i="3"/>
  <c r="L80" i="3" s="1"/>
  <c r="H81" i="3"/>
  <c r="K81" i="3" s="1"/>
  <c r="H82" i="3"/>
  <c r="L82" i="3" s="1"/>
  <c r="H83" i="3"/>
  <c r="K83" i="3" s="1"/>
  <c r="H84" i="3"/>
  <c r="K84" i="3" s="1"/>
  <c r="H85" i="3"/>
  <c r="L85" i="3" s="1"/>
  <c r="H86" i="3"/>
  <c r="L86" i="3" s="1"/>
  <c r="H87" i="3"/>
  <c r="L87" i="3" s="1"/>
  <c r="H88" i="3"/>
  <c r="K88" i="3" s="1"/>
  <c r="H89" i="3"/>
  <c r="L89" i="3" s="1"/>
  <c r="H90" i="3"/>
  <c r="L90" i="3" s="1"/>
  <c r="H91" i="3"/>
  <c r="K91" i="3" s="1"/>
  <c r="H92" i="3"/>
  <c r="K92" i="3" s="1"/>
  <c r="H93" i="3"/>
  <c r="L93" i="3" s="1"/>
  <c r="H94" i="3"/>
  <c r="L94" i="3" s="1"/>
  <c r="H95" i="3"/>
  <c r="L95" i="3" s="1"/>
  <c r="H96" i="3"/>
  <c r="L96" i="3" s="1"/>
  <c r="H97" i="3"/>
  <c r="L97" i="3" s="1"/>
  <c r="H98" i="3"/>
  <c r="L98" i="3" s="1"/>
  <c r="L10" i="3"/>
  <c r="L21" i="3"/>
  <c r="M21" i="3" s="1"/>
  <c r="N21" i="3" s="1"/>
  <c r="K46" i="3" l="1"/>
  <c r="M46" i="3" s="1"/>
  <c r="N46" i="3" s="1"/>
  <c r="K30" i="3"/>
  <c r="K94" i="3"/>
  <c r="L67" i="3"/>
  <c r="M67" i="3" s="1"/>
  <c r="N67" i="3" s="1"/>
  <c r="K39" i="3"/>
  <c r="M39" i="3" s="1"/>
  <c r="N39" i="3" s="1"/>
  <c r="K38" i="3"/>
  <c r="M38" i="3" s="1"/>
  <c r="N38" i="3" s="1"/>
  <c r="K90" i="3"/>
  <c r="M90" i="3" s="1"/>
  <c r="N90" i="3" s="1"/>
  <c r="K23" i="3"/>
  <c r="M23" i="3" s="1"/>
  <c r="N23" i="3" s="1"/>
  <c r="K89" i="3"/>
  <c r="M89" i="3" s="1"/>
  <c r="N89" i="3" s="1"/>
  <c r="K20" i="3"/>
  <c r="M20" i="3" s="1"/>
  <c r="N20" i="3" s="1"/>
  <c r="K55" i="3"/>
  <c r="M55" i="3" s="1"/>
  <c r="N55" i="3" s="1"/>
  <c r="K54" i="3"/>
  <c r="M54" i="3" s="1"/>
  <c r="N54" i="3" s="1"/>
  <c r="L58" i="3"/>
  <c r="M94" i="3"/>
  <c r="N94" i="3" s="1"/>
  <c r="M58" i="3"/>
  <c r="N58" i="3" s="1"/>
  <c r="L91" i="3"/>
  <c r="M91" i="3" s="1"/>
  <c r="N91" i="3" s="1"/>
  <c r="K45" i="3"/>
  <c r="M45" i="3" s="1"/>
  <c r="N45" i="3" s="1"/>
  <c r="K29" i="3"/>
  <c r="M29" i="3" s="1"/>
  <c r="N29" i="3" s="1"/>
  <c r="L66" i="3"/>
  <c r="M66" i="3" s="1"/>
  <c r="N66" i="3" s="1"/>
  <c r="M30" i="3"/>
  <c r="N30" i="3" s="1"/>
  <c r="K82" i="3"/>
  <c r="M82" i="3" s="1"/>
  <c r="N82" i="3" s="1"/>
  <c r="K40" i="3"/>
  <c r="M40" i="3" s="1"/>
  <c r="N40" i="3" s="1"/>
  <c r="K24" i="3"/>
  <c r="M24" i="3" s="1"/>
  <c r="N24" i="3" s="1"/>
  <c r="L59" i="3"/>
  <c r="M59" i="3" s="1"/>
  <c r="N59" i="3" s="1"/>
  <c r="L83" i="3"/>
  <c r="M83" i="3" s="1"/>
  <c r="N83" i="3" s="1"/>
  <c r="L17" i="3"/>
  <c r="M17" i="3" s="1"/>
  <c r="N17" i="3" s="1"/>
  <c r="K53" i="3"/>
  <c r="M53" i="3" s="1"/>
  <c r="N53" i="3" s="1"/>
  <c r="K37" i="3"/>
  <c r="L16" i="3"/>
  <c r="M16" i="3" s="1"/>
  <c r="N16" i="3" s="1"/>
  <c r="K48" i="3"/>
  <c r="M48" i="3" s="1"/>
  <c r="N48" i="3" s="1"/>
  <c r="K32" i="3"/>
  <c r="M32" i="3" s="1"/>
  <c r="N32" i="3" s="1"/>
  <c r="K13" i="3"/>
  <c r="M13" i="3" s="1"/>
  <c r="N13" i="3" s="1"/>
  <c r="L75" i="3"/>
  <c r="M75" i="3" s="1"/>
  <c r="N75" i="3" s="1"/>
  <c r="L14" i="3"/>
  <c r="M14" i="3" s="1"/>
  <c r="N14" i="3" s="1"/>
  <c r="M37" i="3"/>
  <c r="N37" i="3" s="1"/>
  <c r="L84" i="3"/>
  <c r="M84" i="3" s="1"/>
  <c r="N84" i="3" s="1"/>
  <c r="M95" i="3"/>
  <c r="N95" i="3" s="1"/>
  <c r="L56" i="3"/>
  <c r="M56" i="3" s="1"/>
  <c r="N56" i="3" s="1"/>
  <c r="K97" i="3"/>
  <c r="M97" i="3" s="1"/>
  <c r="K47" i="3"/>
  <c r="M47" i="3" s="1"/>
  <c r="N47" i="3" s="1"/>
  <c r="K31" i="3"/>
  <c r="M31" i="3" s="1"/>
  <c r="N31" i="3" s="1"/>
  <c r="L92" i="3"/>
  <c r="M92" i="3" s="1"/>
  <c r="N92" i="3" s="1"/>
  <c r="L74" i="3"/>
  <c r="M74" i="3" s="1"/>
  <c r="N74" i="3" s="1"/>
  <c r="K98" i="3"/>
  <c r="M98" i="3" s="1"/>
  <c r="N98" i="3" s="1"/>
  <c r="K15" i="3"/>
  <c r="M15" i="3" s="1"/>
  <c r="N15" i="3" s="1"/>
  <c r="K10" i="3"/>
  <c r="M10" i="3" s="1"/>
  <c r="N10" i="3" s="1"/>
  <c r="K96" i="3"/>
  <c r="M96" i="3" s="1"/>
  <c r="N96" i="3" s="1"/>
  <c r="K86" i="3"/>
  <c r="M86" i="3" s="1"/>
  <c r="N86" i="3" s="1"/>
  <c r="K77" i="3"/>
  <c r="M77" i="3" s="1"/>
  <c r="N77" i="3" s="1"/>
  <c r="K69" i="3"/>
  <c r="M69" i="3" s="1"/>
  <c r="N69" i="3" s="1"/>
  <c r="K61" i="3"/>
  <c r="M61" i="3" s="1"/>
  <c r="N61" i="3" s="1"/>
  <c r="K52" i="3"/>
  <c r="M52" i="3" s="1"/>
  <c r="N52" i="3" s="1"/>
  <c r="K44" i="3"/>
  <c r="M44" i="3" s="1"/>
  <c r="N44" i="3" s="1"/>
  <c r="K36" i="3"/>
  <c r="M36" i="3" s="1"/>
  <c r="N36" i="3" s="1"/>
  <c r="K28" i="3"/>
  <c r="M28" i="3" s="1"/>
  <c r="N28" i="3" s="1"/>
  <c r="K19" i="3"/>
  <c r="M19" i="3" s="1"/>
  <c r="N19" i="3" s="1"/>
  <c r="L88" i="3"/>
  <c r="M88" i="3" s="1"/>
  <c r="N88" i="3" s="1"/>
  <c r="L79" i="3"/>
  <c r="M79" i="3" s="1"/>
  <c r="N79" i="3" s="1"/>
  <c r="L71" i="3"/>
  <c r="M71" i="3" s="1"/>
  <c r="N71" i="3" s="1"/>
  <c r="L63" i="3"/>
  <c r="M63" i="3" s="1"/>
  <c r="N63" i="3" s="1"/>
  <c r="L22" i="3"/>
  <c r="M22" i="3" s="1"/>
  <c r="N22" i="3" s="1"/>
  <c r="L12" i="3"/>
  <c r="M12" i="3" s="1"/>
  <c r="N12" i="3" s="1"/>
  <c r="K65" i="3"/>
  <c r="M65" i="3" s="1"/>
  <c r="N65" i="3" s="1"/>
  <c r="L50" i="3"/>
  <c r="M50" i="3" s="1"/>
  <c r="N50" i="3" s="1"/>
  <c r="L26" i="3"/>
  <c r="M26" i="3" s="1"/>
  <c r="N26" i="3" s="1"/>
  <c r="K80" i="3"/>
  <c r="M80" i="3" s="1"/>
  <c r="N80" i="3" s="1"/>
  <c r="L49" i="3"/>
  <c r="M49" i="3" s="1"/>
  <c r="N49" i="3" s="1"/>
  <c r="L33" i="3"/>
  <c r="M33" i="3" s="1"/>
  <c r="N33" i="3" s="1"/>
  <c r="L57" i="3"/>
  <c r="M57" i="3" s="1"/>
  <c r="N57" i="3" s="1"/>
  <c r="K87" i="3"/>
  <c r="M87" i="3" s="1"/>
  <c r="N87" i="3" s="1"/>
  <c r="L72" i="3"/>
  <c r="M72" i="3" s="1"/>
  <c r="N72" i="3" s="1"/>
  <c r="K93" i="3"/>
  <c r="M93" i="3" s="1"/>
  <c r="N93" i="3" s="1"/>
  <c r="K76" i="3"/>
  <c r="M76" i="3" s="1"/>
  <c r="N76" i="3" s="1"/>
  <c r="K68" i="3"/>
  <c r="M68" i="3" s="1"/>
  <c r="N68" i="3" s="1"/>
  <c r="K60" i="3"/>
  <c r="M60" i="3" s="1"/>
  <c r="N60" i="3" s="1"/>
  <c r="K51" i="3"/>
  <c r="M51" i="3" s="1"/>
  <c r="N51" i="3" s="1"/>
  <c r="K43" i="3"/>
  <c r="M43" i="3" s="1"/>
  <c r="N43" i="3" s="1"/>
  <c r="K35" i="3"/>
  <c r="M35" i="3" s="1"/>
  <c r="N35" i="3" s="1"/>
  <c r="K27" i="3"/>
  <c r="M27" i="3" s="1"/>
  <c r="N27" i="3" s="1"/>
  <c r="K18" i="3"/>
  <c r="M18" i="3" s="1"/>
  <c r="N18" i="3" s="1"/>
  <c r="L78" i="3"/>
  <c r="M78" i="3" s="1"/>
  <c r="N78" i="3" s="1"/>
  <c r="L70" i="3"/>
  <c r="M70" i="3" s="1"/>
  <c r="N70" i="3" s="1"/>
  <c r="L62" i="3"/>
  <c r="M62" i="3" s="1"/>
  <c r="N62" i="3" s="1"/>
  <c r="L11" i="3"/>
  <c r="M11" i="3" s="1"/>
  <c r="N11" i="3" s="1"/>
  <c r="K73" i="3"/>
  <c r="M73" i="3" s="1"/>
  <c r="N73" i="3" s="1"/>
  <c r="L34" i="3"/>
  <c r="M34" i="3" s="1"/>
  <c r="N34" i="3" s="1"/>
  <c r="K64" i="3"/>
  <c r="M64" i="3" s="1"/>
  <c r="N64" i="3" s="1"/>
  <c r="L41" i="3"/>
  <c r="M41" i="3" s="1"/>
  <c r="N41" i="3" s="1"/>
  <c r="L25" i="3"/>
  <c r="M25" i="3" s="1"/>
  <c r="N25" i="3" s="1"/>
  <c r="K85" i="3"/>
  <c r="M85" i="3" s="1"/>
  <c r="N85" i="3" s="1"/>
  <c r="K42" i="3"/>
  <c r="M42" i="3" s="1"/>
  <c r="N42" i="3" s="1"/>
  <c r="K95" i="3"/>
  <c r="L81" i="3"/>
  <c r="M81" i="3" s="1"/>
  <c r="N81" i="3" s="1"/>
  <c r="M99" i="3" l="1"/>
  <c r="N97" i="3"/>
  <c r="N99" i="3" s="1"/>
</calcChain>
</file>

<file path=xl/sharedStrings.xml><?xml version="1.0" encoding="utf-8"?>
<sst xmlns="http://schemas.openxmlformats.org/spreadsheetml/2006/main" count="301" uniqueCount="215">
  <si>
    <t>l.p.</t>
  </si>
  <si>
    <t>Wartość brutto</t>
  </si>
  <si>
    <t>Nazwa producenta i produktu</t>
  </si>
  <si>
    <t>2</t>
  </si>
  <si>
    <t>5</t>
  </si>
  <si>
    <t>8</t>
  </si>
  <si>
    <t>11</t>
  </si>
  <si>
    <t>14</t>
  </si>
  <si>
    <t>17</t>
  </si>
  <si>
    <t>20</t>
  </si>
  <si>
    <t>23</t>
  </si>
  <si>
    <t>Całkowita pojemność oferowana</t>
  </si>
  <si>
    <t>Jednostka miary (dotyczy zamawianej i oferowanej ilości)</t>
  </si>
  <si>
    <t>Cena netto za jedno opakowanie</t>
  </si>
  <si>
    <t>Stawka podatku Vat (w procentach)</t>
  </si>
  <si>
    <t>kg</t>
  </si>
  <si>
    <t>szt</t>
  </si>
  <si>
    <t xml:space="preserve">Uwaga: </t>
  </si>
  <si>
    <t>Przedmiot zamówienia</t>
  </si>
  <si>
    <t>Wymogi techniczne - szczegółowy opis przedmiotu zamówienia</t>
  </si>
  <si>
    <t>Ilość litrów / kilogramów / sztuk zamawianego artykułu</t>
  </si>
  <si>
    <t>26</t>
  </si>
  <si>
    <t>29</t>
  </si>
  <si>
    <t>Szmaty do podłogi białe</t>
  </si>
  <si>
    <t>Szmaty do podłogi pomarańczowe</t>
  </si>
  <si>
    <t>Skurzawki flanelowe</t>
  </si>
  <si>
    <t>Ręczniki BHP</t>
  </si>
  <si>
    <t>Ściereczki uniwersalne</t>
  </si>
  <si>
    <t>Płyn  do WC</t>
  </si>
  <si>
    <t xml:space="preserve">Płynny zagęszczony środek do  toalet </t>
  </si>
  <si>
    <t>Płyn do mycia ręcznego naczyń</t>
  </si>
  <si>
    <t>Płyn do czyszczenia gładkich powierzchni</t>
  </si>
  <si>
    <t xml:space="preserve">Koncentrat do mycia paneli drewnianych </t>
  </si>
  <si>
    <t xml:space="preserve">Proszek do szorowania </t>
  </si>
  <si>
    <t>Płyn do mycia szyb</t>
  </si>
  <si>
    <t>Płyn do prania  ręcznego</t>
  </si>
  <si>
    <t>Płyn do czyszczenia dywanów</t>
  </si>
  <si>
    <t xml:space="preserve">Płyn do tablic </t>
  </si>
  <si>
    <t xml:space="preserve">Proszek do prania </t>
  </si>
  <si>
    <t>Płyn  - wybielacz</t>
  </si>
  <si>
    <t xml:space="preserve">Preparat do nabłyszczania podłóg </t>
  </si>
  <si>
    <t>Zmywacz do usuwania powłok polimerowych</t>
  </si>
  <si>
    <t>Emulsja czyszcząca</t>
  </si>
  <si>
    <t>Środek do armatury</t>
  </si>
  <si>
    <t>Płyn nabłyszczający do zmywarki</t>
  </si>
  <si>
    <t xml:space="preserve">Tabletki do zmywarki  </t>
  </si>
  <si>
    <t xml:space="preserve">Sól do zmywarki </t>
  </si>
  <si>
    <t xml:space="preserve">Pasta płynna do parkietów    </t>
  </si>
  <si>
    <t xml:space="preserve">Pasta do pielęgnacji podłóg   </t>
  </si>
  <si>
    <t>Pasta BHP</t>
  </si>
  <si>
    <t>Mydło toaletowe</t>
  </si>
  <si>
    <t xml:space="preserve">Mydło w płynie </t>
  </si>
  <si>
    <t>Mydło w płynie - małe opakowanie z dozownikiem</t>
  </si>
  <si>
    <t xml:space="preserve">Odświeżacz powietrza (spray) </t>
  </si>
  <si>
    <t>Krem ochronny do rąk</t>
  </si>
  <si>
    <t>Kostki zanurzeniowe do spłuczki</t>
  </si>
  <si>
    <t>Kostki do pisuaru</t>
  </si>
  <si>
    <t>Kostki  zapachowe zawieszane</t>
  </si>
  <si>
    <t xml:space="preserve">Pojemniki żelowe </t>
  </si>
  <si>
    <t>Środek do pielęgnacji  mebli – okleina</t>
  </si>
  <si>
    <t>Środek do pielęgnacji mebli – drewno</t>
  </si>
  <si>
    <t xml:space="preserve">Środek do udrażniania rur </t>
  </si>
  <si>
    <t xml:space="preserve">Rękawice ochronne - gospodarcze </t>
  </si>
  <si>
    <t xml:space="preserve">Zmywak - gąbka do garnków </t>
  </si>
  <si>
    <t>Zmywak - druciak do garnków</t>
  </si>
  <si>
    <t xml:space="preserve">Gąbki do tablic </t>
  </si>
  <si>
    <t xml:space="preserve">Kosz na śmieci - ażurowy </t>
  </si>
  <si>
    <t>Kosz na odpady - duży</t>
  </si>
  <si>
    <t>Kosz na śmieci - średni</t>
  </si>
  <si>
    <t>Kosz na śmieci - mały</t>
  </si>
  <si>
    <t>Miska plastikowa</t>
  </si>
  <si>
    <t>Wiadro z wyciskaczem do mopa</t>
  </si>
  <si>
    <t xml:space="preserve">Butelka przezroczysta z tworzywa sztucznego </t>
  </si>
  <si>
    <t>Worki na odpady duże</t>
  </si>
  <si>
    <t>Worki na odpady   średnie</t>
  </si>
  <si>
    <t>Worki na odpady  małe</t>
  </si>
  <si>
    <t>Worki do niszczarki</t>
  </si>
  <si>
    <t>Pióra do kurzu</t>
  </si>
  <si>
    <t>Mop sznurkowy - zapas</t>
  </si>
  <si>
    <t>Kije drewniane do mopa z poz. 59</t>
  </si>
  <si>
    <t>Mop „włoski” - zapas</t>
  </si>
  <si>
    <t>Kije  do mopa "włoskiego" z poz. 61</t>
  </si>
  <si>
    <t>Szczotka do zamiatania mała</t>
  </si>
  <si>
    <t>Kij drewniany do poz. 63</t>
  </si>
  <si>
    <t>Szczotka do zamiatania średnia</t>
  </si>
  <si>
    <t>Kij drewniany do poz. 65</t>
  </si>
  <si>
    <t>Szczotka z kijem wkręcanym</t>
  </si>
  <si>
    <t>Szczotka żelazko</t>
  </si>
  <si>
    <t>Szczotka „ulicówka”</t>
  </si>
  <si>
    <t>Kij do szczotek „ulicówek” z poz. 69</t>
  </si>
  <si>
    <t>Szczotka "szrober"</t>
  </si>
  <si>
    <t xml:space="preserve">Szczotka do mycia kaloryferów </t>
  </si>
  <si>
    <t>Szczoteczki do mycia rąk</t>
  </si>
  <si>
    <t>Szczotki do mycia klozetu (białe)</t>
  </si>
  <si>
    <t>Klozetówka  ( szczotka + pojemnik )</t>
  </si>
  <si>
    <t>Zmiotka plastikowa-komplet  z szufelką</t>
  </si>
  <si>
    <t>Szufelka z gumą</t>
  </si>
  <si>
    <t xml:space="preserve">Miotła sorgo </t>
  </si>
  <si>
    <t>Wkład do mopa płaskiego - bawełniany</t>
  </si>
  <si>
    <t xml:space="preserve">Stelaż do mopów z poz. 79   </t>
  </si>
  <si>
    <t>Stelaż do mopów z pozycji nr 80</t>
  </si>
  <si>
    <t>Elektryczny odświeżacz powietrza</t>
  </si>
  <si>
    <t>Wkłady do elektrycznego odświeżacza z pozycji 83</t>
  </si>
  <si>
    <t>Wózek do sprzątania pomieszczeń</t>
  </si>
  <si>
    <t>Kij aluminiowy do stelaży z poz. 81 i 82</t>
  </si>
  <si>
    <t>Ścierka z mikrofibry o wymiarach 30x30 cm</t>
  </si>
  <si>
    <t>Ścierka z mikrofibry o wymiarach 40x40 cm</t>
  </si>
  <si>
    <t>Ścierka z mikrofibry o wymiarach 50x60 cm</t>
  </si>
  <si>
    <t>Kij drewniany, wkręcany z gwintem, do szczotki do zamiatania 
z poz. 63, długość nie mniej niż 150 cm i nie więcej niż 160 cm</t>
  </si>
  <si>
    <t>Zastosowanie do mopów płaskich, rozmiar 40 cm, typ TTS, wykonany z selekcjonowanej i bielonej przędzy bawełnianej, wzmocniony materiał bazowy mopa, mocowany do stelaża za pomocą zaczepów - języków, przeznaczony do wielokrotnego użytku</t>
  </si>
  <si>
    <t>litry</t>
  </si>
  <si>
    <t>Ilość oferowanych opakowań / szt</t>
  </si>
  <si>
    <r>
      <t xml:space="preserve">Płyn usuwający kamień i rdzę, zwalczający przykry zapach, bakterie i grzyby, brud , posiadający przyjemny zapach, leśny, morski, cytrusowy, </t>
    </r>
    <r>
      <rPr>
        <b/>
        <sz val="9"/>
        <rFont val="Calibri"/>
        <family val="2"/>
        <charset val="238"/>
        <scheme val="minor"/>
      </rPr>
      <t xml:space="preserve">pojemność nie mniej niż 1 l i nie więcej niż 1,5 l </t>
    </r>
  </si>
  <si>
    <r>
      <t xml:space="preserve">Płyn uniwersalny do czyszczenia wszystkich zmywalnych gładkich powierzchni, nie pozostawiający smug, antybakteryjny, o zapachu kwiatowym, </t>
    </r>
    <r>
      <rPr>
        <b/>
        <sz val="9"/>
        <rFont val="Calibri"/>
        <family val="2"/>
        <charset val="238"/>
        <scheme val="minor"/>
      </rPr>
      <t xml:space="preserve">opakowania o pojemności nie mniej niż 1l i nie więcej niż 1,5 l </t>
    </r>
  </si>
  <si>
    <t>Razem:</t>
  </si>
  <si>
    <t>Wartość przeliczeniowa brutto</t>
  </si>
  <si>
    <t>Wartość przeliczeniowa netto</t>
  </si>
  <si>
    <r>
      <t xml:space="preserve">Płyn (koncentrat) do mycia paneli drewnianych oraz laminowanych, nadający połysk czyszczonym powierzchniom bez konieczności polerowania, o przyjemnym zapachu, usuwający brud i pozostawiający powłokę ochronną, odświeżający, pielęgnujący, </t>
    </r>
    <r>
      <rPr>
        <b/>
        <sz val="9"/>
        <rFont val="Calibri"/>
        <family val="2"/>
        <charset val="238"/>
        <scheme val="minor"/>
      </rPr>
      <t>pojemność  nie mniej niż 1 l i nie więcej niż 1,5 l</t>
    </r>
  </si>
  <si>
    <r>
      <t>Płyn do prania  ręcznego i w pralkach automatycznych, charakteryzujący się doskonałymi własnościami piorącymi - z dodatkiem lanoliny, po wypraniu pozostawiający na tkaninach świeży zapach, chroniący i pielęgnujący tkaniny, delikatny dla skóry dłoni, produkt przyjazny dla środowiska,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 </t>
    </r>
    <r>
      <rPr>
        <sz val="9"/>
        <rFont val="Calibri"/>
        <family val="2"/>
        <charset val="238"/>
        <scheme val="minor"/>
      </rPr>
      <t xml:space="preserve">
</t>
    </r>
  </si>
  <si>
    <r>
      <t xml:space="preserve">Płyn  - wybielacz, do usuwania plam z tkanin, z systemem ochrony tkanin, bezpieczny dla pralki, </t>
    </r>
    <r>
      <rPr>
        <b/>
        <sz val="9"/>
        <rFont val="Calibri"/>
        <family val="2"/>
        <charset val="238"/>
        <scheme val="minor"/>
      </rPr>
      <t>pojemność nie mniej niż 1 l i nie więcej niż 1,5 l</t>
    </r>
  </si>
  <si>
    <r>
      <t>Preparat do ochrony i nabłyszczania podłóg z PCV, linoleum, nadający połysk bez konieczności polerowania, chroniący przed wnikaniem brudu,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 </t>
    </r>
  </si>
  <si>
    <r>
      <t xml:space="preserve">Zmywacz do usuwania starych powłok polimerowych z powierzchni takich jak: PCV, linoleum, kamień, skutecznie usuwający silne zabrudzenia, również z tłustych plam, doskonale myjący, czyszczący a jednocześnie bezpieczny dla wszystkich rodzajów powierzchni,  </t>
    </r>
    <r>
      <rPr>
        <b/>
        <sz val="9"/>
        <rFont val="Calibri"/>
        <family val="2"/>
        <charset val="238"/>
        <scheme val="minor"/>
      </rPr>
      <t>pojemność nie mniej niż 1 l i nie więcej niż 1,5 l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</si>
  <si>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Emulsja czyszcząca, doskonale usuwająca zanieczyszczenia, przeznaczona do zmywalnych powierzchni, np. kuchenek, zlewów, kafelków, nie rysuje czyszczonych powierzchni o przyjemnym, o niedrażniącym zapachu np. morskim, cytrynowym, neutralnym, </t>
    </r>
    <r>
      <rPr>
        <b/>
        <sz val="9"/>
        <rFont val="Calibri"/>
        <family val="2"/>
        <charset val="238"/>
        <scheme val="minor"/>
      </rPr>
      <t xml:space="preserve">pojemność nie mniej niż 0,7 l i nie więcej niż 1 l  </t>
    </r>
  </si>
  <si>
    <r>
      <t xml:space="preserve">Płyn do zmywarki, nabłyszczający,  niepowodujący zacieków, ładnie pachnący, chroniący przed kamieniem wodnym , regulujący proces suszenia, </t>
    </r>
    <r>
      <rPr>
        <b/>
        <sz val="9"/>
        <rFont val="Calibri"/>
        <family val="2"/>
        <charset val="238"/>
        <scheme val="minor"/>
      </rPr>
      <t xml:space="preserve">opakowania nie mniej niż 1 l i nie więcej niż 1,25 l </t>
    </r>
  </si>
  <si>
    <r>
      <t xml:space="preserve">Sól do zmywarki, poprawia działanie zmywarki, zmiękcza wodę, chroni przed osadami z kamienia, eliminuje zacieki, </t>
    </r>
    <r>
      <rPr>
        <b/>
        <sz val="9"/>
        <rFont val="Calibri"/>
        <family val="2"/>
        <charset val="238"/>
        <scheme val="minor"/>
      </rPr>
      <t>opakowanie nie mniej niż 1,5 kg i nie więcej niż 2 kg</t>
    </r>
  </si>
  <si>
    <r>
      <t xml:space="preserve">Kostki zapachowe do pisuaru, odświeżające, o właściwościach dezynfekujących, o zapachu sosnowym, morskim,  </t>
    </r>
    <r>
      <rPr>
        <b/>
        <sz val="9"/>
        <rFont val="Calibri"/>
        <family val="2"/>
        <charset val="238"/>
        <scheme val="minor"/>
      </rPr>
      <t>waga nie mniej niż 30g i nie więcej niż 40g</t>
    </r>
  </si>
  <si>
    <r>
      <t xml:space="preserve">Kostki  zapachowe  w  pojemnikach, zawieszane, odświeżające, zabijające drobnoustroje, zapach morski, cytrusowy, leśny , </t>
    </r>
    <r>
      <rPr>
        <b/>
        <sz val="9"/>
        <rFont val="Calibri"/>
        <family val="2"/>
        <charset val="238"/>
        <scheme val="minor"/>
      </rPr>
      <t>waga nie mniej niż 35g i nie więcej niż 50g</t>
    </r>
  </si>
  <si>
    <r>
      <t xml:space="preserve">Pojemniki żelowe – zapachowe (określenie zapachu wg oznaczenia producenta ), pozostawiające przyjemny, delikatny, niedrażniący zapach , </t>
    </r>
    <r>
      <rPr>
        <b/>
        <sz val="9"/>
        <rFont val="Calibri"/>
        <family val="2"/>
        <charset val="238"/>
        <scheme val="minor"/>
      </rPr>
      <t>objętość nie mniej niż 0,15 l i nie więcej niż 0,18 l</t>
    </r>
  </si>
  <si>
    <r>
      <t>Zmywak szorstki do garnków ( gąbka z ostrą stroną ),</t>
    </r>
    <r>
      <rPr>
        <b/>
        <sz val="9"/>
        <rFont val="Calibri"/>
        <family val="2"/>
        <charset val="238"/>
        <scheme val="minor"/>
      </rPr>
      <t xml:space="preserve"> wymiary nie mniej niż  8cm x 5cm i nie więcej niż 10cm x 7cm</t>
    </r>
    <r>
      <rPr>
        <sz val="9"/>
        <rFont val="Calibri"/>
        <family val="2"/>
        <charset val="238"/>
        <scheme val="minor"/>
      </rPr>
      <t xml:space="preserve"> , pakowane po 10 sztuk</t>
    </r>
  </si>
  <si>
    <r>
      <t xml:space="preserve">Zmywak  do garnków - druciak, wykonany w formie spiralnej, oznaczony jako "maxi", przeznaczony do mycia i usuwania uporczywego brudu, zabrudzeń, zatłuszczeń, wykonany ze stali nierdzewnej, </t>
    </r>
    <r>
      <rPr>
        <b/>
        <sz val="9"/>
        <rFont val="Calibri"/>
        <family val="2"/>
        <charset val="238"/>
        <scheme val="minor"/>
      </rPr>
      <t>średenica wyrobu nie mniej niż 8 cm i nie więcej niż 10 cm</t>
    </r>
  </si>
  <si>
    <r>
      <t xml:space="preserve">Gąbki do tablic ścieranych na mokro, o zwartej strukturze, wykonane z wytrzymałej pianki,  </t>
    </r>
    <r>
      <rPr>
        <b/>
        <sz val="9"/>
        <rFont val="Calibri"/>
        <family val="2"/>
        <charset val="238"/>
        <scheme val="minor"/>
      </rPr>
      <t>wymiary nie mniej niż 10cm x 13 cm i nie więcej niż 12 x 15 cm</t>
    </r>
  </si>
  <si>
    <r>
      <t xml:space="preserve">Wiadro z wyciskaczem do mopa, dedykowane do mopów paskowych lub sznurkowych , wykonanie z trwałego, wytrzymałego tworzywa sztucznego, </t>
    </r>
    <r>
      <rPr>
        <b/>
        <sz val="9"/>
        <rFont val="Calibri"/>
        <family val="2"/>
        <charset val="238"/>
        <scheme val="minor"/>
      </rPr>
      <t>pojemność nie mniej niż 10 l i nie więcej niż 12 L</t>
    </r>
  </si>
  <si>
    <r>
      <t xml:space="preserve">Butelka przezroczysta z tworzywa sztucznego, zakręcana dozownikiem wykonanym z tworzywa sztucznego działającym na zasadzie pompki dozującej odpowiednią ilość mydła w płynie, konstrukcja zapewniająca zabezpieczenie przed przypadkowym wypływaniem mydła, </t>
    </r>
    <r>
      <rPr>
        <b/>
        <sz val="9"/>
        <rFont val="Calibri"/>
        <family val="2"/>
        <charset val="238"/>
        <scheme val="minor"/>
      </rPr>
      <t>pojemność nie mniej niż 270 ml i nie wiecej niż 330 ml</t>
    </r>
  </si>
  <si>
    <r>
      <t xml:space="preserve">Mop – zapas, „włoski” wykonany z białej, miękkiej tkaniny - </t>
    </r>
    <r>
      <rPr>
        <b/>
        <sz val="9"/>
        <rFont val="Calibri"/>
        <family val="2"/>
        <charset val="238"/>
        <scheme val="minor"/>
      </rPr>
      <t>podwójne paski o długości nie mniej niż 19 cm i nie wiecej niż 20 cm i szerokości nie mniej niż 3 cm i nie więcej niż 3,5 cm</t>
    </r>
  </si>
  <si>
    <r>
      <t xml:space="preserve">Kij drewniany, wkręcany z gwintem, do szczotki do zamiatania 
z poz. 65, </t>
    </r>
    <r>
      <rPr>
        <b/>
        <sz val="9"/>
        <rFont val="Calibri"/>
        <family val="2"/>
        <charset val="238"/>
        <scheme val="minor"/>
      </rPr>
      <t>długość nie mniej niż 150 cm i nie więcej niż 160 cm</t>
    </r>
  </si>
  <si>
    <r>
      <t xml:space="preserve">Szczotka do zamiatania z kijem wkręcanym, wykonanie z wytrzymałego plastiku, </t>
    </r>
    <r>
      <rPr>
        <b/>
        <sz val="9"/>
        <rFont val="Calibri"/>
        <family val="2"/>
        <charset val="238"/>
        <scheme val="minor"/>
      </rPr>
      <t>szerokość nie mniej niż 300 mm i nie wiecej niż 330 mm</t>
    </r>
  </si>
  <si>
    <r>
      <t xml:space="preserve">Kij drewniany, wkręcany z gwintem, do szczotki ulicówki
z poz. 69, </t>
    </r>
    <r>
      <rPr>
        <b/>
        <sz val="9"/>
        <rFont val="Calibri"/>
        <family val="2"/>
        <charset val="238"/>
        <scheme val="minor"/>
      </rPr>
      <t>długość nie mniej niż 150 cm i nie więcej niż 160 cm</t>
    </r>
  </si>
  <si>
    <r>
      <t xml:space="preserve">Szczotka do mycia kaloryferów  z długą rączką drewnianą o długości </t>
    </r>
    <r>
      <rPr>
        <b/>
        <sz val="9"/>
        <rFont val="Calibri"/>
        <family val="2"/>
        <charset val="238"/>
        <scheme val="minor"/>
      </rPr>
      <t xml:space="preserve">nie mniej niż 30 cm i nie wiecej niż 35 cm,  końcówka z włosiem o długości nie mniej niż 6 cm i nie wiecej niż 8 cm </t>
    </r>
  </si>
  <si>
    <r>
      <t xml:space="preserve">Miotła wykonana z naturalnej słomy sorgo ( trawa/trzcina wietnamska ), na kiju drewnianym o długości </t>
    </r>
    <r>
      <rPr>
        <b/>
        <sz val="9"/>
        <rFont val="Calibri"/>
        <family val="2"/>
        <charset val="238"/>
        <scheme val="minor"/>
      </rPr>
      <t>nie mniej niż 94 cm i nie więcej niż 98 cm,  całkowity wymiar szczotki wynosi nie mniej niż 135 cm i nie więcej niż 140 cm</t>
    </r>
  </si>
  <si>
    <t>należy w kolumnie nr 7 podawać zawsze w jednostkach, w których wyrażone są potrzeby zamawiającego (kolumna nr 5) - tzn. w litrach bądź kilogramach.</t>
  </si>
  <si>
    <t>Pojemność pojedynczego opakowania oferowanego produktu, który przeliczany jest na litry bądź kilogramy (kol. 5),</t>
  </si>
  <si>
    <t>Objętość / waga netto pojedynczego opakowania
(w jednostkach z kolumny 5)</t>
  </si>
  <si>
    <t>rolek</t>
  </si>
  <si>
    <t>para</t>
  </si>
  <si>
    <t>Uniwersalny płyn do mycia podłóg</t>
  </si>
  <si>
    <r>
      <t xml:space="preserve">Środek-płyn do czyszczenia armatury i sanitariatów (kamień, rdza), skutecznie usuwający osady z kamienia, mydła, zacieków wodnych i innych zabrudzeń, rdzę.  Nadaje połysk, odtłuszcza, nie rysuje powierzchni, pozostawia świeżość, opakowanie z rozpylaczem, </t>
    </r>
    <r>
      <rPr>
        <b/>
        <sz val="9"/>
        <rFont val="Calibri"/>
        <family val="2"/>
        <charset val="238"/>
        <scheme val="minor"/>
      </rPr>
      <t>pojemność nie mniej niż 0,5 l i nie więcej niż 0,75 l</t>
    </r>
  </si>
  <si>
    <r>
      <t xml:space="preserve">Kostki zapachowe – compakt, (zanurzeniowe do spłuczki), myjące, odświeżające, usuwające brud i osady, niwelujące przykre zapachy, pozostawiające higieniczną czystość - zapach morski, cytrusowy, leśny, </t>
    </r>
    <r>
      <rPr>
        <b/>
        <sz val="9"/>
        <rFont val="Calibri"/>
        <family val="2"/>
        <charset val="238"/>
        <scheme val="minor"/>
      </rPr>
      <t>waga nie mniej niż 40g i nie więcej niż 50g</t>
    </r>
  </si>
  <si>
    <r>
      <t xml:space="preserve">Mydło toaletowe, białe, z lanoliną, kostki, o przyjemnym zapachu , </t>
    </r>
    <r>
      <rPr>
        <b/>
        <sz val="9"/>
        <rFont val="Calibri"/>
        <family val="2"/>
        <charset val="238"/>
        <scheme val="minor"/>
      </rPr>
      <t>waga nie mniej niż 90 g i nie więcej niż 110 g</t>
    </r>
  </si>
  <si>
    <r>
      <t>Mydło w płynie, białe, posiadające właściwości antybakteryjne, zawierające lanolinę, o przyjemnym, kwiatowym zapachu, bezpieczne dla dłoni, mające neutralny dla skóry odczyn pH w przedziale 5,5 – 6 (odczyn lekko kwaśny) ,</t>
    </r>
    <r>
      <rPr>
        <b/>
        <sz val="9"/>
        <rFont val="Calibri"/>
        <family val="2"/>
        <charset val="238"/>
        <scheme val="minor"/>
      </rPr>
      <t xml:space="preserve"> w pojemnikach o pojemności nie mniej niż 
4 l i nie więcej niż 6 l</t>
    </r>
  </si>
  <si>
    <r>
      <t xml:space="preserve">Mydło w płynie, gęste, wytwarzające obfitą pianę, zawierające w składzie lanolinę oraz komponenty nawilżające i pielęgnujące skórę dłoni, nie zawierające w składzie komponentów alergizujących, mające neutralny dla skóry odczyn pH w przedziale 5,5 – 6 (odczyn lekko kwaśny) posiadające przyjemny zapach, pojemnik z tworzywa sztucznego, od góry dozownik mydła działający przez nacisk, </t>
    </r>
    <r>
      <rPr>
        <b/>
        <sz val="9"/>
        <rFont val="Calibri"/>
        <family val="2"/>
        <charset val="238"/>
        <scheme val="minor"/>
      </rPr>
      <t>pojemność nie mniej niż 0,25 l i nie więcej niż 0,33 l</t>
    </r>
  </si>
  <si>
    <r>
      <t xml:space="preserve">Odświeżacz powietrza (spray) o zapachu morskim, kwiatowym, leśnym, lawendowym, antynikotynowym, zawiera substancje , które w sposób aktywny neutralizują przykre zapachy, </t>
    </r>
    <r>
      <rPr>
        <b/>
        <sz val="9"/>
        <rFont val="Calibri"/>
        <family val="2"/>
        <charset val="238"/>
        <scheme val="minor"/>
      </rPr>
      <t>w pojemnikach o pojemności nie mniej niż 280 ml i nie więcej niż 390 ml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</si>
  <si>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Krem ochronny przeznaczony do codziennej pielęgnacji skóry dłoni, glicerynowy, o właściwościach ochronnych i pielęgnujących, w tubce, </t>
    </r>
    <r>
      <rPr>
        <b/>
        <sz val="9"/>
        <rFont val="Calibri"/>
        <family val="2"/>
        <charset val="238"/>
        <scheme val="minor"/>
      </rPr>
      <t>objętość nie mniej niż 95 g i nie więcej niż 125 g</t>
    </r>
  </si>
  <si>
    <r>
      <t xml:space="preserve">Środek do udrażniania rur w płynie, zawierający substancje o charakterze dezynfekującym, zapewniający usuwanie z rur i syfonów zanieczyszczeń stałych i organicznych (tłuszcz, włosy, papier, watę, odpadki kuchenne) - skutecznie dezynfekujący odpływy kanalizacyjne i likwidujący nieprzyjemne zapachy, </t>
    </r>
    <r>
      <rPr>
        <b/>
        <sz val="9"/>
        <rFont val="Calibri"/>
        <family val="2"/>
        <charset val="238"/>
        <scheme val="minor"/>
      </rPr>
      <t xml:space="preserve">opakowania o pojemności nie mniej niż 0,75 l nie więcej niż 1,2 l  </t>
    </r>
  </si>
  <si>
    <t>Rękawice ochronne - gospodarcze, gumowane, flokowane, wykonane z lateksu i kauczuku naturalnego, na części chwytnej chropowata struktura, długie do połowy przedramienia, rozmiary S,M,L,XL</t>
  </si>
  <si>
    <t>Wkłady z olejkiem do elektrycznego odświeżacza z pozycji 83, zapach: cytrusowy, kwiatowy, antynikotynowy, morski</t>
  </si>
  <si>
    <r>
      <t>Uniwersalny płyn do mycia  podłóg  i pielęgnacji wszystkich zmywalnych powierzchni, skutecznie usuwający brud, tłuszcz i inne zabrudzenia,  bez smug, pozostawiający długotrwały świeży zapach, płyn z zawartością sody i mydła marsylskiego 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</t>
    </r>
  </si>
  <si>
    <r>
      <t xml:space="preserve">Proszek przeznaczony do szorowania powierzchni emaliowanych, ceramicznych i chromowanych, skutecznie czyszczący i usuwający oporny brud i tłuszcz, osad, rdzę, osad z mydła, a także nadający powierzchniom połysk, stosowany do szorowania powierzchni kuchenek, wanien, brodzików, lodówek, blatów, naczyń emaliowanych, powierzchni ze stali nierdzewnej, powierzchni metalowych, stalowych, terakoty, glazury, preparat nie rysujący i łatwo się spłukujący, o zapachu cytrynowym, kwiatowym, leśnym. </t>
    </r>
    <r>
      <rPr>
        <b/>
        <sz val="9"/>
        <rFont val="Calibri"/>
        <family val="2"/>
        <charset val="238"/>
        <scheme val="minor"/>
      </rPr>
      <t>Opakowania  o pojemności nie mniej niż 1 kg i nie więcej niż 1,5 kg</t>
    </r>
  </si>
  <si>
    <r>
      <t xml:space="preserve">Płynny środek na bazie alkoholu do mycia powierzchni szklanych (szyb), który nie pozostawia smug, łagodny dla rąk, odtłuszczający, opakowanie z atomizerem, zapach cytrynowy, morski, </t>
    </r>
    <r>
      <rPr>
        <b/>
        <sz val="9"/>
        <rFont val="Calibri"/>
        <family val="2"/>
        <charset val="238"/>
        <scheme val="minor"/>
      </rPr>
      <t xml:space="preserve">pojemność nie mniej niż 0,5 l i nie więcej niż 0,75 l </t>
    </r>
  </si>
  <si>
    <r>
      <t xml:space="preserve">Pasta płynna do parkietów  nadająca połysk bez polerowania, przywracająca blask czyszczonym powierzchniom,  zabezpieczająca podłogi przed zarysowaniem i śladami codziennego użytkowania oraz przed wilgocią, ułatwiająca usuwanie zabrudzeń, </t>
    </r>
    <r>
      <rPr>
        <b/>
        <sz val="9"/>
        <rFont val="Calibri"/>
        <family val="2"/>
        <charset val="238"/>
        <scheme val="minor"/>
      </rPr>
      <t xml:space="preserve">opakowanie o pojemności nie mniej niż 1 l i nie więcej niż 1,2 l </t>
    </r>
  </si>
  <si>
    <r>
      <t xml:space="preserve">Pasta płynna, bezbarwna do pielęgnacji podłóg drewnianych, terakoty, lastriko, przywracająca połysk, nadająca warstwę ochronną przed nadmiernym zabrudzeniem, </t>
    </r>
    <r>
      <rPr>
        <b/>
        <sz val="9"/>
        <rFont val="Calibri"/>
        <family val="2"/>
        <charset val="238"/>
        <scheme val="minor"/>
      </rPr>
      <t xml:space="preserve">pojemność nie mniej niż 0,4 l i nie więcej niż 0,6 l  </t>
    </r>
  </si>
  <si>
    <r>
      <t xml:space="preserve">Pasta BHP, detergentowo - mydlana, zmywająca tłuszcz i smary, skutecznie usuwająca zanieczyszczenia różnego pochodzenia, także chemicznego, w pełni bezpieczna dla skóry, </t>
    </r>
    <r>
      <rPr>
        <b/>
        <sz val="9"/>
        <rFont val="Calibri"/>
        <family val="2"/>
        <charset val="238"/>
        <scheme val="minor"/>
      </rPr>
      <t>opakowania nie mniej niż 0,5 kg i nie więcej niż 0,55 kg</t>
    </r>
  </si>
  <si>
    <r>
      <t xml:space="preserve">Środek do pielęgnacji  mebli w aerozolu – do okleiny, czyszczący, pielęgnujący i chroniący okleiny meblowe, nadaje połysk bez smug, </t>
    </r>
    <r>
      <rPr>
        <b/>
        <sz val="9"/>
        <rFont val="Calibri"/>
        <family val="2"/>
        <charset val="238"/>
        <scheme val="minor"/>
      </rPr>
      <t xml:space="preserve">pojemność nie mniej niż  0,25 l i nie więcej niż 0,3 l </t>
    </r>
  </si>
  <si>
    <r>
      <t xml:space="preserve">Kosz na odpady, wykonany z mocnego plastiku, system wkładania śmieci -  uchylny , kolor beżowy, popielaty, szary, </t>
    </r>
    <r>
      <rPr>
        <b/>
        <sz val="9"/>
        <rFont val="Calibri"/>
        <family val="2"/>
        <charset val="238"/>
        <scheme val="minor"/>
      </rPr>
      <t>objętość nie mniej niż 50 l i nie więcej niż 60 l</t>
    </r>
  </si>
  <si>
    <r>
      <t xml:space="preserve">Kosz na śmieci wykonany z wytrzymałego plastiku w kolorze białym, beżowym, szarym, budowa ścianek ażurowa,   </t>
    </r>
    <r>
      <rPr>
        <b/>
        <sz val="9"/>
        <rFont val="Calibri"/>
        <family val="2"/>
        <charset val="238"/>
        <scheme val="minor"/>
      </rPr>
      <t>pojemność nie mniej niż 10 l i nie więcej niż 12 l</t>
    </r>
  </si>
  <si>
    <r>
      <t xml:space="preserve">Kosz na śmieci, wykonany z mocnego plastiku, system wkładania śmieci -  uchylny , kolor popielaty, beżowy, biały, </t>
    </r>
    <r>
      <rPr>
        <b/>
        <sz val="9"/>
        <rFont val="Calibri"/>
        <family val="2"/>
        <charset val="238"/>
        <scheme val="minor"/>
      </rPr>
      <t>objętość nie mniej niż 25 l i nie więcej niż 35 l</t>
    </r>
  </si>
  <si>
    <r>
      <t xml:space="preserve">Kosz na śmieci - mały, wykonany z mocnego plastiku, system wkładania śmieci -  uchylny , kolor popielaty, beżowy, biały, </t>
    </r>
    <r>
      <rPr>
        <b/>
        <sz val="9"/>
        <rFont val="Calibri"/>
        <family val="2"/>
        <charset val="238"/>
        <scheme val="minor"/>
      </rPr>
      <t>objętość nie mniej niż 7 l i nie więcej niż 8 l</t>
    </r>
  </si>
  <si>
    <r>
      <t xml:space="preserve">Wykonanie z wytrzymałego tworzywa sztucznego, okrągła, kolor biały, pastelowy, niebieski, brązowy, zielony, </t>
    </r>
    <r>
      <rPr>
        <b/>
        <sz val="9"/>
        <rFont val="Calibri"/>
        <family val="2"/>
        <charset val="238"/>
        <scheme val="minor"/>
      </rPr>
      <t>o średnicy nie mniej niż 35 cm i nie więcej niż 37 cm oraz o pojemności nie mniej niż 9 l i nie więcej niż 10 l</t>
    </r>
  </si>
  <si>
    <t>Wiadro plastikowe z pokrywą, białe, 10 l</t>
  </si>
  <si>
    <t>Wiadro plastikowe bez pokrywy, białe, 10 l</t>
  </si>
  <si>
    <r>
      <t xml:space="preserve">Wiadro wykonanie z wytrzymałego tworzywa sztucznego, odporne na uszkodzenia, kolor biały, szary, popielaty, zamykanie pokrywą, </t>
    </r>
    <r>
      <rPr>
        <b/>
        <sz val="9"/>
        <rFont val="Calibri"/>
        <family val="2"/>
        <charset val="238"/>
        <scheme val="minor"/>
      </rPr>
      <t>pojemność nie mniej niż 10 l i nie wiecej niż 11 l</t>
    </r>
  </si>
  <si>
    <r>
      <t>Wiadro wykonanie z wytrzymałego tworzywa sztucznego, odporne na uszkodzenia, kolor biały, szary, popielaty, bez  pokrywy,</t>
    </r>
    <r>
      <rPr>
        <b/>
        <sz val="9"/>
        <rFont val="Calibri"/>
        <family val="2"/>
        <charset val="238"/>
        <scheme val="minor"/>
      </rPr>
      <t xml:space="preserve"> pojemność nie mniej niż 10 l i nie wiecej niż 11 l</t>
    </r>
  </si>
  <si>
    <t>Worki wykonane z mocnej folii o grubości nie mniej niż 40 mikronów (oznaczenie na oryginalnej banderoli producenta), pakowane w rolkę po 25 szt, objętość 120 l</t>
  </si>
  <si>
    <t>Worki wykonane z mocnej folii HD lub LD (oznaczenie na oryginalnej banderoli producenta) , pakowane w rolkę po 50 szt , objętość 60 l</t>
  </si>
  <si>
    <t xml:space="preserve">Worki wykonane z mocnej z folii HD lub LD (oznaczenie na oryginalnej banderoli producenta) , pakowane w rolkę po 50 szt, objetość 35 l </t>
  </si>
  <si>
    <r>
      <t xml:space="preserve">Worki wykonane z mocnej i wytrzymałej folii LDPE, przeznaczenie do niszczarki dokumentów - wymagane wymiary </t>
    </r>
    <r>
      <rPr>
        <b/>
        <sz val="9"/>
        <rFont val="Calibri"/>
        <family val="2"/>
        <charset val="238"/>
        <scheme val="minor"/>
      </rPr>
      <t>nie mniej niż 120 x 150 cm i nie więcej niż 130 x 160 cm, objętość worka nie mniej niż 240 l i nie więcej niż 260 l</t>
    </r>
    <r>
      <rPr>
        <sz val="9"/>
        <rFont val="Calibri"/>
        <family val="2"/>
        <charset val="238"/>
        <scheme val="minor"/>
      </rPr>
      <t xml:space="preserve"> , pakowane w rolki po 10 szt</t>
    </r>
  </si>
  <si>
    <t>Pióra do kurzu z tworzywa sztucznego, przeznaczone do usuwania kurzu z miejsc trudnodostępnych oraz z gładkich powierzchni, zbierające kurz na sucho,  przeznaczone do wycierania zakurzonych powierzchni takich jak meble, półki, sprzęt komputerowy, żyrandole oraz wiele innych, posiadające właściwości elektrostatyczne</t>
  </si>
  <si>
    <r>
      <t xml:space="preserve">Mop wykonany z bawełny, element mocujący z gwintem z wytrzymałego plastiku, część sznurkowa - czyszcząca o długości </t>
    </r>
    <r>
      <rPr>
        <b/>
        <sz val="9"/>
        <rFont val="Calibri"/>
        <family val="2"/>
        <charset val="238"/>
        <scheme val="minor"/>
      </rPr>
      <t>nie mniej niż 35 cm i nie więcej niż 38 cm, waga nie mniej niż 250 g i nie więcej niż 260 g</t>
    </r>
  </si>
  <si>
    <r>
      <t xml:space="preserve">Kije wykonane z drewna z przeznaczeniem do mopa sznurkowego z poz. 59, </t>
    </r>
    <r>
      <rPr>
        <b/>
        <sz val="9"/>
        <rFont val="Calibri"/>
        <family val="2"/>
        <charset val="238"/>
        <scheme val="minor"/>
      </rPr>
      <t>długość nie mniej niż 150 cm i nie więcej niż 160 cm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</si>
  <si>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Kije wykonanie z drewna z przeznaczeniem do mopa "włoskiego" z poz. 61 , </t>
    </r>
    <r>
      <rPr>
        <b/>
        <sz val="9"/>
        <rFont val="Calibri"/>
        <family val="2"/>
        <charset val="238"/>
        <scheme val="minor"/>
      </rPr>
      <t xml:space="preserve">długość nie mniej niż 150 cm i nie więcej niż 160 cm </t>
    </r>
  </si>
  <si>
    <r>
      <t xml:space="preserve">Szczotka w drewnianej oprawie o szerokości </t>
    </r>
    <r>
      <rPr>
        <b/>
        <sz val="9"/>
        <rFont val="Calibri"/>
        <family val="2"/>
        <charset val="238"/>
        <scheme val="minor"/>
      </rPr>
      <t>nie mniej niż 50 cm i nie wiecej niż 55 cm</t>
    </r>
    <r>
      <rPr>
        <sz val="9"/>
        <rFont val="Calibri"/>
        <family val="2"/>
        <charset val="238"/>
        <scheme val="minor"/>
      </rPr>
      <t xml:space="preserve">, z włosiem z wytrzymałego tworzywa sztucznego o długości </t>
    </r>
    <r>
      <rPr>
        <b/>
        <sz val="9"/>
        <rFont val="Calibri"/>
        <family val="2"/>
        <charset val="238"/>
        <scheme val="minor"/>
      </rPr>
      <t>nie mniej niź 9 cm i nie wiecej niż 10 cm</t>
    </r>
  </si>
  <si>
    <r>
      <t xml:space="preserve">Szczotka typu "szrober" z tworzywa sztucznego przeznaczona do szorowania podłóg, bardzo wytrzymałe włosie , gwint umożliwiający  przykręcenie kija, wymiary </t>
    </r>
    <r>
      <rPr>
        <b/>
        <sz val="9"/>
        <rFont val="Calibri"/>
        <family val="2"/>
        <charset val="238"/>
        <scheme val="minor"/>
      </rPr>
      <t>nie mniej niż 25x5 cm i nie wiecej niż 28x5 cm, długość włosia nie mniej niż 3 cm i nie więcej niz 4 cm</t>
    </r>
    <r>
      <rPr>
        <sz val="9"/>
        <rFont val="Calibri"/>
        <family val="2"/>
        <charset val="238"/>
        <scheme val="minor"/>
      </rPr>
      <t xml:space="preserve">                 </t>
    </r>
  </si>
  <si>
    <t>Szczoteczki do mycia rąk, wykonane z tworzywa sztucznego, umożliwiają wyczyszczenie dłoni z mocnych zabrudzeń</t>
  </si>
  <si>
    <t>Komplet sanitarny do mycia  WC  - szczotka + pojemnik , kolor biały, wolnostojący, wykonany z wytrzymałego tworzywa sztucznego, włosie odporne na zużycie</t>
  </si>
  <si>
    <t>Zmiotka z szufelką,  przeznaczone do sprzatania pomieszczeń, wykonanie z wytrzymałego tworzywa sztucznego, z możliwością mocowania zmiotki z szufelką</t>
  </si>
  <si>
    <r>
      <t xml:space="preserve">Szufelka wykonana z wytrzymałych materiałów, mocne tworzywo sztuczne oraz odporna na ścieranie guma, wymiary </t>
    </r>
    <r>
      <rPr>
        <b/>
        <sz val="9"/>
        <rFont val="Calibri"/>
        <family val="2"/>
        <charset val="238"/>
        <scheme val="minor"/>
      </rPr>
      <t>nie mniej niż 20 x 30 i nie wiecej niż 25 x 35 cm</t>
    </r>
  </si>
  <si>
    <t>Elektryczny odświerzacz powietrza - przeznaczony do odświerzania powietrza w pomieszczeniach, montowany do gniazdka elektrycznego, wyposażony w zapasowy olejek zapachowy : cytrusowy, kwiatowy, antynikotynowy, morski</t>
  </si>
  <si>
    <t>Wózek do mycia podłóg wykonany ze stali chromowanej, wyposażony w jedno wiaderko, wyciskarkę szczękową, koszyk na środki czystości lub akcesoria do sprzątania oraz kompletny mop płaski o szerokości 40 cm z mikrofibry. W skład mopa wchodzi: kij aluminiowy 140 cm, uchwyt speedy (na uszy) o szerokości 40 cm oraz wkład z mikrofibry o szerokości 40 cm. Konstrukcja wózka oraz koszyk wykonane są ze stali chromowanej. Cała konstrukcja wózka umieszczona jest na gumowych kółkach samoskrętnych o średnicy 7 cm, które poruszają się cicho i nie rysują powierzchni podłóg. Wiaderko o pojemności 23 L wykonane jest z wysokiej jakości tworzywa sztucznego ABS w kolorze niebieskim. Do wózka zamontowana jest wyciskarka, która dokładnie usuwa wodę oraz brud z włókien mopa. Możliwość prostego demontażu wyciskarki dla umożliwienia dokładnego oczyszczenie z zabrudzeń. Przy wyciskarce znajduje się wygodny zaczep do unieruchomienia kija od mopa podczas przemieszczania wózka. W dolnej części wózka znajduje się koszyk na podstawowe środki czystości i akcesoria do sprzątania, wymiary wózka: wys. 94 cm / szer. 40 cm / dł. 56 cm</t>
  </si>
  <si>
    <r>
      <t xml:space="preserve">Kij aluminiowy przeznaczony do stelaży z mopami z pozycji 81 i 82, wykonanie z aluminium , długość </t>
    </r>
    <r>
      <rPr>
        <b/>
        <sz val="9"/>
        <rFont val="Calibri"/>
        <family val="2"/>
        <charset val="238"/>
        <scheme val="minor"/>
      </rPr>
      <t>nie mniej niż 140 cm i nie wiecej niż 150 cm</t>
    </r>
  </si>
  <si>
    <r>
      <t xml:space="preserve">Ściereczki przeznaczone do różnych rodzajów powierzchni, używane na mokro lub sucho (dobrze wchłaniające wodę i zbierające brud), miękkie w dotyku, delikatne – nie rysujące powierzchni,  </t>
    </r>
    <r>
      <rPr>
        <b/>
        <sz val="9"/>
        <rFont val="Calibri"/>
        <family val="2"/>
        <charset val="238"/>
        <scheme val="minor"/>
      </rPr>
      <t>wymiar nie mniej niż 30x40 cm i nie więcej niż 35x45 cm</t>
    </r>
    <r>
      <rPr>
        <sz val="9"/>
        <rFont val="Calibri"/>
        <family val="2"/>
        <charset val="238"/>
        <scheme val="minor"/>
      </rPr>
      <t xml:space="preserve"> </t>
    </r>
  </si>
  <si>
    <t>W przypadku towarów zamawianych w sztukach, rolkach, opakowaniach lub parach (kol. 5), w pole "Objętość / waga netto pojedynczego opakowania" (kol. 7) należy wpisać wartość 1.</t>
  </si>
  <si>
    <r>
      <t xml:space="preserve">Środek do pielęgnacji mebli w aerozolu - do drewna, czyszczący, pielęgnujący i chroniący drewniane meble, nadaje połysk bez smug, w składzie niejonowe środki powierzchniowo czynne - polepszające efekt czyszczenia, </t>
    </r>
    <r>
      <rPr>
        <b/>
        <sz val="9"/>
        <rFont val="Calibri"/>
        <family val="2"/>
        <charset val="238"/>
        <scheme val="minor"/>
      </rPr>
      <t>opakowania o pojemności nie mniej niż 0,25 l i nie więcej niż 0,4 l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</si>
  <si>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Płyn do czyszczenia dywanów, skutecznie usuwający brud, neutralizujący przykre zapachy, w składzie zawierający środki wnikające głęboko w strukturę dywanu gdzie łacząc się z brudem powoduje łatwe jego usuwanie, płyn po użyciu pozostawia świeży, przyjemny zapach, </t>
    </r>
    <r>
      <rPr>
        <b/>
        <sz val="9"/>
        <rFont val="Calibri"/>
        <family val="2"/>
        <charset val="238"/>
        <scheme val="minor"/>
      </rPr>
      <t>pojemność nie mniej niż 0,5 l i nie więcej niż 0,75 l</t>
    </r>
  </si>
  <si>
    <t xml:space="preserve"> </t>
  </si>
  <si>
    <t>Szczotka do zamiatania ( bez kija ), z włosia, oprawa drewniana lakierowana, szerokość nie mniej niż 50 cm i nie więcej niż 55 cm</t>
  </si>
  <si>
    <t>Wkład przeznaczony do mopów płaskich z mikrofibry -  40 cm, mocowanie kieszeniowe, skład 100 % mikrofibra, zwiększona wytrzymałość oraz chłonność, idealny zarówno do mycia posadzek, jak również mopowania na sucho, dzięki strukturze gęsto ułożonych ciętych miękkich włókien mikrofibry dobrze wychwytuje kurz i zabrudzenia zatrzymując je w strukturze materiału </t>
  </si>
  <si>
    <r>
      <t xml:space="preserve">Szmaty wykonanie z tkaniny chłonnej i łatwej do wykręcania i spłukiwania, kolor biały, bawełna, charakteryzujące się dobrą przyczepnością do szczotek, posiadające dobre właściwości czyszczące, miękkie w dotyku, </t>
    </r>
    <r>
      <rPr>
        <b/>
        <sz val="9"/>
        <rFont val="Calibri"/>
        <family val="2"/>
        <charset val="238"/>
        <scheme val="minor"/>
      </rPr>
      <t>wymiar nie mniej niż 60x70 cm i nie wiecej niż 65x75 cm</t>
    </r>
  </si>
  <si>
    <r>
      <t xml:space="preserve">Szmaty wykonane z tkaniny wiskozowej, dobrze zbierające wodę, niepozostawiające włókien, chłonne i wytrzymałe, </t>
    </r>
    <r>
      <rPr>
        <b/>
        <sz val="9"/>
        <rFont val="Calibri"/>
        <family val="2"/>
        <charset val="238"/>
        <scheme val="minor"/>
      </rPr>
      <t xml:space="preserve">wymiar nie mniej niż 50x60 cm i nie wiecej niż 55x65 cm, waga nie mniej niż 30g i nie wiecej niż 50g </t>
    </r>
  </si>
  <si>
    <r>
      <t xml:space="preserve">Skórzawki wykonane z tkaniny miękkiej w dotyku, bardzo dobrze zbierajacej kurz, obustronnie pokrytej "puszkiem", łatwej w utrzymaniu czystości, </t>
    </r>
    <r>
      <rPr>
        <b/>
        <sz val="9"/>
        <rFont val="Calibri"/>
        <family val="2"/>
        <charset val="238"/>
        <scheme val="minor"/>
      </rPr>
      <t>wymiar 
nie mniej niż 35x35 cm i nie więcej niż 40x40 cm</t>
    </r>
  </si>
  <si>
    <r>
      <t xml:space="preserve">Ręczniki wykonane ze 100% bawełny, dobrze chłonące wodę, miękkie, puszyste, </t>
    </r>
    <r>
      <rPr>
        <b/>
        <sz val="9"/>
        <rFont val="Calibri"/>
        <family val="2"/>
        <charset val="238"/>
        <scheme val="minor"/>
      </rPr>
      <t>gramatura tkaniny nie mniej niż 500g/m² i nie więcej niż 600g/m²</t>
    </r>
    <r>
      <rPr>
        <sz val="9"/>
        <rFont val="Calibri"/>
        <family val="2"/>
        <charset val="238"/>
        <scheme val="minor"/>
      </rPr>
      <t xml:space="preserve"> , </t>
    </r>
    <r>
      <rPr>
        <b/>
        <sz val="9"/>
        <rFont val="Calibri"/>
        <family val="2"/>
        <charset val="238"/>
        <scheme val="minor"/>
      </rPr>
      <t>wymiar nie mniej niż 50x100 cm i nie więcej niż 60x120 cm</t>
    </r>
  </si>
  <si>
    <r>
      <t xml:space="preserve">Środek zagęszczony, usuwający kamień i rdzę, tłusty brud, gotowy do użycia, opakowanie z profilowaną końcówką umożliwiającą aplikację pod krawędź muszli, posiadający przyjemny zapach - np. leśny, morski, cytrusowy, </t>
    </r>
    <r>
      <rPr>
        <b/>
        <sz val="9"/>
        <rFont val="Calibri"/>
        <family val="2"/>
        <charset val="238"/>
        <scheme val="minor"/>
      </rPr>
      <t xml:space="preserve">pojemność nie mniej niż 1 l i nie więcej niż 1,5 l </t>
    </r>
  </si>
  <si>
    <r>
      <t>Płyn do mycia naczyń, nie pozostawiający śladów, zacieków, smug, usuwający tłuszcz, posiadający naturalne pH skóry, nie wysuszający skóry, o miłym, delikatnym zapachu,</t>
    </r>
    <r>
      <rPr>
        <b/>
        <sz val="9"/>
        <rFont val="Calibri"/>
        <family val="2"/>
        <charset val="238"/>
        <scheme val="minor"/>
      </rPr>
      <t xml:space="preserve"> pojemność nie mniej niż 1 l i nie więcej niż 1,5 l</t>
    </r>
  </si>
  <si>
    <r>
      <t xml:space="preserve">Proszek skutecznie usuwający plamy, brud i zażółcenia, nie zawierajacy sztucznych barwników i alergenów, posiadający delikatny , neutralny zapach, przeznaczony do prania zarówno w pralkach automatycznych, jak i do prania ręcznego oraz namaczania, </t>
    </r>
    <r>
      <rPr>
        <b/>
        <sz val="9"/>
        <rFont val="Calibri"/>
        <family val="2"/>
        <charset val="238"/>
        <scheme val="minor"/>
      </rPr>
      <t>opakowania nie mniej niż 0,4 kg i nie więcej niż 0,6 kg</t>
    </r>
  </si>
  <si>
    <r>
      <t xml:space="preserve">Szczotka do zamiatania ( bez kija ) w oprawie drewnianej lakierowanej , włosie z tworzywa sztucznego, </t>
    </r>
    <r>
      <rPr>
        <b/>
        <sz val="9"/>
        <rFont val="Calibri"/>
        <family val="2"/>
        <charset val="238"/>
        <scheme val="minor"/>
      </rPr>
      <t>szerokość nie mniej niż 300 mm i nie więcej niż 330 mm</t>
    </r>
  </si>
  <si>
    <r>
      <t xml:space="preserve">Szczotka wykonana z wytrzymałego plastiku, włosie z tworzywa sztucznego o odpowiedniej sztywnosci dla umożliwienia mycia ścian lub innych powierzchni, kształt żelazka - z rączką umożliwiajacą dobry uchwyt,  </t>
    </r>
    <r>
      <rPr>
        <b/>
        <sz val="9"/>
        <rFont val="Calibri"/>
        <family val="2"/>
        <charset val="238"/>
        <scheme val="minor"/>
      </rPr>
      <t>długość nie mniej niż 13 cm i nie więcej niż 14 cm, szerokość nie mniej niż 7 cm i nie więcej niz 8 cm, wysokość włosia nie mniej niż 2 cm i nie więcej niż 3 cm</t>
    </r>
  </si>
  <si>
    <t>Szczotki WC do mycia klozetu (białe), z włosiem odpowiednio dobranym, aby usuwać zanieczyszczenia z każdego miejsca toalety</t>
  </si>
  <si>
    <t>Stelaż do wkładów do mopów z poz. 79, płaskich, bawełnianych 40x11 cm, wykonany z wytrzymałego tworzywa sztucznego polipropylenu, wyposażony w przyciski zwalniające oraz przegub, dopasowany do trzonka aluminiowego, wytrzymała konstrukcja, trwały, lekki, otwór na kij o średnicy 25 mm</t>
  </si>
  <si>
    <t>Stelaż do wkładów do mopów z pozycji nr 80, płaskich, kieszeniowych 40 x 10 cm, wykonany z wytrzymałego tworzywa sztucznego polipropylenu, wyposażony w przycisk zwalniający oraz przegub, dopasowany do trzonka aluminiowego, wytrzymała konstrukcja, trwały, lekki, otwór na kij o średnicy 25 mm</t>
  </si>
  <si>
    <r>
      <t xml:space="preserve">Ściereczka ogólnego zastosowania przeznaczona do mycia wszelkich powierzchni zmywalnych takich jak blaty, lustra, szyby, meble biurowe i sprzęt komputerowy, zapewniająca wysoki komfort mycia na sucho i na mokro, dzięki specjalnej formule tkaniny zbiera i zatrzymuje w swojej strukturze brud, kurz i płyny, wymiary </t>
    </r>
    <r>
      <rPr>
        <b/>
        <sz val="9"/>
        <rFont val="Calibri"/>
        <family val="2"/>
        <charset val="238"/>
        <scheme val="minor"/>
      </rPr>
      <t>nie mniej jak 30x30 cm i nie więcej jak 35x35 cm, gramatura nie mniej niż 220g/m</t>
    </r>
    <r>
      <rPr>
        <b/>
        <vertAlign val="superscript"/>
        <sz val="9"/>
        <rFont val="Calibri"/>
        <family val="2"/>
        <charset val="238"/>
      </rPr>
      <t xml:space="preserve">2 </t>
    </r>
    <r>
      <rPr>
        <b/>
        <sz val="9"/>
        <rFont val="Calibri"/>
        <family val="2"/>
        <charset val="238"/>
      </rPr>
      <t>i nie więcej niż 250g/m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</t>
    </r>
  </si>
  <si>
    <r>
      <t xml:space="preserve">Ściereczka ogólnego zastosowania przeznaczona do mycia wszelkich powierzchni zmywalnych takich jak blaty, lustra, szyby, meble biurowe i sprzęt komputerowy, zapewniająca wysoki komfort mycia na sucho i na mokro, dzięki specjalnej formule tkaniny zbiera i zatrzymuje w swojej strukturze brud, kurz i płyny, wymiary nie mniej jak 40x40 cm i nie więcej jak 45x45 cm, gramatura nie mniej </t>
    </r>
    <r>
      <rPr>
        <b/>
        <sz val="9"/>
        <rFont val="Calibri"/>
        <family val="2"/>
        <charset val="238"/>
        <scheme val="minor"/>
      </rPr>
      <t>niż 220g/m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i nie więcej niż 250g/m</t>
    </r>
    <r>
      <rPr>
        <b/>
        <vertAlign val="superscript"/>
        <sz val="9"/>
        <rFont val="Calibri"/>
        <family val="2"/>
        <charset val="238"/>
      </rPr>
      <t>2</t>
    </r>
  </si>
  <si>
    <r>
      <t xml:space="preserve">Ściereczka ogólnego zastosowania przeznaczona do mycia wszelkich powierzchni zmywalnych takich jak blaty, lustra, szyby, meble biurowe i sprzęt komputerowy, zapewniająca wysoki komfort mycia na sucho i na mokro, dzięki specjalnej formule tkaniny zbiera i zatrzymuje w swojej strukturze brud, kurz i płyny, wymiary nie mniej jak 50x60 cm i nie więcej jak 55x65 cm, gramatura </t>
    </r>
    <r>
      <rPr>
        <b/>
        <sz val="9"/>
        <rFont val="Calibri"/>
        <family val="2"/>
        <charset val="238"/>
        <scheme val="minor"/>
      </rPr>
      <t>nie mniej niż 300g/m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 xml:space="preserve"> i nie więcej niż 320g/m</t>
    </r>
    <r>
      <rPr>
        <b/>
        <vertAlign val="superscript"/>
        <sz val="9"/>
        <rFont val="Calibri"/>
        <family val="2"/>
        <charset val="238"/>
      </rPr>
      <t>2</t>
    </r>
  </si>
  <si>
    <t>Wkład do mopa płaskiego - mikrofibra</t>
  </si>
  <si>
    <t>opak.</t>
  </si>
  <si>
    <t xml:space="preserve">Wykonawca wypełnia jedynie kolumny nr 6 i 7 (nie w przypadku towaru zamawianego w sztukach, rolkach, opakowaniach lub parach) oraz 9 i ewentualnie 10. Pozostałe dane wyliczają się samoistnie. </t>
  </si>
  <si>
    <r>
      <t xml:space="preserve">Tabletki do zmywarki,  skutecznie usuwające najtrudniejsze plamy i zaschnięte jedzenie, nabłyszczające, pozostawiające świeży zapach, pakowane w </t>
    </r>
    <r>
      <rPr>
        <b/>
        <sz val="9"/>
        <rFont val="Calibri"/>
        <family val="2"/>
        <charset val="238"/>
        <scheme val="minor"/>
      </rPr>
      <t>opakowania zawierające nie mniej niż 90 tabletek i nie więcej niż 110 tabletek</t>
    </r>
  </si>
  <si>
    <t xml:space="preserve">WYPEŁNIA  WYKONAWCA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</si>
</sst>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0.000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i/>
      <sz val="16"/>
      <color indexed="8"/>
      <name val="Czcionka tekstu podstawowego"/>
      <charset val="238"/>
    </font>
    <font>
      <b/>
      <i/>
      <u/>
      <sz val="11"/>
      <color indexed="8"/>
      <name val="Czcionka tekstu podstawowego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4"/>
      <name val="Calibri"/>
      <family val="2"/>
      <charset val="238"/>
    </font>
    <font>
      <b/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</font>
    <font>
      <b/>
      <sz val="9"/>
      <name val="Calibri"/>
      <family val="2"/>
      <charset val="238"/>
    </font>
    <font>
      <sz val="8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/>
    <xf numFmtId="0" fontId="3" fillId="0" borderId="0" applyNumberFormat="0" applyBorder="0" applyProtection="0"/>
    <xf numFmtId="164" fontId="3" fillId="0" borderId="0" applyBorder="0" applyProtection="0"/>
  </cellStyleXfs>
  <cellXfs count="43">
    <xf numFmtId="0" fontId="0" fillId="0" borderId="0" xfId="0"/>
    <xf numFmtId="0" fontId="8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3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165" fontId="9" fillId="3" borderId="2" xfId="3" applyNumberFormat="1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4" fontId="9" fillId="3" borderId="3" xfId="3" applyNumberFormat="1" applyFont="1" applyFill="1" applyBorder="1" applyAlignment="1">
      <alignment horizontal="center" vertical="center"/>
    </xf>
    <xf numFmtId="2" fontId="9" fillId="3" borderId="2" xfId="3" applyNumberFormat="1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9" fontId="9" fillId="3" borderId="3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2" xfId="3" applyFont="1" applyFill="1" applyBorder="1" applyAlignment="1">
      <alignment horizontal="center" vertical="center" wrapText="1"/>
    </xf>
    <xf numFmtId="0" fontId="10" fillId="4" borderId="5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1" fontId="9" fillId="4" borderId="3" xfId="3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" fontId="9" fillId="4" borderId="3" xfId="3" applyNumberFormat="1" applyFont="1" applyFill="1" applyBorder="1" applyAlignment="1">
      <alignment horizontal="center" vertical="center" wrapText="1"/>
    </xf>
    <xf numFmtId="4" fontId="9" fillId="4" borderId="2" xfId="3" applyNumberFormat="1" applyFont="1" applyFill="1" applyBorder="1" applyAlignment="1">
      <alignment horizontal="center" vertical="center" wrapText="1"/>
    </xf>
    <xf numFmtId="2" fontId="18" fillId="4" borderId="2" xfId="3" applyNumberFormat="1" applyFont="1" applyFill="1" applyBorder="1" applyAlignment="1">
      <alignment horizontal="center" vertical="center" wrapText="1"/>
    </xf>
    <xf numFmtId="0" fontId="18" fillId="4" borderId="2" xfId="3" applyFont="1" applyFill="1" applyBorder="1" applyAlignment="1">
      <alignment horizontal="center" vertical="center" wrapText="1"/>
    </xf>
    <xf numFmtId="4" fontId="19" fillId="0" borderId="9" xfId="3" applyNumberFormat="1" applyFont="1" applyFill="1" applyBorder="1" applyAlignment="1">
      <alignment vertical="center" wrapText="1"/>
    </xf>
    <xf numFmtId="1" fontId="9" fillId="4" borderId="5" xfId="3" applyNumberFormat="1" applyFont="1" applyFill="1" applyBorder="1" applyAlignment="1">
      <alignment horizontal="center" vertical="center"/>
    </xf>
    <xf numFmtId="1" fontId="9" fillId="4" borderId="5" xfId="3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9" fillId="4" borderId="2" xfId="3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" fontId="9" fillId="4" borderId="6" xfId="3" applyNumberFormat="1" applyFont="1" applyFill="1" applyBorder="1" applyAlignment="1">
      <alignment horizontal="center" vertical="center"/>
    </xf>
    <xf numFmtId="1" fontId="9" fillId="4" borderId="7" xfId="3" applyNumberFormat="1" applyFont="1" applyFill="1" applyBorder="1" applyAlignment="1">
      <alignment horizontal="center" vertical="center"/>
    </xf>
    <xf numFmtId="1" fontId="9" fillId="4" borderId="1" xfId="3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" fontId="17" fillId="0" borderId="10" xfId="3" applyNumberFormat="1" applyFont="1" applyFill="1" applyBorder="1" applyAlignment="1">
      <alignment horizontal="right" vertical="center"/>
    </xf>
    <xf numFmtId="1" fontId="17" fillId="0" borderId="4" xfId="3" applyNumberFormat="1" applyFont="1" applyFill="1" applyBorder="1" applyAlignment="1">
      <alignment horizontal="right" vertical="center"/>
    </xf>
    <xf numFmtId="0" fontId="22" fillId="2" borderId="4" xfId="3" applyFont="1" applyFill="1" applyBorder="1" applyAlignment="1">
      <alignment horizontal="center" vertical="center" wrapText="1"/>
    </xf>
  </cellXfs>
  <cellStyles count="6">
    <cellStyle name="Heading" xfId="1"/>
    <cellStyle name="Heading1" xfId="2"/>
    <cellStyle name="Normalny" xfId="0" builtinId="0"/>
    <cellStyle name="Normalny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zoomScaleNormal="100" workbookViewId="0">
      <selection activeCell="G7" sqref="G7"/>
    </sheetView>
  </sheetViews>
  <sheetFormatPr defaultRowHeight="14.25"/>
  <cols>
    <col min="1" max="1" width="5" style="3" customWidth="1"/>
    <col min="2" max="2" width="20.75" style="3" customWidth="1"/>
    <col min="3" max="3" width="56.75" style="3" customWidth="1"/>
    <col min="4" max="5" width="10" style="3" customWidth="1"/>
    <col min="6" max="6" width="37.25" customWidth="1"/>
    <col min="7" max="7" width="11.375" customWidth="1"/>
    <col min="8" max="8" width="10.75" style="3" customWidth="1"/>
    <col min="9" max="9" width="11.625" customWidth="1"/>
    <col min="10" max="10" width="11.875" customWidth="1"/>
    <col min="11" max="12" width="9" style="3" customWidth="1"/>
    <col min="13" max="13" width="15.25" style="3" customWidth="1"/>
    <col min="14" max="14" width="15.75" style="18" customWidth="1"/>
  </cols>
  <sheetData>
    <row r="1" spans="1:14">
      <c r="A1" s="2"/>
    </row>
    <row r="2" spans="1:14" ht="15">
      <c r="A2" s="2"/>
      <c r="B2" s="4" t="s">
        <v>17</v>
      </c>
      <c r="C2" s="5" t="s">
        <v>212</v>
      </c>
    </row>
    <row r="3" spans="1:14">
      <c r="A3" s="2"/>
      <c r="C3" s="5" t="s">
        <v>189</v>
      </c>
    </row>
    <row r="4" spans="1:14">
      <c r="A4" s="2"/>
      <c r="C4" s="5" t="s">
        <v>140</v>
      </c>
    </row>
    <row r="5" spans="1:14">
      <c r="A5" s="2"/>
      <c r="C5" s="5" t="s">
        <v>139</v>
      </c>
    </row>
    <row r="6" spans="1:14">
      <c r="A6" s="2"/>
    </row>
    <row r="7" spans="1:14" ht="36">
      <c r="A7" s="6"/>
      <c r="B7" s="7"/>
      <c r="C7" s="8"/>
      <c r="D7" s="9"/>
      <c r="E7" s="9"/>
      <c r="F7" s="10" t="s">
        <v>214</v>
      </c>
      <c r="G7" s="42" t="s">
        <v>214</v>
      </c>
      <c r="H7" s="7"/>
      <c r="I7" s="10" t="s">
        <v>214</v>
      </c>
      <c r="J7" s="10" t="s">
        <v>214</v>
      </c>
      <c r="K7" s="7"/>
      <c r="L7" s="7"/>
    </row>
    <row r="8" spans="1:14" ht="84">
      <c r="A8" s="19" t="s">
        <v>0</v>
      </c>
      <c r="B8" s="19" t="s">
        <v>18</v>
      </c>
      <c r="C8" s="19" t="s">
        <v>19</v>
      </c>
      <c r="D8" s="19" t="s">
        <v>20</v>
      </c>
      <c r="E8" s="19" t="s">
        <v>12</v>
      </c>
      <c r="F8" s="11" t="s">
        <v>2</v>
      </c>
      <c r="G8" s="11" t="s">
        <v>141</v>
      </c>
      <c r="H8" s="19" t="s">
        <v>111</v>
      </c>
      <c r="I8" s="11" t="s">
        <v>13</v>
      </c>
      <c r="J8" s="11" t="s">
        <v>14</v>
      </c>
      <c r="K8" s="21" t="s">
        <v>1</v>
      </c>
      <c r="L8" s="23" t="s">
        <v>11</v>
      </c>
      <c r="M8" s="23" t="s">
        <v>115</v>
      </c>
      <c r="N8" s="23" t="s">
        <v>116</v>
      </c>
    </row>
    <row r="9" spans="1:14" s="1" customFormat="1" ht="15">
      <c r="A9" s="20">
        <v>1</v>
      </c>
      <c r="B9" s="20">
        <v>2</v>
      </c>
      <c r="C9" s="19">
        <v>3</v>
      </c>
      <c r="D9" s="19">
        <v>4</v>
      </c>
      <c r="E9" s="19">
        <v>5</v>
      </c>
      <c r="F9" s="11">
        <v>6</v>
      </c>
      <c r="G9" s="11">
        <v>7</v>
      </c>
      <c r="H9" s="21">
        <v>8</v>
      </c>
      <c r="I9" s="13">
        <v>9</v>
      </c>
      <c r="J9" s="13">
        <v>10</v>
      </c>
      <c r="K9" s="21">
        <v>11</v>
      </c>
      <c r="L9" s="24">
        <v>12</v>
      </c>
      <c r="M9" s="25">
        <v>13</v>
      </c>
      <c r="N9" s="25">
        <v>13</v>
      </c>
    </row>
    <row r="10" spans="1:14" ht="60.75" customHeight="1">
      <c r="A10" s="31">
        <v>1</v>
      </c>
      <c r="B10" s="32" t="s">
        <v>23</v>
      </c>
      <c r="C10" s="35" t="s">
        <v>195</v>
      </c>
      <c r="D10" s="33">
        <v>1050</v>
      </c>
      <c r="E10" s="28" t="s">
        <v>16</v>
      </c>
      <c r="F10" s="15"/>
      <c r="G10" s="12">
        <v>1</v>
      </c>
      <c r="H10" s="22">
        <f>IF(G10&gt;0,ROUNDUP(D10/G10,0),0)</f>
        <v>1050</v>
      </c>
      <c r="I10" s="14"/>
      <c r="J10" s="17">
        <v>0.23</v>
      </c>
      <c r="K10" s="26">
        <f>H10*(1+J10)*I10</f>
        <v>0</v>
      </c>
      <c r="L10" s="26">
        <f>H10*G10</f>
        <v>1050</v>
      </c>
      <c r="M10" s="27">
        <f>IF(L10&gt;0,(D10/L10)*K10,0)</f>
        <v>0</v>
      </c>
      <c r="N10" s="27">
        <f>M10/(1+J10)</f>
        <v>0</v>
      </c>
    </row>
    <row r="11" spans="1:14" ht="36">
      <c r="A11" s="34" t="s">
        <v>3</v>
      </c>
      <c r="B11" s="35" t="s">
        <v>24</v>
      </c>
      <c r="C11" s="35" t="s">
        <v>196</v>
      </c>
      <c r="D11" s="33">
        <v>450</v>
      </c>
      <c r="E11" s="28" t="s">
        <v>16</v>
      </c>
      <c r="F11" s="15"/>
      <c r="G11" s="12">
        <v>1</v>
      </c>
      <c r="H11" s="22">
        <f t="shared" ref="H11:H74" si="0">IF(G11&gt;0,ROUNDUP(D11/G11,0),0)</f>
        <v>450</v>
      </c>
      <c r="I11" s="14"/>
      <c r="J11" s="17">
        <v>0.23</v>
      </c>
      <c r="K11" s="26">
        <f t="shared" ref="K11:K74" si="1">H11*(1+J11)*I11</f>
        <v>0</v>
      </c>
      <c r="L11" s="26">
        <f t="shared" ref="L11:L74" si="2">H11*G11</f>
        <v>450</v>
      </c>
      <c r="M11" s="27">
        <f t="shared" ref="M11:M74" si="3">IF(L11&gt;0,(D11/L11)*K11,0)</f>
        <v>0</v>
      </c>
      <c r="N11" s="27">
        <f t="shared" ref="N11:N74" si="4">M11/(1+J11)</f>
        <v>0</v>
      </c>
    </row>
    <row r="12" spans="1:14" ht="36">
      <c r="A12" s="36">
        <v>3</v>
      </c>
      <c r="B12" s="35" t="s">
        <v>25</v>
      </c>
      <c r="C12" s="35" t="s">
        <v>197</v>
      </c>
      <c r="D12" s="33">
        <v>670</v>
      </c>
      <c r="E12" s="28" t="s">
        <v>16</v>
      </c>
      <c r="F12" s="16"/>
      <c r="G12" s="12">
        <v>1</v>
      </c>
      <c r="H12" s="22">
        <f t="shared" si="0"/>
        <v>670</v>
      </c>
      <c r="I12" s="14"/>
      <c r="J12" s="17">
        <v>0.23</v>
      </c>
      <c r="K12" s="26">
        <f t="shared" si="1"/>
        <v>0</v>
      </c>
      <c r="L12" s="26">
        <f t="shared" si="2"/>
        <v>670</v>
      </c>
      <c r="M12" s="27">
        <f t="shared" si="3"/>
        <v>0</v>
      </c>
      <c r="N12" s="27">
        <f t="shared" si="4"/>
        <v>0</v>
      </c>
    </row>
    <row r="13" spans="1:14" ht="36">
      <c r="A13" s="31">
        <v>4</v>
      </c>
      <c r="B13" s="35" t="s">
        <v>26</v>
      </c>
      <c r="C13" s="35" t="s">
        <v>198</v>
      </c>
      <c r="D13" s="33">
        <v>280</v>
      </c>
      <c r="E13" s="28" t="s">
        <v>16</v>
      </c>
      <c r="F13" s="16"/>
      <c r="G13" s="12">
        <v>1</v>
      </c>
      <c r="H13" s="22">
        <f t="shared" si="0"/>
        <v>280</v>
      </c>
      <c r="I13" s="14"/>
      <c r="J13" s="17">
        <v>0.23</v>
      </c>
      <c r="K13" s="26">
        <f t="shared" si="1"/>
        <v>0</v>
      </c>
      <c r="L13" s="26">
        <f t="shared" si="2"/>
        <v>280</v>
      </c>
      <c r="M13" s="27">
        <f t="shared" si="3"/>
        <v>0</v>
      </c>
      <c r="N13" s="27">
        <f t="shared" si="4"/>
        <v>0</v>
      </c>
    </row>
    <row r="14" spans="1:14" ht="48">
      <c r="A14" s="34" t="s">
        <v>4</v>
      </c>
      <c r="B14" s="35" t="s">
        <v>27</v>
      </c>
      <c r="C14" s="35" t="s">
        <v>188</v>
      </c>
      <c r="D14" s="33">
        <v>1350</v>
      </c>
      <c r="E14" s="28" t="s">
        <v>16</v>
      </c>
      <c r="F14" s="16"/>
      <c r="G14" s="12">
        <v>1</v>
      </c>
      <c r="H14" s="22">
        <f t="shared" si="0"/>
        <v>1350</v>
      </c>
      <c r="I14" s="14"/>
      <c r="J14" s="17">
        <v>0.23</v>
      </c>
      <c r="K14" s="26">
        <f t="shared" si="1"/>
        <v>0</v>
      </c>
      <c r="L14" s="26">
        <f t="shared" si="2"/>
        <v>1350</v>
      </c>
      <c r="M14" s="27">
        <f t="shared" si="3"/>
        <v>0</v>
      </c>
      <c r="N14" s="27">
        <f t="shared" si="4"/>
        <v>0</v>
      </c>
    </row>
    <row r="15" spans="1:14" ht="36">
      <c r="A15" s="36">
        <v>6</v>
      </c>
      <c r="B15" s="35" t="s">
        <v>28</v>
      </c>
      <c r="C15" s="35" t="s">
        <v>112</v>
      </c>
      <c r="D15" s="33">
        <v>300</v>
      </c>
      <c r="E15" s="29" t="s">
        <v>110</v>
      </c>
      <c r="F15" s="16"/>
      <c r="G15" s="12"/>
      <c r="H15" s="22">
        <f t="shared" si="0"/>
        <v>0</v>
      </c>
      <c r="I15" s="14"/>
      <c r="J15" s="17">
        <v>0.23</v>
      </c>
      <c r="K15" s="26">
        <f t="shared" si="1"/>
        <v>0</v>
      </c>
      <c r="L15" s="26">
        <f t="shared" si="2"/>
        <v>0</v>
      </c>
      <c r="M15" s="27">
        <f t="shared" si="3"/>
        <v>0</v>
      </c>
      <c r="N15" s="27">
        <f t="shared" si="4"/>
        <v>0</v>
      </c>
    </row>
    <row r="16" spans="1:14" ht="48">
      <c r="A16" s="31">
        <v>7</v>
      </c>
      <c r="B16" s="35" t="s">
        <v>29</v>
      </c>
      <c r="C16" s="35" t="s">
        <v>199</v>
      </c>
      <c r="D16" s="33">
        <v>600</v>
      </c>
      <c r="E16" s="29" t="s">
        <v>110</v>
      </c>
      <c r="F16" s="16"/>
      <c r="G16" s="12"/>
      <c r="H16" s="22">
        <f t="shared" si="0"/>
        <v>0</v>
      </c>
      <c r="I16" s="14"/>
      <c r="J16" s="17">
        <v>0.23</v>
      </c>
      <c r="K16" s="26">
        <f t="shared" si="1"/>
        <v>0</v>
      </c>
      <c r="L16" s="26">
        <f t="shared" si="2"/>
        <v>0</v>
      </c>
      <c r="M16" s="27">
        <f t="shared" si="3"/>
        <v>0</v>
      </c>
      <c r="N16" s="27">
        <f t="shared" si="4"/>
        <v>0</v>
      </c>
    </row>
    <row r="17" spans="1:14" ht="36">
      <c r="A17" s="34" t="s">
        <v>5</v>
      </c>
      <c r="B17" s="35" t="s">
        <v>30</v>
      </c>
      <c r="C17" s="35" t="s">
        <v>200</v>
      </c>
      <c r="D17" s="33">
        <v>240</v>
      </c>
      <c r="E17" s="29" t="s">
        <v>110</v>
      </c>
      <c r="F17" s="16"/>
      <c r="G17" s="12"/>
      <c r="H17" s="22">
        <f t="shared" si="0"/>
        <v>0</v>
      </c>
      <c r="I17" s="14"/>
      <c r="J17" s="17">
        <v>0.23</v>
      </c>
      <c r="K17" s="26">
        <f t="shared" si="1"/>
        <v>0</v>
      </c>
      <c r="L17" s="26">
        <f t="shared" si="2"/>
        <v>0</v>
      </c>
      <c r="M17" s="27">
        <f t="shared" si="3"/>
        <v>0</v>
      </c>
      <c r="N17" s="27">
        <f t="shared" si="4"/>
        <v>0</v>
      </c>
    </row>
    <row r="18" spans="1:14" ht="36">
      <c r="A18" s="36">
        <v>9</v>
      </c>
      <c r="B18" s="35" t="s">
        <v>31</v>
      </c>
      <c r="C18" s="35" t="s">
        <v>113</v>
      </c>
      <c r="D18" s="33">
        <v>180</v>
      </c>
      <c r="E18" s="29" t="s">
        <v>110</v>
      </c>
      <c r="F18" s="16"/>
      <c r="G18" s="12"/>
      <c r="H18" s="22">
        <f t="shared" si="0"/>
        <v>0</v>
      </c>
      <c r="I18" s="14"/>
      <c r="J18" s="17">
        <v>0.23</v>
      </c>
      <c r="K18" s="26">
        <f t="shared" si="1"/>
        <v>0</v>
      </c>
      <c r="L18" s="26">
        <f t="shared" si="2"/>
        <v>0</v>
      </c>
      <c r="M18" s="27">
        <f t="shared" si="3"/>
        <v>0</v>
      </c>
      <c r="N18" s="27">
        <f t="shared" si="4"/>
        <v>0</v>
      </c>
    </row>
    <row r="19" spans="1:14" ht="48">
      <c r="A19" s="31">
        <v>10</v>
      </c>
      <c r="B19" s="35" t="s">
        <v>144</v>
      </c>
      <c r="C19" s="35" t="s">
        <v>155</v>
      </c>
      <c r="D19" s="33">
        <v>180</v>
      </c>
      <c r="E19" s="29" t="s">
        <v>110</v>
      </c>
      <c r="F19" s="16"/>
      <c r="G19" s="12"/>
      <c r="H19" s="22">
        <f t="shared" si="0"/>
        <v>0</v>
      </c>
      <c r="I19" s="14"/>
      <c r="J19" s="17">
        <v>0.23</v>
      </c>
      <c r="K19" s="26">
        <f t="shared" si="1"/>
        <v>0</v>
      </c>
      <c r="L19" s="26">
        <f t="shared" si="2"/>
        <v>0</v>
      </c>
      <c r="M19" s="27">
        <f t="shared" si="3"/>
        <v>0</v>
      </c>
      <c r="N19" s="27">
        <f t="shared" si="4"/>
        <v>0</v>
      </c>
    </row>
    <row r="20" spans="1:14" ht="48">
      <c r="A20" s="34" t="s">
        <v>6</v>
      </c>
      <c r="B20" s="35" t="s">
        <v>32</v>
      </c>
      <c r="C20" s="35" t="s">
        <v>117</v>
      </c>
      <c r="D20" s="33">
        <v>50</v>
      </c>
      <c r="E20" s="29" t="s">
        <v>110</v>
      </c>
      <c r="F20" s="16"/>
      <c r="G20" s="12"/>
      <c r="H20" s="22">
        <f t="shared" si="0"/>
        <v>0</v>
      </c>
      <c r="I20" s="14"/>
      <c r="J20" s="17">
        <v>0.23</v>
      </c>
      <c r="K20" s="26">
        <f t="shared" si="1"/>
        <v>0</v>
      </c>
      <c r="L20" s="26">
        <f t="shared" si="2"/>
        <v>0</v>
      </c>
      <c r="M20" s="27">
        <f t="shared" si="3"/>
        <v>0</v>
      </c>
      <c r="N20" s="27">
        <f t="shared" si="4"/>
        <v>0</v>
      </c>
    </row>
    <row r="21" spans="1:14" ht="96">
      <c r="A21" s="36">
        <v>12</v>
      </c>
      <c r="B21" s="35" t="s">
        <v>33</v>
      </c>
      <c r="C21" s="35" t="s">
        <v>156</v>
      </c>
      <c r="D21" s="33">
        <v>30</v>
      </c>
      <c r="E21" s="29" t="s">
        <v>15</v>
      </c>
      <c r="F21" s="16"/>
      <c r="G21" s="12"/>
      <c r="H21" s="22">
        <f t="shared" si="0"/>
        <v>0</v>
      </c>
      <c r="I21" s="14"/>
      <c r="J21" s="17">
        <v>0.23</v>
      </c>
      <c r="K21" s="26">
        <f t="shared" si="1"/>
        <v>0</v>
      </c>
      <c r="L21" s="26">
        <f t="shared" si="2"/>
        <v>0</v>
      </c>
      <c r="M21" s="27">
        <f t="shared" si="3"/>
        <v>0</v>
      </c>
      <c r="N21" s="27">
        <f t="shared" si="4"/>
        <v>0</v>
      </c>
    </row>
    <row r="22" spans="1:14" ht="48">
      <c r="A22" s="31">
        <v>13</v>
      </c>
      <c r="B22" s="35" t="s">
        <v>34</v>
      </c>
      <c r="C22" s="35" t="s">
        <v>157</v>
      </c>
      <c r="D22" s="33">
        <v>150</v>
      </c>
      <c r="E22" s="29" t="s">
        <v>110</v>
      </c>
      <c r="F22" s="16"/>
      <c r="G22" s="12"/>
      <c r="H22" s="22">
        <f t="shared" si="0"/>
        <v>0</v>
      </c>
      <c r="I22" s="14"/>
      <c r="J22" s="17">
        <v>0.23</v>
      </c>
      <c r="K22" s="26">
        <f t="shared" si="1"/>
        <v>0</v>
      </c>
      <c r="L22" s="26">
        <f t="shared" si="2"/>
        <v>0</v>
      </c>
      <c r="M22" s="27">
        <f t="shared" si="3"/>
        <v>0</v>
      </c>
      <c r="N22" s="27">
        <f t="shared" si="4"/>
        <v>0</v>
      </c>
    </row>
    <row r="23" spans="1:14" ht="72">
      <c r="A23" s="34" t="s">
        <v>7</v>
      </c>
      <c r="B23" s="35" t="s">
        <v>35</v>
      </c>
      <c r="C23" s="35" t="s">
        <v>118</v>
      </c>
      <c r="D23" s="33">
        <v>150</v>
      </c>
      <c r="E23" s="29" t="s">
        <v>110</v>
      </c>
      <c r="F23" s="16"/>
      <c r="G23" s="12"/>
      <c r="H23" s="22">
        <f t="shared" si="0"/>
        <v>0</v>
      </c>
      <c r="I23" s="14"/>
      <c r="J23" s="17">
        <v>0.23</v>
      </c>
      <c r="K23" s="26">
        <f t="shared" si="1"/>
        <v>0</v>
      </c>
      <c r="L23" s="26">
        <f t="shared" si="2"/>
        <v>0</v>
      </c>
      <c r="M23" s="27">
        <f t="shared" si="3"/>
        <v>0</v>
      </c>
      <c r="N23" s="27">
        <f t="shared" si="4"/>
        <v>0</v>
      </c>
    </row>
    <row r="24" spans="1:14" ht="60">
      <c r="A24" s="36">
        <v>15</v>
      </c>
      <c r="B24" s="35" t="s">
        <v>36</v>
      </c>
      <c r="C24" s="35" t="s">
        <v>191</v>
      </c>
      <c r="D24" s="33">
        <v>3</v>
      </c>
      <c r="E24" s="29" t="s">
        <v>110</v>
      </c>
      <c r="F24" s="16"/>
      <c r="G24" s="12"/>
      <c r="H24" s="22">
        <f t="shared" si="0"/>
        <v>0</v>
      </c>
      <c r="I24" s="14"/>
      <c r="J24" s="17">
        <v>0.23</v>
      </c>
      <c r="K24" s="26">
        <f t="shared" si="1"/>
        <v>0</v>
      </c>
      <c r="L24" s="26">
        <f t="shared" si="2"/>
        <v>0</v>
      </c>
      <c r="M24" s="27">
        <f t="shared" si="3"/>
        <v>0</v>
      </c>
      <c r="N24" s="27">
        <f t="shared" si="4"/>
        <v>0</v>
      </c>
    </row>
    <row r="25" spans="1:14" ht="21">
      <c r="A25" s="31">
        <v>16</v>
      </c>
      <c r="B25" s="35" t="s">
        <v>37</v>
      </c>
      <c r="C25" s="35" t="s">
        <v>192</v>
      </c>
      <c r="D25" s="33">
        <v>30</v>
      </c>
      <c r="E25" s="29" t="s">
        <v>110</v>
      </c>
      <c r="F25" s="16"/>
      <c r="G25" s="12"/>
      <c r="H25" s="22">
        <f t="shared" si="0"/>
        <v>0</v>
      </c>
      <c r="I25" s="14"/>
      <c r="J25" s="17">
        <v>0.23</v>
      </c>
      <c r="K25" s="26">
        <f t="shared" si="1"/>
        <v>0</v>
      </c>
      <c r="L25" s="26">
        <f t="shared" si="2"/>
        <v>0</v>
      </c>
      <c r="M25" s="27">
        <f t="shared" si="3"/>
        <v>0</v>
      </c>
      <c r="N25" s="27">
        <f t="shared" si="4"/>
        <v>0</v>
      </c>
    </row>
    <row r="26" spans="1:14" ht="48">
      <c r="A26" s="34" t="s">
        <v>8</v>
      </c>
      <c r="B26" s="35" t="s">
        <v>38</v>
      </c>
      <c r="C26" s="35" t="s">
        <v>201</v>
      </c>
      <c r="D26" s="33">
        <v>8</v>
      </c>
      <c r="E26" s="29" t="s">
        <v>15</v>
      </c>
      <c r="F26" s="16"/>
      <c r="G26" s="12"/>
      <c r="H26" s="22">
        <f t="shared" si="0"/>
        <v>0</v>
      </c>
      <c r="I26" s="14"/>
      <c r="J26" s="17">
        <v>0.23</v>
      </c>
      <c r="K26" s="26">
        <f t="shared" si="1"/>
        <v>0</v>
      </c>
      <c r="L26" s="26">
        <f t="shared" si="2"/>
        <v>0</v>
      </c>
      <c r="M26" s="27">
        <f t="shared" si="3"/>
        <v>0</v>
      </c>
      <c r="N26" s="27">
        <f t="shared" si="4"/>
        <v>0</v>
      </c>
    </row>
    <row r="27" spans="1:14" ht="24">
      <c r="A27" s="36">
        <v>18</v>
      </c>
      <c r="B27" s="35" t="s">
        <v>39</v>
      </c>
      <c r="C27" s="35" t="s">
        <v>119</v>
      </c>
      <c r="D27" s="33">
        <v>300</v>
      </c>
      <c r="E27" s="29" t="s">
        <v>110</v>
      </c>
      <c r="F27" s="16"/>
      <c r="G27" s="12"/>
      <c r="H27" s="22">
        <f t="shared" si="0"/>
        <v>0</v>
      </c>
      <c r="I27" s="14"/>
      <c r="J27" s="17">
        <v>0.23</v>
      </c>
      <c r="K27" s="26">
        <f t="shared" si="1"/>
        <v>0</v>
      </c>
      <c r="L27" s="26">
        <f t="shared" si="2"/>
        <v>0</v>
      </c>
      <c r="M27" s="27">
        <f t="shared" si="3"/>
        <v>0</v>
      </c>
      <c r="N27" s="27">
        <f t="shared" si="4"/>
        <v>0</v>
      </c>
    </row>
    <row r="28" spans="1:14" ht="36">
      <c r="A28" s="31">
        <v>19</v>
      </c>
      <c r="B28" s="35" t="s">
        <v>40</v>
      </c>
      <c r="C28" s="35" t="s">
        <v>120</v>
      </c>
      <c r="D28" s="33">
        <v>180</v>
      </c>
      <c r="E28" s="29" t="s">
        <v>110</v>
      </c>
      <c r="F28" s="16"/>
      <c r="G28" s="12"/>
      <c r="H28" s="22">
        <f t="shared" si="0"/>
        <v>0</v>
      </c>
      <c r="I28" s="14"/>
      <c r="J28" s="17">
        <v>0.23</v>
      </c>
      <c r="K28" s="26">
        <f t="shared" si="1"/>
        <v>0</v>
      </c>
      <c r="L28" s="26">
        <f t="shared" si="2"/>
        <v>0</v>
      </c>
      <c r="M28" s="27">
        <f t="shared" si="3"/>
        <v>0</v>
      </c>
      <c r="N28" s="27">
        <f t="shared" si="4"/>
        <v>0</v>
      </c>
    </row>
    <row r="29" spans="1:14" ht="48">
      <c r="A29" s="34" t="s">
        <v>9</v>
      </c>
      <c r="B29" s="35" t="s">
        <v>41</v>
      </c>
      <c r="C29" s="35" t="s">
        <v>121</v>
      </c>
      <c r="D29" s="33">
        <v>180</v>
      </c>
      <c r="E29" s="29" t="s">
        <v>110</v>
      </c>
      <c r="F29" s="16"/>
      <c r="G29" s="12"/>
      <c r="H29" s="22">
        <f t="shared" si="0"/>
        <v>0</v>
      </c>
      <c r="I29" s="14"/>
      <c r="J29" s="17">
        <v>0.23</v>
      </c>
      <c r="K29" s="26">
        <f t="shared" si="1"/>
        <v>0</v>
      </c>
      <c r="L29" s="26">
        <f t="shared" si="2"/>
        <v>0</v>
      </c>
      <c r="M29" s="27">
        <f t="shared" si="3"/>
        <v>0</v>
      </c>
      <c r="N29" s="27">
        <f t="shared" si="4"/>
        <v>0</v>
      </c>
    </row>
    <row r="30" spans="1:14" ht="48">
      <c r="A30" s="36">
        <v>21</v>
      </c>
      <c r="B30" s="35" t="s">
        <v>42</v>
      </c>
      <c r="C30" s="35" t="s">
        <v>122</v>
      </c>
      <c r="D30" s="33">
        <v>70</v>
      </c>
      <c r="E30" s="29" t="s">
        <v>110</v>
      </c>
      <c r="F30" s="16"/>
      <c r="G30" s="12"/>
      <c r="H30" s="22">
        <f t="shared" si="0"/>
        <v>0</v>
      </c>
      <c r="I30" s="14"/>
      <c r="J30" s="17">
        <v>0.23</v>
      </c>
      <c r="K30" s="26">
        <f t="shared" si="1"/>
        <v>0</v>
      </c>
      <c r="L30" s="26">
        <f t="shared" si="2"/>
        <v>0</v>
      </c>
      <c r="M30" s="27">
        <f t="shared" si="3"/>
        <v>0</v>
      </c>
      <c r="N30" s="27">
        <f t="shared" si="4"/>
        <v>0</v>
      </c>
    </row>
    <row r="31" spans="1:14" ht="48">
      <c r="A31" s="31">
        <v>22</v>
      </c>
      <c r="B31" s="35" t="s">
        <v>43</v>
      </c>
      <c r="C31" s="35" t="s">
        <v>145</v>
      </c>
      <c r="D31" s="33">
        <v>90</v>
      </c>
      <c r="E31" s="29" t="s">
        <v>110</v>
      </c>
      <c r="F31" s="16"/>
      <c r="G31" s="12"/>
      <c r="H31" s="22">
        <f t="shared" si="0"/>
        <v>0</v>
      </c>
      <c r="I31" s="14"/>
      <c r="J31" s="17">
        <v>0.23</v>
      </c>
      <c r="K31" s="26">
        <f t="shared" si="1"/>
        <v>0</v>
      </c>
      <c r="L31" s="26">
        <f t="shared" si="2"/>
        <v>0</v>
      </c>
      <c r="M31" s="27">
        <f t="shared" si="3"/>
        <v>0</v>
      </c>
      <c r="N31" s="27">
        <f t="shared" si="4"/>
        <v>0</v>
      </c>
    </row>
    <row r="32" spans="1:14" ht="36">
      <c r="A32" s="34" t="s">
        <v>10</v>
      </c>
      <c r="B32" s="35" t="s">
        <v>44</v>
      </c>
      <c r="C32" s="35" t="s">
        <v>123</v>
      </c>
      <c r="D32" s="33">
        <v>10</v>
      </c>
      <c r="E32" s="29" t="s">
        <v>110</v>
      </c>
      <c r="F32" s="16"/>
      <c r="G32" s="12"/>
      <c r="H32" s="22">
        <f t="shared" si="0"/>
        <v>0</v>
      </c>
      <c r="I32" s="14"/>
      <c r="J32" s="17">
        <v>0.23</v>
      </c>
      <c r="K32" s="26">
        <f t="shared" si="1"/>
        <v>0</v>
      </c>
      <c r="L32" s="26">
        <f t="shared" si="2"/>
        <v>0</v>
      </c>
      <c r="M32" s="27">
        <f t="shared" si="3"/>
        <v>0</v>
      </c>
      <c r="N32" s="27">
        <f t="shared" si="4"/>
        <v>0</v>
      </c>
    </row>
    <row r="33" spans="1:14" ht="36">
      <c r="A33" s="36">
        <v>24</v>
      </c>
      <c r="B33" s="35" t="s">
        <v>45</v>
      </c>
      <c r="C33" s="35" t="s">
        <v>213</v>
      </c>
      <c r="D33" s="33">
        <v>10</v>
      </c>
      <c r="E33" s="29" t="s">
        <v>211</v>
      </c>
      <c r="F33" s="16"/>
      <c r="G33" s="12">
        <v>1</v>
      </c>
      <c r="H33" s="22">
        <f t="shared" si="0"/>
        <v>10</v>
      </c>
      <c r="I33" s="14"/>
      <c r="J33" s="17">
        <v>0.23</v>
      </c>
      <c r="K33" s="26">
        <f t="shared" si="1"/>
        <v>0</v>
      </c>
      <c r="L33" s="26">
        <f t="shared" si="2"/>
        <v>10</v>
      </c>
      <c r="M33" s="27">
        <f t="shared" si="3"/>
        <v>0</v>
      </c>
      <c r="N33" s="27">
        <f t="shared" si="4"/>
        <v>0</v>
      </c>
    </row>
    <row r="34" spans="1:14" ht="36">
      <c r="A34" s="31">
        <v>25</v>
      </c>
      <c r="B34" s="35" t="s">
        <v>46</v>
      </c>
      <c r="C34" s="35" t="s">
        <v>124</v>
      </c>
      <c r="D34" s="33">
        <v>15</v>
      </c>
      <c r="E34" s="29" t="s">
        <v>15</v>
      </c>
      <c r="F34" s="16"/>
      <c r="G34" s="12"/>
      <c r="H34" s="22">
        <f t="shared" si="0"/>
        <v>0</v>
      </c>
      <c r="I34" s="14"/>
      <c r="J34" s="17">
        <v>0.23</v>
      </c>
      <c r="K34" s="26">
        <f t="shared" si="1"/>
        <v>0</v>
      </c>
      <c r="L34" s="26">
        <f t="shared" si="2"/>
        <v>0</v>
      </c>
      <c r="M34" s="27">
        <f t="shared" si="3"/>
        <v>0</v>
      </c>
      <c r="N34" s="27">
        <f t="shared" si="4"/>
        <v>0</v>
      </c>
    </row>
    <row r="35" spans="1:14" ht="48" customHeight="1">
      <c r="A35" s="34" t="s">
        <v>21</v>
      </c>
      <c r="B35" s="35" t="s">
        <v>47</v>
      </c>
      <c r="C35" s="35" t="s">
        <v>158</v>
      </c>
      <c r="D35" s="33">
        <v>10</v>
      </c>
      <c r="E35" s="29" t="s">
        <v>110</v>
      </c>
      <c r="F35" s="16"/>
      <c r="G35" s="12"/>
      <c r="H35" s="22">
        <f t="shared" si="0"/>
        <v>0</v>
      </c>
      <c r="I35" s="14"/>
      <c r="J35" s="17">
        <v>0.23</v>
      </c>
      <c r="K35" s="26">
        <f t="shared" si="1"/>
        <v>0</v>
      </c>
      <c r="L35" s="26">
        <f t="shared" si="2"/>
        <v>0</v>
      </c>
      <c r="M35" s="27">
        <f t="shared" si="3"/>
        <v>0</v>
      </c>
      <c r="N35" s="27">
        <f t="shared" si="4"/>
        <v>0</v>
      </c>
    </row>
    <row r="36" spans="1:14" ht="36">
      <c r="A36" s="36">
        <v>27</v>
      </c>
      <c r="B36" s="35" t="s">
        <v>48</v>
      </c>
      <c r="C36" s="35" t="s">
        <v>159</v>
      </c>
      <c r="D36" s="33">
        <v>4</v>
      </c>
      <c r="E36" s="29" t="s">
        <v>110</v>
      </c>
      <c r="F36" s="16"/>
      <c r="G36" s="12"/>
      <c r="H36" s="22">
        <f t="shared" si="0"/>
        <v>0</v>
      </c>
      <c r="I36" s="14"/>
      <c r="J36" s="17">
        <v>0.23</v>
      </c>
      <c r="K36" s="26">
        <f t="shared" si="1"/>
        <v>0</v>
      </c>
      <c r="L36" s="26">
        <f t="shared" si="2"/>
        <v>0</v>
      </c>
      <c r="M36" s="27">
        <f t="shared" si="3"/>
        <v>0</v>
      </c>
      <c r="N36" s="27">
        <f t="shared" si="4"/>
        <v>0</v>
      </c>
    </row>
    <row r="37" spans="1:14" ht="36">
      <c r="A37" s="31">
        <v>28</v>
      </c>
      <c r="B37" s="35" t="s">
        <v>49</v>
      </c>
      <c r="C37" s="35" t="s">
        <v>160</v>
      </c>
      <c r="D37" s="33">
        <v>38</v>
      </c>
      <c r="E37" s="29" t="s">
        <v>15</v>
      </c>
      <c r="F37" s="16"/>
      <c r="G37" s="12"/>
      <c r="H37" s="22">
        <f t="shared" si="0"/>
        <v>0</v>
      </c>
      <c r="I37" s="14"/>
      <c r="J37" s="17">
        <v>0.23</v>
      </c>
      <c r="K37" s="26">
        <f t="shared" si="1"/>
        <v>0</v>
      </c>
      <c r="L37" s="26">
        <f t="shared" si="2"/>
        <v>0</v>
      </c>
      <c r="M37" s="27">
        <f t="shared" si="3"/>
        <v>0</v>
      </c>
      <c r="N37" s="27">
        <f t="shared" si="4"/>
        <v>0</v>
      </c>
    </row>
    <row r="38" spans="1:14" ht="24">
      <c r="A38" s="34" t="s">
        <v>22</v>
      </c>
      <c r="B38" s="35" t="s">
        <v>50</v>
      </c>
      <c r="C38" s="35" t="s">
        <v>147</v>
      </c>
      <c r="D38" s="33">
        <v>300</v>
      </c>
      <c r="E38" s="29" t="s">
        <v>16</v>
      </c>
      <c r="F38" s="11"/>
      <c r="G38" s="12">
        <v>1</v>
      </c>
      <c r="H38" s="22">
        <f t="shared" si="0"/>
        <v>300</v>
      </c>
      <c r="I38" s="14"/>
      <c r="J38" s="17">
        <v>0.23</v>
      </c>
      <c r="K38" s="26">
        <f t="shared" si="1"/>
        <v>0</v>
      </c>
      <c r="L38" s="26">
        <f t="shared" si="2"/>
        <v>300</v>
      </c>
      <c r="M38" s="27">
        <f t="shared" si="3"/>
        <v>0</v>
      </c>
      <c r="N38" s="27">
        <f t="shared" si="4"/>
        <v>0</v>
      </c>
    </row>
    <row r="39" spans="1:14" ht="60">
      <c r="A39" s="37">
        <v>30</v>
      </c>
      <c r="B39" s="35" t="s">
        <v>51</v>
      </c>
      <c r="C39" s="35" t="s">
        <v>148</v>
      </c>
      <c r="D39" s="33">
        <v>1250</v>
      </c>
      <c r="E39" s="29" t="s">
        <v>110</v>
      </c>
      <c r="F39" s="16"/>
      <c r="G39" s="12"/>
      <c r="H39" s="22">
        <f t="shared" si="0"/>
        <v>0</v>
      </c>
      <c r="I39" s="14"/>
      <c r="J39" s="17">
        <v>0.23</v>
      </c>
      <c r="K39" s="26">
        <f t="shared" si="1"/>
        <v>0</v>
      </c>
      <c r="L39" s="26">
        <f t="shared" si="2"/>
        <v>0</v>
      </c>
      <c r="M39" s="27">
        <f t="shared" si="3"/>
        <v>0</v>
      </c>
      <c r="N39" s="27">
        <f t="shared" si="4"/>
        <v>0</v>
      </c>
    </row>
    <row r="40" spans="1:14" ht="72">
      <c r="A40" s="38">
        <v>31</v>
      </c>
      <c r="B40" s="35" t="s">
        <v>52</v>
      </c>
      <c r="C40" s="35" t="s">
        <v>149</v>
      </c>
      <c r="D40" s="33">
        <v>135</v>
      </c>
      <c r="E40" s="29" t="s">
        <v>110</v>
      </c>
      <c r="F40" s="16"/>
      <c r="G40" s="12"/>
      <c r="H40" s="22">
        <f t="shared" si="0"/>
        <v>0</v>
      </c>
      <c r="I40" s="14"/>
      <c r="J40" s="17">
        <v>0.23</v>
      </c>
      <c r="K40" s="26">
        <f t="shared" si="1"/>
        <v>0</v>
      </c>
      <c r="L40" s="26">
        <f t="shared" si="2"/>
        <v>0</v>
      </c>
      <c r="M40" s="27">
        <f t="shared" si="3"/>
        <v>0</v>
      </c>
      <c r="N40" s="27">
        <f t="shared" si="4"/>
        <v>0</v>
      </c>
    </row>
    <row r="41" spans="1:14" ht="48">
      <c r="A41" s="38">
        <v>32</v>
      </c>
      <c r="B41" s="35" t="s">
        <v>53</v>
      </c>
      <c r="C41" s="35" t="s">
        <v>150</v>
      </c>
      <c r="D41" s="33">
        <v>360</v>
      </c>
      <c r="E41" s="29" t="s">
        <v>16</v>
      </c>
      <c r="F41" s="11"/>
      <c r="G41" s="12">
        <v>1</v>
      </c>
      <c r="H41" s="22">
        <f t="shared" si="0"/>
        <v>360</v>
      </c>
      <c r="I41" s="14"/>
      <c r="J41" s="17">
        <v>0.23</v>
      </c>
      <c r="K41" s="26">
        <f t="shared" si="1"/>
        <v>0</v>
      </c>
      <c r="L41" s="26">
        <f t="shared" si="2"/>
        <v>360</v>
      </c>
      <c r="M41" s="27">
        <f t="shared" si="3"/>
        <v>0</v>
      </c>
      <c r="N41" s="27">
        <f t="shared" si="4"/>
        <v>0</v>
      </c>
    </row>
    <row r="42" spans="1:14" ht="36">
      <c r="A42" s="36">
        <v>33</v>
      </c>
      <c r="B42" s="35" t="s">
        <v>54</v>
      </c>
      <c r="C42" s="35" t="s">
        <v>151</v>
      </c>
      <c r="D42" s="33">
        <v>500</v>
      </c>
      <c r="E42" s="29" t="s">
        <v>16</v>
      </c>
      <c r="F42" s="11"/>
      <c r="G42" s="12">
        <v>1</v>
      </c>
      <c r="H42" s="22">
        <f t="shared" si="0"/>
        <v>500</v>
      </c>
      <c r="I42" s="14"/>
      <c r="J42" s="17">
        <v>0.23</v>
      </c>
      <c r="K42" s="26">
        <f t="shared" si="1"/>
        <v>0</v>
      </c>
      <c r="L42" s="26">
        <f t="shared" si="2"/>
        <v>500</v>
      </c>
      <c r="M42" s="27">
        <f t="shared" si="3"/>
        <v>0</v>
      </c>
      <c r="N42" s="27">
        <f t="shared" si="4"/>
        <v>0</v>
      </c>
    </row>
    <row r="43" spans="1:14" ht="48">
      <c r="A43" s="36">
        <v>34</v>
      </c>
      <c r="B43" s="35" t="s">
        <v>55</v>
      </c>
      <c r="C43" s="35" t="s">
        <v>146</v>
      </c>
      <c r="D43" s="33">
        <v>10</v>
      </c>
      <c r="E43" s="29" t="s">
        <v>16</v>
      </c>
      <c r="F43" s="16"/>
      <c r="G43" s="12">
        <v>1</v>
      </c>
      <c r="H43" s="22">
        <f t="shared" si="0"/>
        <v>10</v>
      </c>
      <c r="I43" s="14"/>
      <c r="J43" s="17">
        <v>0.23</v>
      </c>
      <c r="K43" s="26">
        <f t="shared" si="1"/>
        <v>0</v>
      </c>
      <c r="L43" s="26">
        <f t="shared" si="2"/>
        <v>10</v>
      </c>
      <c r="M43" s="27">
        <f t="shared" si="3"/>
        <v>0</v>
      </c>
      <c r="N43" s="27">
        <f t="shared" si="4"/>
        <v>0</v>
      </c>
    </row>
    <row r="44" spans="1:14" ht="24">
      <c r="A44" s="36">
        <v>35</v>
      </c>
      <c r="B44" s="35" t="s">
        <v>56</v>
      </c>
      <c r="C44" s="35" t="s">
        <v>125</v>
      </c>
      <c r="D44" s="33">
        <v>10</v>
      </c>
      <c r="E44" s="29" t="s">
        <v>16</v>
      </c>
      <c r="F44" s="16"/>
      <c r="G44" s="12">
        <v>1</v>
      </c>
      <c r="H44" s="22">
        <f t="shared" si="0"/>
        <v>10</v>
      </c>
      <c r="I44" s="14"/>
      <c r="J44" s="17">
        <v>0.23</v>
      </c>
      <c r="K44" s="26">
        <f t="shared" si="1"/>
        <v>0</v>
      </c>
      <c r="L44" s="26">
        <f t="shared" si="2"/>
        <v>10</v>
      </c>
      <c r="M44" s="27">
        <f t="shared" si="3"/>
        <v>0</v>
      </c>
      <c r="N44" s="27">
        <f t="shared" si="4"/>
        <v>0</v>
      </c>
    </row>
    <row r="45" spans="1:14" ht="36">
      <c r="A45" s="36">
        <v>36</v>
      </c>
      <c r="B45" s="35" t="s">
        <v>57</v>
      </c>
      <c r="C45" s="35" t="s">
        <v>126</v>
      </c>
      <c r="D45" s="33">
        <v>10</v>
      </c>
      <c r="E45" s="29" t="s">
        <v>16</v>
      </c>
      <c r="F45" s="16"/>
      <c r="G45" s="12">
        <v>1</v>
      </c>
      <c r="H45" s="22">
        <f t="shared" si="0"/>
        <v>10</v>
      </c>
      <c r="I45" s="14"/>
      <c r="J45" s="17">
        <v>0.23</v>
      </c>
      <c r="K45" s="26">
        <f t="shared" si="1"/>
        <v>0</v>
      </c>
      <c r="L45" s="26">
        <f t="shared" si="2"/>
        <v>10</v>
      </c>
      <c r="M45" s="27">
        <f t="shared" si="3"/>
        <v>0</v>
      </c>
      <c r="N45" s="27">
        <f t="shared" si="4"/>
        <v>0</v>
      </c>
    </row>
    <row r="46" spans="1:14" ht="36">
      <c r="A46" s="36">
        <v>37</v>
      </c>
      <c r="B46" s="35" t="s">
        <v>58</v>
      </c>
      <c r="C46" s="35" t="s">
        <v>127</v>
      </c>
      <c r="D46" s="33">
        <v>1200</v>
      </c>
      <c r="E46" s="29" t="s">
        <v>16</v>
      </c>
      <c r="F46" s="16"/>
      <c r="G46" s="12">
        <v>1</v>
      </c>
      <c r="H46" s="22">
        <f t="shared" si="0"/>
        <v>1200</v>
      </c>
      <c r="I46" s="14"/>
      <c r="J46" s="17">
        <v>0.23</v>
      </c>
      <c r="K46" s="26">
        <f t="shared" si="1"/>
        <v>0</v>
      </c>
      <c r="L46" s="26">
        <f t="shared" si="2"/>
        <v>1200</v>
      </c>
      <c r="M46" s="27">
        <f t="shared" si="3"/>
        <v>0</v>
      </c>
      <c r="N46" s="27">
        <f t="shared" si="4"/>
        <v>0</v>
      </c>
    </row>
    <row r="47" spans="1:14" ht="36">
      <c r="A47" s="36">
        <v>38</v>
      </c>
      <c r="B47" s="35" t="s">
        <v>59</v>
      </c>
      <c r="C47" s="35" t="s">
        <v>161</v>
      </c>
      <c r="D47" s="33">
        <v>5</v>
      </c>
      <c r="E47" s="29" t="s">
        <v>110</v>
      </c>
      <c r="F47" s="16"/>
      <c r="G47" s="12"/>
      <c r="H47" s="22">
        <f t="shared" si="0"/>
        <v>0</v>
      </c>
      <c r="I47" s="14"/>
      <c r="J47" s="17">
        <v>0.23</v>
      </c>
      <c r="K47" s="26">
        <f t="shared" si="1"/>
        <v>0</v>
      </c>
      <c r="L47" s="26">
        <f t="shared" si="2"/>
        <v>0</v>
      </c>
      <c r="M47" s="27">
        <f t="shared" si="3"/>
        <v>0</v>
      </c>
      <c r="N47" s="27">
        <f t="shared" si="4"/>
        <v>0</v>
      </c>
    </row>
    <row r="48" spans="1:14" ht="48">
      <c r="A48" s="36">
        <v>39</v>
      </c>
      <c r="B48" s="35" t="s">
        <v>60</v>
      </c>
      <c r="C48" s="35" t="s">
        <v>190</v>
      </c>
      <c r="D48" s="33">
        <v>40</v>
      </c>
      <c r="E48" s="29" t="s">
        <v>110</v>
      </c>
      <c r="F48" s="16"/>
      <c r="G48" s="12"/>
      <c r="H48" s="22">
        <f t="shared" si="0"/>
        <v>0</v>
      </c>
      <c r="I48" s="14"/>
      <c r="J48" s="17">
        <v>0.23</v>
      </c>
      <c r="K48" s="26">
        <f t="shared" si="1"/>
        <v>0</v>
      </c>
      <c r="L48" s="26">
        <f t="shared" si="2"/>
        <v>0</v>
      </c>
      <c r="M48" s="27">
        <f t="shared" si="3"/>
        <v>0</v>
      </c>
      <c r="N48" s="27">
        <f t="shared" si="4"/>
        <v>0</v>
      </c>
    </row>
    <row r="49" spans="1:14" ht="60">
      <c r="A49" s="36">
        <v>40</v>
      </c>
      <c r="B49" s="35" t="s">
        <v>61</v>
      </c>
      <c r="C49" s="35" t="s">
        <v>152</v>
      </c>
      <c r="D49" s="33">
        <v>60</v>
      </c>
      <c r="E49" s="29" t="s">
        <v>110</v>
      </c>
      <c r="F49" s="16"/>
      <c r="G49" s="12"/>
      <c r="H49" s="22">
        <f t="shared" si="0"/>
        <v>0</v>
      </c>
      <c r="I49" s="14"/>
      <c r="J49" s="17">
        <v>0.23</v>
      </c>
      <c r="K49" s="26">
        <f t="shared" si="1"/>
        <v>0</v>
      </c>
      <c r="L49" s="26">
        <f t="shared" si="2"/>
        <v>0</v>
      </c>
      <c r="M49" s="27">
        <f t="shared" si="3"/>
        <v>0</v>
      </c>
      <c r="N49" s="27">
        <f t="shared" si="4"/>
        <v>0</v>
      </c>
    </row>
    <row r="50" spans="1:14" ht="36">
      <c r="A50" s="36">
        <v>41</v>
      </c>
      <c r="B50" s="35" t="s">
        <v>62</v>
      </c>
      <c r="C50" s="35" t="s">
        <v>153</v>
      </c>
      <c r="D50" s="33">
        <v>500</v>
      </c>
      <c r="E50" s="29" t="s">
        <v>143</v>
      </c>
      <c r="F50" s="16"/>
      <c r="G50" s="12">
        <v>1</v>
      </c>
      <c r="H50" s="22">
        <f t="shared" si="0"/>
        <v>500</v>
      </c>
      <c r="I50" s="14"/>
      <c r="J50" s="17">
        <v>0.23</v>
      </c>
      <c r="K50" s="26">
        <f t="shared" si="1"/>
        <v>0</v>
      </c>
      <c r="L50" s="26">
        <f t="shared" si="2"/>
        <v>500</v>
      </c>
      <c r="M50" s="27">
        <f t="shared" si="3"/>
        <v>0</v>
      </c>
      <c r="N50" s="27">
        <f t="shared" si="4"/>
        <v>0</v>
      </c>
    </row>
    <row r="51" spans="1:14" ht="24">
      <c r="A51" s="36">
        <v>42</v>
      </c>
      <c r="B51" s="35" t="s">
        <v>63</v>
      </c>
      <c r="C51" s="35" t="s">
        <v>128</v>
      </c>
      <c r="D51" s="33">
        <v>400</v>
      </c>
      <c r="E51" s="29" t="s">
        <v>16</v>
      </c>
      <c r="F51" s="16"/>
      <c r="G51" s="12">
        <v>1</v>
      </c>
      <c r="H51" s="22">
        <f t="shared" si="0"/>
        <v>400</v>
      </c>
      <c r="I51" s="14"/>
      <c r="J51" s="17">
        <v>0.23</v>
      </c>
      <c r="K51" s="26">
        <f t="shared" si="1"/>
        <v>0</v>
      </c>
      <c r="L51" s="26">
        <f t="shared" si="2"/>
        <v>400</v>
      </c>
      <c r="M51" s="27">
        <f t="shared" si="3"/>
        <v>0</v>
      </c>
      <c r="N51" s="27">
        <f t="shared" si="4"/>
        <v>0</v>
      </c>
    </row>
    <row r="52" spans="1:14" ht="48">
      <c r="A52" s="36">
        <v>43</v>
      </c>
      <c r="B52" s="35" t="s">
        <v>64</v>
      </c>
      <c r="C52" s="35" t="s">
        <v>129</v>
      </c>
      <c r="D52" s="33">
        <v>50</v>
      </c>
      <c r="E52" s="29" t="s">
        <v>16</v>
      </c>
      <c r="F52" s="16"/>
      <c r="G52" s="12">
        <v>1</v>
      </c>
      <c r="H52" s="22">
        <f t="shared" si="0"/>
        <v>50</v>
      </c>
      <c r="I52" s="14"/>
      <c r="J52" s="17">
        <v>0.23</v>
      </c>
      <c r="K52" s="26">
        <f t="shared" si="1"/>
        <v>0</v>
      </c>
      <c r="L52" s="26">
        <f t="shared" si="2"/>
        <v>50</v>
      </c>
      <c r="M52" s="27">
        <f t="shared" si="3"/>
        <v>0</v>
      </c>
      <c r="N52" s="27">
        <f t="shared" si="4"/>
        <v>0</v>
      </c>
    </row>
    <row r="53" spans="1:14" ht="24">
      <c r="A53" s="36">
        <v>44</v>
      </c>
      <c r="B53" s="35" t="s">
        <v>65</v>
      </c>
      <c r="C53" s="35" t="s">
        <v>130</v>
      </c>
      <c r="D53" s="33">
        <v>100</v>
      </c>
      <c r="E53" s="29" t="s">
        <v>16</v>
      </c>
      <c r="F53" s="16"/>
      <c r="G53" s="12">
        <v>1</v>
      </c>
      <c r="H53" s="22">
        <f t="shared" si="0"/>
        <v>100</v>
      </c>
      <c r="I53" s="14"/>
      <c r="J53" s="17">
        <v>0.23</v>
      </c>
      <c r="K53" s="26">
        <f t="shared" si="1"/>
        <v>0</v>
      </c>
      <c r="L53" s="26">
        <f t="shared" si="2"/>
        <v>100</v>
      </c>
      <c r="M53" s="27">
        <f t="shared" si="3"/>
        <v>0</v>
      </c>
      <c r="N53" s="27">
        <f t="shared" si="4"/>
        <v>0</v>
      </c>
    </row>
    <row r="54" spans="1:14" ht="24">
      <c r="A54" s="36">
        <v>45</v>
      </c>
      <c r="B54" s="35" t="s">
        <v>66</v>
      </c>
      <c r="C54" s="35" t="s">
        <v>163</v>
      </c>
      <c r="D54" s="33">
        <v>100</v>
      </c>
      <c r="E54" s="29" t="s">
        <v>16</v>
      </c>
      <c r="F54" s="16"/>
      <c r="G54" s="12">
        <v>1</v>
      </c>
      <c r="H54" s="22">
        <f t="shared" si="0"/>
        <v>100</v>
      </c>
      <c r="I54" s="14"/>
      <c r="J54" s="17">
        <v>0.23</v>
      </c>
      <c r="K54" s="26">
        <f t="shared" si="1"/>
        <v>0</v>
      </c>
      <c r="L54" s="26">
        <f t="shared" si="2"/>
        <v>100</v>
      </c>
      <c r="M54" s="27">
        <f t="shared" si="3"/>
        <v>0</v>
      </c>
      <c r="N54" s="27">
        <f t="shared" si="4"/>
        <v>0</v>
      </c>
    </row>
    <row r="55" spans="1:14" ht="36">
      <c r="A55" s="36">
        <v>46</v>
      </c>
      <c r="B55" s="35" t="s">
        <v>67</v>
      </c>
      <c r="C55" s="35" t="s">
        <v>162</v>
      </c>
      <c r="D55" s="33">
        <v>10</v>
      </c>
      <c r="E55" s="29" t="s">
        <v>16</v>
      </c>
      <c r="F55" s="16"/>
      <c r="G55" s="12">
        <v>1</v>
      </c>
      <c r="H55" s="22">
        <f t="shared" si="0"/>
        <v>10</v>
      </c>
      <c r="I55" s="14"/>
      <c r="J55" s="17">
        <v>0.23</v>
      </c>
      <c r="K55" s="26">
        <f t="shared" si="1"/>
        <v>0</v>
      </c>
      <c r="L55" s="26">
        <f t="shared" si="2"/>
        <v>10</v>
      </c>
      <c r="M55" s="27">
        <f t="shared" si="3"/>
        <v>0</v>
      </c>
      <c r="N55" s="27">
        <f t="shared" si="4"/>
        <v>0</v>
      </c>
    </row>
    <row r="56" spans="1:14" ht="36">
      <c r="A56" s="36">
        <v>47</v>
      </c>
      <c r="B56" s="35" t="s">
        <v>68</v>
      </c>
      <c r="C56" s="35" t="s">
        <v>164</v>
      </c>
      <c r="D56" s="33">
        <v>50</v>
      </c>
      <c r="E56" s="29" t="s">
        <v>16</v>
      </c>
      <c r="F56" s="16"/>
      <c r="G56" s="12">
        <v>1</v>
      </c>
      <c r="H56" s="22">
        <f t="shared" si="0"/>
        <v>50</v>
      </c>
      <c r="I56" s="14"/>
      <c r="J56" s="17">
        <v>0.23</v>
      </c>
      <c r="K56" s="26">
        <f t="shared" si="1"/>
        <v>0</v>
      </c>
      <c r="L56" s="26">
        <f t="shared" si="2"/>
        <v>50</v>
      </c>
      <c r="M56" s="27">
        <f t="shared" si="3"/>
        <v>0</v>
      </c>
      <c r="N56" s="27">
        <f t="shared" si="4"/>
        <v>0</v>
      </c>
    </row>
    <row r="57" spans="1:14" ht="24">
      <c r="A57" s="36">
        <v>48</v>
      </c>
      <c r="B57" s="35" t="s">
        <v>69</v>
      </c>
      <c r="C57" s="35" t="s">
        <v>165</v>
      </c>
      <c r="D57" s="33">
        <v>100</v>
      </c>
      <c r="E57" s="29" t="s">
        <v>16</v>
      </c>
      <c r="F57" s="16"/>
      <c r="G57" s="12">
        <v>1</v>
      </c>
      <c r="H57" s="22">
        <f t="shared" si="0"/>
        <v>100</v>
      </c>
      <c r="I57" s="14"/>
      <c r="J57" s="17">
        <v>0.23</v>
      </c>
      <c r="K57" s="26">
        <f t="shared" si="1"/>
        <v>0</v>
      </c>
      <c r="L57" s="26">
        <f t="shared" si="2"/>
        <v>100</v>
      </c>
      <c r="M57" s="27">
        <f t="shared" si="3"/>
        <v>0</v>
      </c>
      <c r="N57" s="27">
        <f t="shared" si="4"/>
        <v>0</v>
      </c>
    </row>
    <row r="58" spans="1:14" ht="36">
      <c r="A58" s="36">
        <v>49</v>
      </c>
      <c r="B58" s="35" t="s">
        <v>70</v>
      </c>
      <c r="C58" s="35" t="s">
        <v>166</v>
      </c>
      <c r="D58" s="33">
        <v>10</v>
      </c>
      <c r="E58" s="29" t="s">
        <v>16</v>
      </c>
      <c r="F58" s="16"/>
      <c r="G58" s="12">
        <v>1</v>
      </c>
      <c r="H58" s="22">
        <f t="shared" si="0"/>
        <v>10</v>
      </c>
      <c r="I58" s="14"/>
      <c r="J58" s="17">
        <v>0.23</v>
      </c>
      <c r="K58" s="26">
        <f t="shared" si="1"/>
        <v>0</v>
      </c>
      <c r="L58" s="26">
        <f t="shared" si="2"/>
        <v>10</v>
      </c>
      <c r="M58" s="27">
        <f t="shared" si="3"/>
        <v>0</v>
      </c>
      <c r="N58" s="27">
        <f t="shared" si="4"/>
        <v>0</v>
      </c>
    </row>
    <row r="59" spans="1:14" ht="36">
      <c r="A59" s="36">
        <v>50</v>
      </c>
      <c r="B59" s="35" t="s">
        <v>71</v>
      </c>
      <c r="C59" s="35" t="s">
        <v>131</v>
      </c>
      <c r="D59" s="33">
        <v>50</v>
      </c>
      <c r="E59" s="29" t="s">
        <v>16</v>
      </c>
      <c r="F59" s="16"/>
      <c r="G59" s="12">
        <v>1</v>
      </c>
      <c r="H59" s="22">
        <f t="shared" si="0"/>
        <v>50</v>
      </c>
      <c r="I59" s="14"/>
      <c r="J59" s="17">
        <v>0.23</v>
      </c>
      <c r="K59" s="26">
        <f t="shared" si="1"/>
        <v>0</v>
      </c>
      <c r="L59" s="26">
        <f t="shared" si="2"/>
        <v>50</v>
      </c>
      <c r="M59" s="27">
        <f t="shared" si="3"/>
        <v>0</v>
      </c>
      <c r="N59" s="27">
        <f t="shared" si="4"/>
        <v>0</v>
      </c>
    </row>
    <row r="60" spans="1:14" ht="36">
      <c r="A60" s="36">
        <v>51</v>
      </c>
      <c r="B60" s="35" t="s">
        <v>167</v>
      </c>
      <c r="C60" s="35" t="s">
        <v>169</v>
      </c>
      <c r="D60" s="33">
        <v>10</v>
      </c>
      <c r="E60" s="29" t="s">
        <v>16</v>
      </c>
      <c r="F60" s="16"/>
      <c r="G60" s="12">
        <v>1</v>
      </c>
      <c r="H60" s="22">
        <f t="shared" si="0"/>
        <v>10</v>
      </c>
      <c r="I60" s="14"/>
      <c r="J60" s="17">
        <v>0.23</v>
      </c>
      <c r="K60" s="26">
        <f t="shared" si="1"/>
        <v>0</v>
      </c>
      <c r="L60" s="26">
        <f t="shared" si="2"/>
        <v>10</v>
      </c>
      <c r="M60" s="27">
        <f t="shared" si="3"/>
        <v>0</v>
      </c>
      <c r="N60" s="27">
        <f t="shared" si="4"/>
        <v>0</v>
      </c>
    </row>
    <row r="61" spans="1:14" ht="36">
      <c r="A61" s="36">
        <v>52</v>
      </c>
      <c r="B61" s="35" t="s">
        <v>168</v>
      </c>
      <c r="C61" s="35" t="s">
        <v>170</v>
      </c>
      <c r="D61" s="33">
        <v>50</v>
      </c>
      <c r="E61" s="29" t="s">
        <v>16</v>
      </c>
      <c r="F61" s="16"/>
      <c r="G61" s="12">
        <v>1</v>
      </c>
      <c r="H61" s="22">
        <f t="shared" si="0"/>
        <v>50</v>
      </c>
      <c r="I61" s="14"/>
      <c r="J61" s="17">
        <v>0.23</v>
      </c>
      <c r="K61" s="26">
        <f t="shared" si="1"/>
        <v>0</v>
      </c>
      <c r="L61" s="26">
        <f t="shared" si="2"/>
        <v>50</v>
      </c>
      <c r="M61" s="27">
        <f t="shared" si="3"/>
        <v>0</v>
      </c>
      <c r="N61" s="27">
        <f t="shared" si="4"/>
        <v>0</v>
      </c>
    </row>
    <row r="62" spans="1:14" ht="60">
      <c r="A62" s="36">
        <v>53</v>
      </c>
      <c r="B62" s="35" t="s">
        <v>72</v>
      </c>
      <c r="C62" s="35" t="s">
        <v>132</v>
      </c>
      <c r="D62" s="33">
        <v>50</v>
      </c>
      <c r="E62" s="29" t="s">
        <v>16</v>
      </c>
      <c r="F62" s="16"/>
      <c r="G62" s="12">
        <v>1</v>
      </c>
      <c r="H62" s="22">
        <f t="shared" si="0"/>
        <v>50</v>
      </c>
      <c r="I62" s="14"/>
      <c r="J62" s="17">
        <v>0.23</v>
      </c>
      <c r="K62" s="26">
        <f t="shared" si="1"/>
        <v>0</v>
      </c>
      <c r="L62" s="26">
        <f t="shared" si="2"/>
        <v>50</v>
      </c>
      <c r="M62" s="27">
        <f t="shared" si="3"/>
        <v>0</v>
      </c>
      <c r="N62" s="27">
        <f t="shared" si="4"/>
        <v>0</v>
      </c>
    </row>
    <row r="63" spans="1:14" ht="36">
      <c r="A63" s="36">
        <v>54</v>
      </c>
      <c r="B63" s="35" t="s">
        <v>73</v>
      </c>
      <c r="C63" s="35" t="s">
        <v>171</v>
      </c>
      <c r="D63" s="33">
        <v>1000</v>
      </c>
      <c r="E63" s="29" t="s">
        <v>142</v>
      </c>
      <c r="F63" s="16"/>
      <c r="G63" s="12">
        <v>1</v>
      </c>
      <c r="H63" s="22">
        <f t="shared" si="0"/>
        <v>1000</v>
      </c>
      <c r="I63" s="14"/>
      <c r="J63" s="17">
        <v>0.23</v>
      </c>
      <c r="K63" s="26">
        <f t="shared" si="1"/>
        <v>0</v>
      </c>
      <c r="L63" s="26">
        <f t="shared" si="2"/>
        <v>1000</v>
      </c>
      <c r="M63" s="27">
        <f t="shared" si="3"/>
        <v>0</v>
      </c>
      <c r="N63" s="27">
        <f t="shared" si="4"/>
        <v>0</v>
      </c>
    </row>
    <row r="64" spans="1:14" ht="24">
      <c r="A64" s="36">
        <v>55</v>
      </c>
      <c r="B64" s="35" t="s">
        <v>74</v>
      </c>
      <c r="C64" s="35" t="s">
        <v>172</v>
      </c>
      <c r="D64" s="33">
        <v>3500</v>
      </c>
      <c r="E64" s="29" t="s">
        <v>142</v>
      </c>
      <c r="F64" s="16"/>
      <c r="G64" s="12">
        <v>1</v>
      </c>
      <c r="H64" s="22">
        <f t="shared" si="0"/>
        <v>3500</v>
      </c>
      <c r="I64" s="14"/>
      <c r="J64" s="17">
        <v>0.23</v>
      </c>
      <c r="K64" s="26">
        <f t="shared" si="1"/>
        <v>0</v>
      </c>
      <c r="L64" s="26">
        <f t="shared" si="2"/>
        <v>3500</v>
      </c>
      <c r="M64" s="27">
        <f t="shared" si="3"/>
        <v>0</v>
      </c>
      <c r="N64" s="27">
        <f t="shared" si="4"/>
        <v>0</v>
      </c>
    </row>
    <row r="65" spans="1:14" ht="24">
      <c r="A65" s="36">
        <v>56</v>
      </c>
      <c r="B65" s="35" t="s">
        <v>75</v>
      </c>
      <c r="C65" s="35" t="s">
        <v>173</v>
      </c>
      <c r="D65" s="33">
        <v>3500</v>
      </c>
      <c r="E65" s="29" t="s">
        <v>142</v>
      </c>
      <c r="F65" s="16"/>
      <c r="G65" s="12">
        <v>1</v>
      </c>
      <c r="H65" s="22">
        <f t="shared" si="0"/>
        <v>3500</v>
      </c>
      <c r="I65" s="14"/>
      <c r="J65" s="17">
        <v>0.23</v>
      </c>
      <c r="K65" s="26">
        <f t="shared" si="1"/>
        <v>0</v>
      </c>
      <c r="L65" s="26">
        <f t="shared" si="2"/>
        <v>3500</v>
      </c>
      <c r="M65" s="27">
        <f t="shared" si="3"/>
        <v>0</v>
      </c>
      <c r="N65" s="27">
        <f t="shared" si="4"/>
        <v>0</v>
      </c>
    </row>
    <row r="66" spans="1:14" ht="48">
      <c r="A66" s="36">
        <v>57</v>
      </c>
      <c r="B66" s="35" t="s">
        <v>76</v>
      </c>
      <c r="C66" s="35" t="s">
        <v>174</v>
      </c>
      <c r="D66" s="33">
        <v>10</v>
      </c>
      <c r="E66" s="29" t="s">
        <v>142</v>
      </c>
      <c r="F66" s="16"/>
      <c r="G66" s="12">
        <v>1</v>
      </c>
      <c r="H66" s="22">
        <f t="shared" si="0"/>
        <v>10</v>
      </c>
      <c r="I66" s="14"/>
      <c r="J66" s="17">
        <v>0.23</v>
      </c>
      <c r="K66" s="26">
        <f t="shared" si="1"/>
        <v>0</v>
      </c>
      <c r="L66" s="26">
        <f t="shared" si="2"/>
        <v>10</v>
      </c>
      <c r="M66" s="27">
        <f t="shared" si="3"/>
        <v>0</v>
      </c>
      <c r="N66" s="27">
        <f t="shared" si="4"/>
        <v>0</v>
      </c>
    </row>
    <row r="67" spans="1:14" ht="60">
      <c r="A67" s="36">
        <v>58</v>
      </c>
      <c r="B67" s="35" t="s">
        <v>77</v>
      </c>
      <c r="C67" s="35" t="s">
        <v>175</v>
      </c>
      <c r="D67" s="33">
        <v>10</v>
      </c>
      <c r="E67" s="29" t="s">
        <v>16</v>
      </c>
      <c r="F67" s="16"/>
      <c r="G67" s="12">
        <v>1</v>
      </c>
      <c r="H67" s="22">
        <f t="shared" si="0"/>
        <v>10</v>
      </c>
      <c r="I67" s="14"/>
      <c r="J67" s="17">
        <v>0.23</v>
      </c>
      <c r="K67" s="26">
        <f t="shared" si="1"/>
        <v>0</v>
      </c>
      <c r="L67" s="26">
        <f t="shared" si="2"/>
        <v>10</v>
      </c>
      <c r="M67" s="27">
        <f t="shared" si="3"/>
        <v>0</v>
      </c>
      <c r="N67" s="27">
        <f t="shared" si="4"/>
        <v>0</v>
      </c>
    </row>
    <row r="68" spans="1:14" ht="36">
      <c r="A68" s="36">
        <v>59</v>
      </c>
      <c r="B68" s="35" t="s">
        <v>78</v>
      </c>
      <c r="C68" s="35" t="s">
        <v>176</v>
      </c>
      <c r="D68" s="33">
        <v>50</v>
      </c>
      <c r="E68" s="29" t="s">
        <v>16</v>
      </c>
      <c r="F68" s="16"/>
      <c r="G68" s="12">
        <v>1</v>
      </c>
      <c r="H68" s="22">
        <f t="shared" si="0"/>
        <v>50</v>
      </c>
      <c r="I68" s="14"/>
      <c r="J68" s="17">
        <v>0.23</v>
      </c>
      <c r="K68" s="26">
        <f t="shared" si="1"/>
        <v>0</v>
      </c>
      <c r="L68" s="26">
        <f t="shared" si="2"/>
        <v>50</v>
      </c>
      <c r="M68" s="27">
        <f t="shared" si="3"/>
        <v>0</v>
      </c>
      <c r="N68" s="27">
        <f t="shared" si="4"/>
        <v>0</v>
      </c>
    </row>
    <row r="69" spans="1:14" ht="24">
      <c r="A69" s="36">
        <v>60</v>
      </c>
      <c r="B69" s="35" t="s">
        <v>79</v>
      </c>
      <c r="C69" s="35" t="s">
        <v>177</v>
      </c>
      <c r="D69" s="33">
        <v>20</v>
      </c>
      <c r="E69" s="29" t="s">
        <v>16</v>
      </c>
      <c r="F69" s="16"/>
      <c r="G69" s="12">
        <v>1</v>
      </c>
      <c r="H69" s="22">
        <f t="shared" si="0"/>
        <v>20</v>
      </c>
      <c r="I69" s="14"/>
      <c r="J69" s="17">
        <v>0.23</v>
      </c>
      <c r="K69" s="26">
        <f t="shared" si="1"/>
        <v>0</v>
      </c>
      <c r="L69" s="26">
        <f t="shared" si="2"/>
        <v>20</v>
      </c>
      <c r="M69" s="27">
        <f t="shared" si="3"/>
        <v>0</v>
      </c>
      <c r="N69" s="27">
        <f t="shared" si="4"/>
        <v>0</v>
      </c>
    </row>
    <row r="70" spans="1:14" ht="36">
      <c r="A70" s="36">
        <v>61</v>
      </c>
      <c r="B70" s="35" t="s">
        <v>80</v>
      </c>
      <c r="C70" s="35" t="s">
        <v>133</v>
      </c>
      <c r="D70" s="33">
        <v>500</v>
      </c>
      <c r="E70" s="29" t="s">
        <v>16</v>
      </c>
      <c r="F70" s="16"/>
      <c r="G70" s="12">
        <v>1</v>
      </c>
      <c r="H70" s="22">
        <f t="shared" si="0"/>
        <v>500</v>
      </c>
      <c r="I70" s="14"/>
      <c r="J70" s="17">
        <v>0.23</v>
      </c>
      <c r="K70" s="26">
        <f t="shared" si="1"/>
        <v>0</v>
      </c>
      <c r="L70" s="26">
        <f t="shared" si="2"/>
        <v>500</v>
      </c>
      <c r="M70" s="27">
        <f t="shared" si="3"/>
        <v>0</v>
      </c>
      <c r="N70" s="27">
        <f t="shared" si="4"/>
        <v>0</v>
      </c>
    </row>
    <row r="71" spans="1:14" ht="24">
      <c r="A71" s="36">
        <v>62</v>
      </c>
      <c r="B71" s="35" t="s">
        <v>81</v>
      </c>
      <c r="C71" s="35" t="s">
        <v>178</v>
      </c>
      <c r="D71" s="33">
        <v>20</v>
      </c>
      <c r="E71" s="29" t="s">
        <v>16</v>
      </c>
      <c r="F71" s="16"/>
      <c r="G71" s="12">
        <v>1</v>
      </c>
      <c r="H71" s="22">
        <f t="shared" si="0"/>
        <v>20</v>
      </c>
      <c r="I71" s="14"/>
      <c r="J71" s="17">
        <v>0.23</v>
      </c>
      <c r="K71" s="26">
        <f t="shared" si="1"/>
        <v>0</v>
      </c>
      <c r="L71" s="26">
        <f t="shared" si="2"/>
        <v>20</v>
      </c>
      <c r="M71" s="27">
        <f t="shared" si="3"/>
        <v>0</v>
      </c>
      <c r="N71" s="27">
        <f t="shared" si="4"/>
        <v>0</v>
      </c>
    </row>
    <row r="72" spans="1:14" ht="24">
      <c r="A72" s="36">
        <v>63</v>
      </c>
      <c r="B72" s="35" t="s">
        <v>82</v>
      </c>
      <c r="C72" s="35" t="s">
        <v>202</v>
      </c>
      <c r="D72" s="33">
        <v>50</v>
      </c>
      <c r="E72" s="29" t="s">
        <v>16</v>
      </c>
      <c r="F72" s="16"/>
      <c r="G72" s="12">
        <v>1</v>
      </c>
      <c r="H72" s="22">
        <f t="shared" si="0"/>
        <v>50</v>
      </c>
      <c r="I72" s="14"/>
      <c r="J72" s="17">
        <v>0.23</v>
      </c>
      <c r="K72" s="26">
        <f t="shared" si="1"/>
        <v>0</v>
      </c>
      <c r="L72" s="26">
        <f t="shared" si="2"/>
        <v>50</v>
      </c>
      <c r="M72" s="27">
        <f t="shared" si="3"/>
        <v>0</v>
      </c>
      <c r="N72" s="27">
        <f t="shared" si="4"/>
        <v>0</v>
      </c>
    </row>
    <row r="73" spans="1:14" ht="24">
      <c r="A73" s="36">
        <v>64</v>
      </c>
      <c r="B73" s="35" t="s">
        <v>83</v>
      </c>
      <c r="C73" s="35" t="s">
        <v>108</v>
      </c>
      <c r="D73" s="33">
        <v>50</v>
      </c>
      <c r="E73" s="29" t="s">
        <v>16</v>
      </c>
      <c r="F73" s="16"/>
      <c r="G73" s="12">
        <v>1</v>
      </c>
      <c r="H73" s="22">
        <f t="shared" si="0"/>
        <v>50</v>
      </c>
      <c r="I73" s="14"/>
      <c r="J73" s="17">
        <v>0.23</v>
      </c>
      <c r="K73" s="26">
        <f t="shared" si="1"/>
        <v>0</v>
      </c>
      <c r="L73" s="26">
        <f t="shared" si="2"/>
        <v>50</v>
      </c>
      <c r="M73" s="27">
        <f t="shared" si="3"/>
        <v>0</v>
      </c>
      <c r="N73" s="27">
        <f t="shared" si="4"/>
        <v>0</v>
      </c>
    </row>
    <row r="74" spans="1:14" ht="24">
      <c r="A74" s="36">
        <v>65</v>
      </c>
      <c r="B74" s="35" t="s">
        <v>84</v>
      </c>
      <c r="C74" s="35" t="s">
        <v>193</v>
      </c>
      <c r="D74" s="33">
        <v>20</v>
      </c>
      <c r="E74" s="29" t="s">
        <v>16</v>
      </c>
      <c r="F74" s="16"/>
      <c r="G74" s="12">
        <v>1</v>
      </c>
      <c r="H74" s="22">
        <f t="shared" si="0"/>
        <v>20</v>
      </c>
      <c r="I74" s="14"/>
      <c r="J74" s="17">
        <v>0.23</v>
      </c>
      <c r="K74" s="26">
        <f t="shared" si="1"/>
        <v>0</v>
      </c>
      <c r="L74" s="26">
        <f t="shared" si="2"/>
        <v>20</v>
      </c>
      <c r="M74" s="27">
        <f t="shared" si="3"/>
        <v>0</v>
      </c>
      <c r="N74" s="27">
        <f t="shared" si="4"/>
        <v>0</v>
      </c>
    </row>
    <row r="75" spans="1:14" ht="24">
      <c r="A75" s="36">
        <v>66</v>
      </c>
      <c r="B75" s="35" t="s">
        <v>85</v>
      </c>
      <c r="C75" s="35" t="s">
        <v>134</v>
      </c>
      <c r="D75" s="33">
        <v>10</v>
      </c>
      <c r="E75" s="29" t="s">
        <v>16</v>
      </c>
      <c r="F75" s="16"/>
      <c r="G75" s="12">
        <v>1</v>
      </c>
      <c r="H75" s="22">
        <f t="shared" ref="H75:H98" si="5">IF(G75&gt;0,ROUNDUP(D75/G75,0),0)</f>
        <v>10</v>
      </c>
      <c r="I75" s="14"/>
      <c r="J75" s="17">
        <v>0.23</v>
      </c>
      <c r="K75" s="26">
        <f t="shared" ref="K75:K98" si="6">H75*(1+J75)*I75</f>
        <v>0</v>
      </c>
      <c r="L75" s="26">
        <f t="shared" ref="L75:L98" si="7">H75*G75</f>
        <v>10</v>
      </c>
      <c r="M75" s="27">
        <f t="shared" ref="M75:M98" si="8">IF(L75&gt;0,(D75/L75)*K75,0)</f>
        <v>0</v>
      </c>
      <c r="N75" s="27">
        <f t="shared" ref="N75:N98" si="9">M75/(1+J75)</f>
        <v>0</v>
      </c>
    </row>
    <row r="76" spans="1:14" ht="24">
      <c r="A76" s="36">
        <v>67</v>
      </c>
      <c r="B76" s="35" t="s">
        <v>86</v>
      </c>
      <c r="C76" s="35" t="s">
        <v>135</v>
      </c>
      <c r="D76" s="33">
        <v>30</v>
      </c>
      <c r="E76" s="29" t="s">
        <v>16</v>
      </c>
      <c r="F76" s="16"/>
      <c r="G76" s="12">
        <v>1</v>
      </c>
      <c r="H76" s="22">
        <f t="shared" si="5"/>
        <v>30</v>
      </c>
      <c r="I76" s="14"/>
      <c r="J76" s="17">
        <v>0.23</v>
      </c>
      <c r="K76" s="26">
        <f t="shared" si="6"/>
        <v>0</v>
      </c>
      <c r="L76" s="26">
        <f t="shared" si="7"/>
        <v>30</v>
      </c>
      <c r="M76" s="27">
        <f t="shared" si="8"/>
        <v>0</v>
      </c>
      <c r="N76" s="27">
        <f t="shared" si="9"/>
        <v>0</v>
      </c>
    </row>
    <row r="77" spans="1:14" ht="60">
      <c r="A77" s="36">
        <v>68</v>
      </c>
      <c r="B77" s="35" t="s">
        <v>87</v>
      </c>
      <c r="C77" s="35" t="s">
        <v>203</v>
      </c>
      <c r="D77" s="33">
        <v>30</v>
      </c>
      <c r="E77" s="29" t="s">
        <v>16</v>
      </c>
      <c r="F77" s="16"/>
      <c r="G77" s="12">
        <v>1</v>
      </c>
      <c r="H77" s="22">
        <f t="shared" si="5"/>
        <v>30</v>
      </c>
      <c r="I77" s="14"/>
      <c r="J77" s="17">
        <v>0.23</v>
      </c>
      <c r="K77" s="26">
        <f t="shared" si="6"/>
        <v>0</v>
      </c>
      <c r="L77" s="26">
        <f t="shared" si="7"/>
        <v>30</v>
      </c>
      <c r="M77" s="27">
        <f t="shared" si="8"/>
        <v>0</v>
      </c>
      <c r="N77" s="27">
        <f t="shared" si="9"/>
        <v>0</v>
      </c>
    </row>
    <row r="78" spans="1:14" ht="36">
      <c r="A78" s="36">
        <v>69</v>
      </c>
      <c r="B78" s="35" t="s">
        <v>88</v>
      </c>
      <c r="C78" s="35" t="s">
        <v>179</v>
      </c>
      <c r="D78" s="33">
        <v>30</v>
      </c>
      <c r="E78" s="29" t="s">
        <v>16</v>
      </c>
      <c r="F78" s="16"/>
      <c r="G78" s="12">
        <v>1</v>
      </c>
      <c r="H78" s="22">
        <f t="shared" si="5"/>
        <v>30</v>
      </c>
      <c r="I78" s="14"/>
      <c r="J78" s="17">
        <v>0.23</v>
      </c>
      <c r="K78" s="26">
        <f t="shared" si="6"/>
        <v>0</v>
      </c>
      <c r="L78" s="26">
        <f t="shared" si="7"/>
        <v>30</v>
      </c>
      <c r="M78" s="27">
        <f t="shared" si="8"/>
        <v>0</v>
      </c>
      <c r="N78" s="27">
        <f t="shared" si="9"/>
        <v>0</v>
      </c>
    </row>
    <row r="79" spans="1:14" ht="24">
      <c r="A79" s="36">
        <v>70</v>
      </c>
      <c r="B79" s="35" t="s">
        <v>89</v>
      </c>
      <c r="C79" s="35" t="s">
        <v>136</v>
      </c>
      <c r="D79" s="33">
        <v>10</v>
      </c>
      <c r="E79" s="29" t="s">
        <v>16</v>
      </c>
      <c r="F79" s="16"/>
      <c r="G79" s="12">
        <v>1</v>
      </c>
      <c r="H79" s="22">
        <f t="shared" si="5"/>
        <v>10</v>
      </c>
      <c r="I79" s="14"/>
      <c r="J79" s="17">
        <v>0.23</v>
      </c>
      <c r="K79" s="26">
        <f t="shared" si="6"/>
        <v>0</v>
      </c>
      <c r="L79" s="26">
        <f t="shared" si="7"/>
        <v>10</v>
      </c>
      <c r="M79" s="27">
        <f t="shared" si="8"/>
        <v>0</v>
      </c>
      <c r="N79" s="27">
        <f t="shared" si="9"/>
        <v>0</v>
      </c>
    </row>
    <row r="80" spans="1:14" ht="48">
      <c r="A80" s="36">
        <v>71</v>
      </c>
      <c r="B80" s="35" t="s">
        <v>90</v>
      </c>
      <c r="C80" s="35" t="s">
        <v>180</v>
      </c>
      <c r="D80" s="33">
        <v>20</v>
      </c>
      <c r="E80" s="29" t="s">
        <v>16</v>
      </c>
      <c r="F80" s="16"/>
      <c r="G80" s="12">
        <v>1</v>
      </c>
      <c r="H80" s="22">
        <f t="shared" si="5"/>
        <v>20</v>
      </c>
      <c r="I80" s="14"/>
      <c r="J80" s="17">
        <v>0.23</v>
      </c>
      <c r="K80" s="26">
        <f t="shared" si="6"/>
        <v>0</v>
      </c>
      <c r="L80" s="26">
        <f t="shared" si="7"/>
        <v>20</v>
      </c>
      <c r="M80" s="27">
        <f t="shared" si="8"/>
        <v>0</v>
      </c>
      <c r="N80" s="27">
        <f t="shared" si="9"/>
        <v>0</v>
      </c>
    </row>
    <row r="81" spans="1:14" ht="36">
      <c r="A81" s="36">
        <v>72</v>
      </c>
      <c r="B81" s="35" t="s">
        <v>91</v>
      </c>
      <c r="C81" s="35" t="s">
        <v>137</v>
      </c>
      <c r="D81" s="33">
        <v>15</v>
      </c>
      <c r="E81" s="29" t="s">
        <v>16</v>
      </c>
      <c r="F81" s="16"/>
      <c r="G81" s="12">
        <v>1</v>
      </c>
      <c r="H81" s="22">
        <f t="shared" si="5"/>
        <v>15</v>
      </c>
      <c r="I81" s="14"/>
      <c r="J81" s="17">
        <v>0.23</v>
      </c>
      <c r="K81" s="26">
        <f t="shared" si="6"/>
        <v>0</v>
      </c>
      <c r="L81" s="26">
        <f t="shared" si="7"/>
        <v>15</v>
      </c>
      <c r="M81" s="27">
        <f t="shared" si="8"/>
        <v>0</v>
      </c>
      <c r="N81" s="27">
        <f t="shared" si="9"/>
        <v>0</v>
      </c>
    </row>
    <row r="82" spans="1:14" ht="24">
      <c r="A82" s="36">
        <v>73</v>
      </c>
      <c r="B82" s="35" t="s">
        <v>92</v>
      </c>
      <c r="C82" s="35" t="s">
        <v>181</v>
      </c>
      <c r="D82" s="33">
        <v>30</v>
      </c>
      <c r="E82" s="29" t="s">
        <v>16</v>
      </c>
      <c r="F82" s="16"/>
      <c r="G82" s="12">
        <v>1</v>
      </c>
      <c r="H82" s="22">
        <f t="shared" si="5"/>
        <v>30</v>
      </c>
      <c r="I82" s="14"/>
      <c r="J82" s="17">
        <v>0.23</v>
      </c>
      <c r="K82" s="26">
        <f t="shared" si="6"/>
        <v>0</v>
      </c>
      <c r="L82" s="26">
        <f t="shared" si="7"/>
        <v>30</v>
      </c>
      <c r="M82" s="27">
        <f t="shared" si="8"/>
        <v>0</v>
      </c>
      <c r="N82" s="27">
        <f t="shared" si="9"/>
        <v>0</v>
      </c>
    </row>
    <row r="83" spans="1:14" ht="24">
      <c r="A83" s="36">
        <v>74</v>
      </c>
      <c r="B83" s="35" t="s">
        <v>93</v>
      </c>
      <c r="C83" s="35" t="s">
        <v>204</v>
      </c>
      <c r="D83" s="33">
        <v>100</v>
      </c>
      <c r="E83" s="29" t="s">
        <v>16</v>
      </c>
      <c r="F83" s="16"/>
      <c r="G83" s="12">
        <v>1</v>
      </c>
      <c r="H83" s="22">
        <f t="shared" si="5"/>
        <v>100</v>
      </c>
      <c r="I83" s="14"/>
      <c r="J83" s="17">
        <v>0.23</v>
      </c>
      <c r="K83" s="26">
        <f t="shared" si="6"/>
        <v>0</v>
      </c>
      <c r="L83" s="26">
        <f t="shared" si="7"/>
        <v>100</v>
      </c>
      <c r="M83" s="27">
        <f t="shared" si="8"/>
        <v>0</v>
      </c>
      <c r="N83" s="27">
        <f t="shared" si="9"/>
        <v>0</v>
      </c>
    </row>
    <row r="84" spans="1:14" ht="36">
      <c r="A84" s="36">
        <v>75</v>
      </c>
      <c r="B84" s="35" t="s">
        <v>94</v>
      </c>
      <c r="C84" s="35" t="s">
        <v>182</v>
      </c>
      <c r="D84" s="33">
        <v>60</v>
      </c>
      <c r="E84" s="29" t="s">
        <v>16</v>
      </c>
      <c r="F84" s="16"/>
      <c r="G84" s="12">
        <v>1</v>
      </c>
      <c r="H84" s="22">
        <f t="shared" si="5"/>
        <v>60</v>
      </c>
      <c r="I84" s="14"/>
      <c r="J84" s="17">
        <v>0.23</v>
      </c>
      <c r="K84" s="26">
        <f t="shared" si="6"/>
        <v>0</v>
      </c>
      <c r="L84" s="26">
        <f t="shared" si="7"/>
        <v>60</v>
      </c>
      <c r="M84" s="27">
        <f t="shared" si="8"/>
        <v>0</v>
      </c>
      <c r="N84" s="27">
        <f t="shared" si="9"/>
        <v>0</v>
      </c>
    </row>
    <row r="85" spans="1:14" ht="24">
      <c r="A85" s="36">
        <v>76</v>
      </c>
      <c r="B85" s="35" t="s">
        <v>95</v>
      </c>
      <c r="C85" s="35" t="s">
        <v>183</v>
      </c>
      <c r="D85" s="33">
        <v>60</v>
      </c>
      <c r="E85" s="29" t="s">
        <v>16</v>
      </c>
      <c r="F85" s="16"/>
      <c r="G85" s="12">
        <v>1</v>
      </c>
      <c r="H85" s="22">
        <f t="shared" si="5"/>
        <v>60</v>
      </c>
      <c r="I85" s="14"/>
      <c r="J85" s="17">
        <v>0.23</v>
      </c>
      <c r="K85" s="26">
        <f t="shared" si="6"/>
        <v>0</v>
      </c>
      <c r="L85" s="26">
        <f t="shared" si="7"/>
        <v>60</v>
      </c>
      <c r="M85" s="27">
        <f t="shared" si="8"/>
        <v>0</v>
      </c>
      <c r="N85" s="27">
        <f t="shared" si="9"/>
        <v>0</v>
      </c>
    </row>
    <row r="86" spans="1:14" ht="36">
      <c r="A86" s="36">
        <v>77</v>
      </c>
      <c r="B86" s="35" t="s">
        <v>96</v>
      </c>
      <c r="C86" s="35" t="s">
        <v>184</v>
      </c>
      <c r="D86" s="33">
        <v>20</v>
      </c>
      <c r="E86" s="29" t="s">
        <v>16</v>
      </c>
      <c r="F86" s="16"/>
      <c r="G86" s="12">
        <v>1</v>
      </c>
      <c r="H86" s="22">
        <f t="shared" si="5"/>
        <v>20</v>
      </c>
      <c r="I86" s="14"/>
      <c r="J86" s="17">
        <v>0.23</v>
      </c>
      <c r="K86" s="26">
        <f t="shared" si="6"/>
        <v>0</v>
      </c>
      <c r="L86" s="26">
        <f t="shared" si="7"/>
        <v>20</v>
      </c>
      <c r="M86" s="27">
        <f t="shared" si="8"/>
        <v>0</v>
      </c>
      <c r="N86" s="27">
        <f t="shared" si="9"/>
        <v>0</v>
      </c>
    </row>
    <row r="87" spans="1:14" ht="36">
      <c r="A87" s="36">
        <v>78</v>
      </c>
      <c r="B87" s="35" t="s">
        <v>97</v>
      </c>
      <c r="C87" s="35" t="s">
        <v>138</v>
      </c>
      <c r="D87" s="33">
        <v>60</v>
      </c>
      <c r="E87" s="29" t="s">
        <v>16</v>
      </c>
      <c r="F87" s="16"/>
      <c r="G87" s="12">
        <v>1</v>
      </c>
      <c r="H87" s="22">
        <f t="shared" si="5"/>
        <v>60</v>
      </c>
      <c r="I87" s="14"/>
      <c r="J87" s="17">
        <v>0.23</v>
      </c>
      <c r="K87" s="26">
        <f t="shared" si="6"/>
        <v>0</v>
      </c>
      <c r="L87" s="26">
        <f t="shared" si="7"/>
        <v>60</v>
      </c>
      <c r="M87" s="27">
        <f t="shared" si="8"/>
        <v>0</v>
      </c>
      <c r="N87" s="27">
        <f t="shared" si="9"/>
        <v>0</v>
      </c>
    </row>
    <row r="88" spans="1:14" ht="48">
      <c r="A88" s="36">
        <v>79</v>
      </c>
      <c r="B88" s="35" t="s">
        <v>98</v>
      </c>
      <c r="C88" s="35" t="s">
        <v>109</v>
      </c>
      <c r="D88" s="33">
        <v>100</v>
      </c>
      <c r="E88" s="29" t="s">
        <v>16</v>
      </c>
      <c r="F88" s="16"/>
      <c r="G88" s="12">
        <v>1</v>
      </c>
      <c r="H88" s="22">
        <f t="shared" si="5"/>
        <v>100</v>
      </c>
      <c r="I88" s="14"/>
      <c r="J88" s="17">
        <v>0.23</v>
      </c>
      <c r="K88" s="26">
        <f t="shared" si="6"/>
        <v>0</v>
      </c>
      <c r="L88" s="26">
        <f t="shared" si="7"/>
        <v>100</v>
      </c>
      <c r="M88" s="27">
        <f t="shared" si="8"/>
        <v>0</v>
      </c>
      <c r="N88" s="27">
        <f t="shared" si="9"/>
        <v>0</v>
      </c>
    </row>
    <row r="89" spans="1:14" ht="60">
      <c r="A89" s="36">
        <v>80</v>
      </c>
      <c r="B89" s="35" t="s">
        <v>210</v>
      </c>
      <c r="C89" s="35" t="s">
        <v>194</v>
      </c>
      <c r="D89" s="33">
        <v>300</v>
      </c>
      <c r="E89" s="29" t="s">
        <v>16</v>
      </c>
      <c r="F89" s="16"/>
      <c r="G89" s="12">
        <v>1</v>
      </c>
      <c r="H89" s="22">
        <f t="shared" si="5"/>
        <v>300</v>
      </c>
      <c r="I89" s="14"/>
      <c r="J89" s="17">
        <v>0.23</v>
      </c>
      <c r="K89" s="26">
        <f t="shared" si="6"/>
        <v>0</v>
      </c>
      <c r="L89" s="26">
        <f t="shared" si="7"/>
        <v>300</v>
      </c>
      <c r="M89" s="27">
        <f t="shared" si="8"/>
        <v>0</v>
      </c>
      <c r="N89" s="27">
        <f t="shared" si="9"/>
        <v>0</v>
      </c>
    </row>
    <row r="90" spans="1:14" ht="48">
      <c r="A90" s="36">
        <v>81</v>
      </c>
      <c r="B90" s="35" t="s">
        <v>99</v>
      </c>
      <c r="C90" s="35" t="s">
        <v>205</v>
      </c>
      <c r="D90" s="33">
        <v>30</v>
      </c>
      <c r="E90" s="29" t="s">
        <v>16</v>
      </c>
      <c r="F90" s="16"/>
      <c r="G90" s="12">
        <v>1</v>
      </c>
      <c r="H90" s="22">
        <f t="shared" si="5"/>
        <v>30</v>
      </c>
      <c r="I90" s="14"/>
      <c r="J90" s="17">
        <v>0.23</v>
      </c>
      <c r="K90" s="26">
        <f t="shared" si="6"/>
        <v>0</v>
      </c>
      <c r="L90" s="26">
        <f t="shared" si="7"/>
        <v>30</v>
      </c>
      <c r="M90" s="27">
        <f t="shared" si="8"/>
        <v>0</v>
      </c>
      <c r="N90" s="27">
        <f t="shared" si="9"/>
        <v>0</v>
      </c>
    </row>
    <row r="91" spans="1:14" ht="48">
      <c r="A91" s="36">
        <v>82</v>
      </c>
      <c r="B91" s="35" t="s">
        <v>100</v>
      </c>
      <c r="C91" s="35" t="s">
        <v>206</v>
      </c>
      <c r="D91" s="33">
        <v>30</v>
      </c>
      <c r="E91" s="29" t="s">
        <v>16</v>
      </c>
      <c r="F91" s="16"/>
      <c r="G91" s="12">
        <v>1</v>
      </c>
      <c r="H91" s="22">
        <f t="shared" si="5"/>
        <v>30</v>
      </c>
      <c r="I91" s="14"/>
      <c r="J91" s="17">
        <v>0.23</v>
      </c>
      <c r="K91" s="26">
        <f t="shared" si="6"/>
        <v>0</v>
      </c>
      <c r="L91" s="26">
        <f t="shared" si="7"/>
        <v>30</v>
      </c>
      <c r="M91" s="27">
        <f t="shared" si="8"/>
        <v>0</v>
      </c>
      <c r="N91" s="27">
        <f t="shared" si="9"/>
        <v>0</v>
      </c>
    </row>
    <row r="92" spans="1:14" ht="36">
      <c r="A92" s="36">
        <v>83</v>
      </c>
      <c r="B92" s="35" t="s">
        <v>101</v>
      </c>
      <c r="C92" s="35" t="s">
        <v>185</v>
      </c>
      <c r="D92" s="33">
        <v>10</v>
      </c>
      <c r="E92" s="29" t="s">
        <v>16</v>
      </c>
      <c r="F92" s="16"/>
      <c r="G92" s="12">
        <v>1</v>
      </c>
      <c r="H92" s="22">
        <f t="shared" si="5"/>
        <v>10</v>
      </c>
      <c r="I92" s="14"/>
      <c r="J92" s="17">
        <v>0.23</v>
      </c>
      <c r="K92" s="26">
        <f t="shared" si="6"/>
        <v>0</v>
      </c>
      <c r="L92" s="26">
        <f t="shared" si="7"/>
        <v>10</v>
      </c>
      <c r="M92" s="27">
        <f t="shared" si="8"/>
        <v>0</v>
      </c>
      <c r="N92" s="27">
        <f t="shared" si="9"/>
        <v>0</v>
      </c>
    </row>
    <row r="93" spans="1:14" ht="24">
      <c r="A93" s="36">
        <v>84</v>
      </c>
      <c r="B93" s="35" t="s">
        <v>102</v>
      </c>
      <c r="C93" s="35" t="s">
        <v>154</v>
      </c>
      <c r="D93" s="33">
        <v>10</v>
      </c>
      <c r="E93" s="29" t="s">
        <v>16</v>
      </c>
      <c r="F93" s="16"/>
      <c r="G93" s="12">
        <v>1</v>
      </c>
      <c r="H93" s="22">
        <f t="shared" si="5"/>
        <v>10</v>
      </c>
      <c r="I93" s="14"/>
      <c r="J93" s="17">
        <v>0.23</v>
      </c>
      <c r="K93" s="26">
        <f t="shared" si="6"/>
        <v>0</v>
      </c>
      <c r="L93" s="26">
        <f t="shared" si="7"/>
        <v>10</v>
      </c>
      <c r="M93" s="27">
        <f t="shared" si="8"/>
        <v>0</v>
      </c>
      <c r="N93" s="27">
        <f t="shared" si="9"/>
        <v>0</v>
      </c>
    </row>
    <row r="94" spans="1:14" ht="180">
      <c r="A94" s="36">
        <v>85</v>
      </c>
      <c r="B94" s="35" t="s">
        <v>103</v>
      </c>
      <c r="C94" s="35" t="s">
        <v>186</v>
      </c>
      <c r="D94" s="33">
        <v>5</v>
      </c>
      <c r="E94" s="29" t="s">
        <v>16</v>
      </c>
      <c r="F94" s="16"/>
      <c r="G94" s="12">
        <v>1</v>
      </c>
      <c r="H94" s="22">
        <f t="shared" si="5"/>
        <v>5</v>
      </c>
      <c r="I94" s="14"/>
      <c r="J94" s="17">
        <v>0.23</v>
      </c>
      <c r="K94" s="26">
        <f t="shared" si="6"/>
        <v>0</v>
      </c>
      <c r="L94" s="26">
        <f t="shared" si="7"/>
        <v>5</v>
      </c>
      <c r="M94" s="27">
        <f t="shared" si="8"/>
        <v>0</v>
      </c>
      <c r="N94" s="27">
        <f t="shared" si="9"/>
        <v>0</v>
      </c>
    </row>
    <row r="95" spans="1:14" ht="24">
      <c r="A95" s="36">
        <v>86</v>
      </c>
      <c r="B95" s="35" t="s">
        <v>104</v>
      </c>
      <c r="C95" s="35" t="s">
        <v>187</v>
      </c>
      <c r="D95" s="33">
        <v>30</v>
      </c>
      <c r="E95" s="29" t="s">
        <v>16</v>
      </c>
      <c r="F95" s="16"/>
      <c r="G95" s="12">
        <v>1</v>
      </c>
      <c r="H95" s="22">
        <f t="shared" si="5"/>
        <v>30</v>
      </c>
      <c r="I95" s="14"/>
      <c r="J95" s="17">
        <v>0.23</v>
      </c>
      <c r="K95" s="26">
        <f t="shared" si="6"/>
        <v>0</v>
      </c>
      <c r="L95" s="26">
        <f t="shared" si="7"/>
        <v>30</v>
      </c>
      <c r="M95" s="27">
        <f t="shared" si="8"/>
        <v>0</v>
      </c>
      <c r="N95" s="27">
        <f t="shared" si="9"/>
        <v>0</v>
      </c>
    </row>
    <row r="96" spans="1:14" ht="74.25">
      <c r="A96" s="36">
        <v>87</v>
      </c>
      <c r="B96" s="39" t="s">
        <v>105</v>
      </c>
      <c r="C96" s="35" t="s">
        <v>207</v>
      </c>
      <c r="D96" s="33">
        <v>200</v>
      </c>
      <c r="E96" s="29" t="s">
        <v>16</v>
      </c>
      <c r="F96" s="16"/>
      <c r="G96" s="12">
        <v>1</v>
      </c>
      <c r="H96" s="22">
        <f t="shared" si="5"/>
        <v>200</v>
      </c>
      <c r="I96" s="14"/>
      <c r="J96" s="17">
        <v>0.23</v>
      </c>
      <c r="K96" s="26">
        <f t="shared" si="6"/>
        <v>0</v>
      </c>
      <c r="L96" s="26">
        <f t="shared" si="7"/>
        <v>200</v>
      </c>
      <c r="M96" s="27">
        <f t="shared" si="8"/>
        <v>0</v>
      </c>
      <c r="N96" s="27">
        <f t="shared" si="9"/>
        <v>0</v>
      </c>
    </row>
    <row r="97" spans="1:14" ht="74.25">
      <c r="A97" s="36">
        <v>88</v>
      </c>
      <c r="B97" s="39" t="s">
        <v>106</v>
      </c>
      <c r="C97" s="35" t="s">
        <v>208</v>
      </c>
      <c r="D97" s="33">
        <v>1060</v>
      </c>
      <c r="E97" s="29" t="s">
        <v>16</v>
      </c>
      <c r="F97" s="16"/>
      <c r="G97" s="12">
        <v>1</v>
      </c>
      <c r="H97" s="22">
        <f t="shared" si="5"/>
        <v>1060</v>
      </c>
      <c r="I97" s="14"/>
      <c r="J97" s="17">
        <v>0.23</v>
      </c>
      <c r="K97" s="26">
        <f t="shared" si="6"/>
        <v>0</v>
      </c>
      <c r="L97" s="26">
        <f t="shared" si="7"/>
        <v>1060</v>
      </c>
      <c r="M97" s="27">
        <f t="shared" si="8"/>
        <v>0</v>
      </c>
      <c r="N97" s="27">
        <f t="shared" si="9"/>
        <v>0</v>
      </c>
    </row>
    <row r="98" spans="1:14" ht="74.25">
      <c r="A98" s="36">
        <v>89</v>
      </c>
      <c r="B98" s="39" t="s">
        <v>107</v>
      </c>
      <c r="C98" s="35" t="s">
        <v>209</v>
      </c>
      <c r="D98" s="33">
        <v>1060</v>
      </c>
      <c r="E98" s="29" t="s">
        <v>16</v>
      </c>
      <c r="F98" s="16"/>
      <c r="G98" s="12">
        <v>1</v>
      </c>
      <c r="H98" s="22">
        <f t="shared" si="5"/>
        <v>1060</v>
      </c>
      <c r="I98" s="14"/>
      <c r="J98" s="17">
        <v>0.23</v>
      </c>
      <c r="K98" s="26">
        <f t="shared" si="6"/>
        <v>0</v>
      </c>
      <c r="L98" s="26">
        <f t="shared" si="7"/>
        <v>1060</v>
      </c>
      <c r="M98" s="27">
        <f t="shared" si="8"/>
        <v>0</v>
      </c>
      <c r="N98" s="27">
        <f t="shared" si="9"/>
        <v>0</v>
      </c>
    </row>
    <row r="99" spans="1:14" ht="21">
      <c r="A99" s="40" t="s">
        <v>114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0">
        <f>SUM(M10:M98)</f>
        <v>0</v>
      </c>
      <c r="N99" s="30">
        <f>SUM(N10:N98)</f>
        <v>0</v>
      </c>
    </row>
  </sheetData>
  <mergeCells count="1">
    <mergeCell ref="A99:L9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czystości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kswierk</dc:creator>
  <cp:lastModifiedBy>Renata Glinkowska</cp:lastModifiedBy>
  <cp:lastPrinted>2022-02-17T11:38:22Z</cp:lastPrinted>
  <dcterms:created xsi:type="dcterms:W3CDTF">2019-08-23T07:38:20Z</dcterms:created>
  <dcterms:modified xsi:type="dcterms:W3CDTF">2022-03-10T12:15:10Z</dcterms:modified>
</cp:coreProperties>
</file>