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40" activeTab="1"/>
  </bookViews>
  <sheets>
    <sheet name="Informacje ogólne" sheetId="1" r:id="rId1"/>
    <sheet name="formularz oferty" sheetId="2" r:id="rId2"/>
    <sheet name="Arkusz1" sheetId="3" state="hidden" r:id="rId3"/>
    <sheet name="Arkusz2" sheetId="4" state="hidden" r:id="rId4"/>
    <sheet name="Arkusz3" sheetId="5" state="hidden" r:id="rId5"/>
    <sheet name="Arkusz4" sheetId="6" state="hidden" r:id="rId6"/>
    <sheet name="Arkusz5" sheetId="7" state="hidden" r:id="rId7"/>
    <sheet name="Arkusz6" sheetId="8" state="hidden" r:id="rId8"/>
    <sheet name="Arkusz7" sheetId="9" state="hidden" r:id="rId9"/>
    <sheet name="Arkusz8" sheetId="10" state="hidden" r:id="rId10"/>
    <sheet name="Arkusz9" sheetId="11" state="hidden" r:id="rId11"/>
    <sheet name="Arkusz10" sheetId="12" state="hidden" r:id="rId12"/>
    <sheet name="Arkusz11" sheetId="13" state="hidden" r:id="rId13"/>
    <sheet name="Arkusz12" sheetId="14" state="hidden" r:id="rId14"/>
    <sheet name="Arkusz13" sheetId="15" state="hidden" r:id="rId15"/>
    <sheet name="Arkusz14" sheetId="16" state="hidden" r:id="rId16"/>
    <sheet name="część (1)" sheetId="17" r:id="rId17"/>
    <sheet name="część (2)" sheetId="18" r:id="rId18"/>
    <sheet name="część (3)" sheetId="19" r:id="rId19"/>
    <sheet name="część (4)" sheetId="20" r:id="rId20"/>
    <sheet name="część (5)" sheetId="21" r:id="rId21"/>
    <sheet name="część (6)" sheetId="22" r:id="rId22"/>
    <sheet name="część (7)" sheetId="23" r:id="rId23"/>
    <sheet name="część (8)" sheetId="24" r:id="rId24"/>
    <sheet name="część (9)" sheetId="25" r:id="rId25"/>
    <sheet name="część (10)" sheetId="26" r:id="rId26"/>
    <sheet name="część (11)" sheetId="27" r:id="rId27"/>
    <sheet name="część (12)" sheetId="28" r:id="rId28"/>
    <sheet name="część (13)" sheetId="29" r:id="rId29"/>
    <sheet name="część (14)" sheetId="30" r:id="rId30"/>
    <sheet name="część (15)" sheetId="31" r:id="rId31"/>
    <sheet name="część (16)" sheetId="32" r:id="rId32"/>
  </sheets>
  <definedNames>
    <definedName name="_xlnm.Print_Area" localSheetId="16">'część (1)'!$A$1:$N$15</definedName>
    <definedName name="_xlnm.Print_Area" localSheetId="25">'część (10)'!$A$1:$N$15</definedName>
    <definedName name="_xlnm.Print_Area" localSheetId="26">'część (11)'!$A$1:$N$20</definedName>
    <definedName name="_xlnm.Print_Area" localSheetId="27">'część (12)'!$A$1:$N$14</definedName>
    <definedName name="_xlnm.Print_Area" localSheetId="28">'część (13)'!$A$1:$N$14</definedName>
    <definedName name="_xlnm.Print_Area" localSheetId="29">'część (14)'!$A$1:$N$20</definedName>
    <definedName name="_xlnm.Print_Area" localSheetId="30">'część (15)'!$A$1:$N$13</definedName>
    <definedName name="_xlnm.Print_Area" localSheetId="31">'część (16)'!$A$1:$N$17</definedName>
    <definedName name="_xlnm.Print_Area" localSheetId="17">'część (2)'!$A$1:$N$14</definedName>
    <definedName name="_xlnm.Print_Area" localSheetId="18">'część (3)'!$A$1:$N$19</definedName>
    <definedName name="_xlnm.Print_Area" localSheetId="19">'część (4)'!$A$1:$N$18</definedName>
    <definedName name="_xlnm.Print_Area" localSheetId="20">'część (5)'!$A$1:$N$14</definedName>
    <definedName name="_xlnm.Print_Area" localSheetId="21">'część (6)'!$A$1:$N$15</definedName>
    <definedName name="_xlnm.Print_Area" localSheetId="22">'część (7)'!$A$1:$N$14</definedName>
    <definedName name="_xlnm.Print_Area" localSheetId="23">'część (8)'!$A$1:$N$16</definedName>
    <definedName name="_xlnm.Print_Area" localSheetId="24">'część (9)'!$A$1:$N$14</definedName>
    <definedName name="_xlnm.Print_Area" localSheetId="1">'formularz oferty'!$A$1:$E$62</definedName>
  </definedNames>
  <calcPr fullCalcOnLoad="1"/>
</workbook>
</file>

<file path=xl/sharedStrings.xml><?xml version="1.0" encoding="utf-8"?>
<sst xmlns="http://schemas.openxmlformats.org/spreadsheetml/2006/main" count="551" uniqueCount="197">
  <si>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</si>
  <si>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</si>
  <si>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</si>
  <si>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</si>
  <si>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</si>
  <si>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</si>
  <si>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</si>
  <si>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</si>
  <si>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</si>
  <si>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</si>
  <si>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</si>
  <si>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</si>
  <si>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</si>
  <si>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</si>
  <si>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</si>
  <si>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</si>
  <si>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</si>
  <si>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</si>
  <si>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</si>
  <si>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</si>
  <si>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</si>
  <si>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</si>
  <si>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</si>
  <si>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</si>
  <si>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</si>
  <si>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</si>
  <si>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</si>
  <si>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</si>
  <si>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</si>
  <si>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</si>
  <si>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</si>
  <si>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</si>
  <si>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</si>
  <si>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</si>
  <si>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</si>
  <si>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</si>
  <si>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</si>
  <si>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</si>
  <si>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Ilość sztuk w opakowaniu jednostkowym</t>
  </si>
  <si>
    <t>Oferowana ilość opakowań jednostkowych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</si>
  <si>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</si>
  <si>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</si>
  <si>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</si>
  <si>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</si>
  <si>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</si>
  <si>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</si>
  <si>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</si>
  <si>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</si>
  <si>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</si>
  <si>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</si>
  <si>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</si>
  <si>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</si>
  <si>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</si>
  <si>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</si>
  <si>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</si>
  <si>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</si>
  <si>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</si>
  <si>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</si>
  <si>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</si>
  <si>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</si>
  <si>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</si>
  <si>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</si>
  <si>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</si>
  <si>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</si>
  <si>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</si>
  <si>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</si>
  <si>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</si>
  <si>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</si>
  <si>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r>
      <t xml:space="preserve">Podmiot Odpowiedzialny
</t>
    </r>
  </si>
  <si>
    <t>Oferujemy wykonanie całego przedmiotu zamówienia (w danej części) za cenę:</t>
  </si>
  <si>
    <t>Oświadczamy, że zamówienie będziemy wykonywać do czasu wyczerpania kwoty wynagrodzenia umownego, nie dłużej jednak niż przez 18 miesięcy od dnia zawarcia umowy.</t>
  </si>
  <si>
    <t xml:space="preserve">2. </t>
  </si>
  <si>
    <t xml:space="preserve">1. </t>
  </si>
  <si>
    <t>Ilość.</t>
  </si>
  <si>
    <t>Załącznik nr 1 do SWZ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</si>
  <si>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</si>
  <si>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</si>
  <si>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</si>
  <si>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</si>
  <si>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</si>
  <si>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r>
      <t>Oświadczamy, że jesteśmy</t>
    </r>
    <r>
      <rPr>
        <sz val="11"/>
        <color indexed="30"/>
        <rFont val="Garamond"/>
        <family val="1"/>
      </rPr>
      <t xml:space="preserve"> </t>
    </r>
    <r>
      <rPr>
        <i/>
        <sz val="9"/>
        <color indexed="30"/>
        <rFont val="Garamond"/>
        <family val="1"/>
      </rPr>
      <t>(podkreślić właściwe)</t>
    </r>
    <r>
      <rPr>
        <sz val="11"/>
        <color indexed="30"/>
        <rFont val="Garamond"/>
        <family val="1"/>
      </rPr>
      <t>:</t>
    </r>
    <r>
      <rPr>
        <sz val="11"/>
        <rFont val="Garamond"/>
        <family val="1"/>
      </rPr>
      <t xml:space="preserve">
11.1. mikroprzedsiębiorstwem,
11.2. małym przedsiębiorstwem,
11.3. średnim przedsiębiorstwem,
11.4. jednoosobową działalnością gospodarczą,
11.5. osobą fizyczną nieprowadzącą działalności gospodarczej,
11.6. inny rodzaj (w tym duże przedsiębiorstwo).</t>
    </r>
  </si>
  <si>
    <t>załącznik nr 1a do SWZ</t>
  </si>
  <si>
    <t>Numer GTIN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</si>
  <si>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 </t>
    </r>
  </si>
  <si>
    <r>
      <t>Wartość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pozycji</t>
    </r>
  </si>
  <si>
    <r>
      <rPr>
        <vertAlign val="superscript"/>
        <sz val="11"/>
        <color indexed="8"/>
        <rFont val="Garamond"/>
        <family val="1"/>
      </rPr>
      <t>&amp;</t>
    </r>
    <r>
      <rPr>
        <sz val="11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</si>
  <si>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r>
      <rPr>
        <vertAlign val="superscript"/>
        <sz val="11"/>
        <color indexed="8"/>
        <rFont val="Garamond"/>
        <family val="1"/>
      </rPr>
      <t>&amp;</t>
    </r>
    <r>
      <rPr>
        <sz val="11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</si>
  <si>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</si>
  <si>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</si>
  <si>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</si>
  <si>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</si>
  <si>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DFP.271.137.2023.ADB</t>
  </si>
  <si>
    <t>Dostawa produktów leczniczych.</t>
  </si>
  <si>
    <t xml:space="preserve">Oświadczamy, że oferowane przez nas w części: 1-16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 </t>
  </si>
  <si>
    <t xml:space="preserve">Podmiot Odpowiedzialny </t>
  </si>
  <si>
    <t xml:space="preserve">Numer GTIN </t>
  </si>
  <si>
    <t>Sorafenib^^</t>
  </si>
  <si>
    <t>200mg x 112 tabl</t>
  </si>
  <si>
    <t>112 tabl. powl.</t>
  </si>
  <si>
    <t xml:space="preserve">^^ wykaz C Obwieszczenia Ministra Zdrowia aktualny na dzień składania oferty     </t>
  </si>
  <si>
    <t>opakowań</t>
  </si>
  <si>
    <t>Binimetinibum^</t>
  </si>
  <si>
    <t xml:space="preserve">15 mg </t>
  </si>
  <si>
    <t>tabletki powlekane opakowanie a 84 sztuki</t>
  </si>
  <si>
    <t>^ wykaz B Obwieszczenia Ministra Zdrowia aktualny na dzień składania oferty, Zamawiający będzie stosował leki w ramach programów lekowych NFZ, incydentalnie w ramach innych sposobów finansowania np. Ratunkowy dostęp do technologii lekowej</t>
  </si>
  <si>
    <t>^ wykaz B Obwieszczenia Ministra Zdrowia aktualny na dzień składania oferty. Zamawiający będzie stosował leki w ramach programów lekowych NFZ, incydentalnie w ramach innych sposobów finansowania np. Ratunkowy dostęp do technologii lekowej.</t>
  </si>
  <si>
    <t>Brigatinibum^*</t>
  </si>
  <si>
    <t>30 mg</t>
  </si>
  <si>
    <t>tabletki powlekane opakowanie a 28 sztuk</t>
  </si>
  <si>
    <t xml:space="preserve"> Zestaw: 90 mg x 7 tabl + 180 mg x 21 tabl.</t>
  </si>
  <si>
    <t xml:space="preserve">Zestaw: tabletki powlekane 90 mg x 7 tabl. + 180 mg x 21 tabl. </t>
  </si>
  <si>
    <t xml:space="preserve">90 mg </t>
  </si>
  <si>
    <t xml:space="preserve">180 mg </t>
  </si>
  <si>
    <t>tabletki powlekane opakowanie a28  sztuk</t>
  </si>
  <si>
    <t>opakowania</t>
  </si>
  <si>
    <t>*wymagany jeden podmiot odpowiedzialny</t>
  </si>
  <si>
    <t>Lenalidomide* ^^</t>
  </si>
  <si>
    <t>5 mg x 21 kaps</t>
  </si>
  <si>
    <t>21 kaps. twarde</t>
  </si>
  <si>
    <t>10 mg x 21 kaps</t>
  </si>
  <si>
    <t>15 mg x 21 kaps</t>
  </si>
  <si>
    <t>25 mg x 21 kaps</t>
  </si>
  <si>
    <t>* wymagany jeden podmiot odpowiedzialny</t>
  </si>
  <si>
    <t>Pegaspargasum ^^</t>
  </si>
  <si>
    <t>proszek do sporządzania roztworu do wstrzykiwań lub infuzji, fiolka</t>
  </si>
  <si>
    <t xml:space="preserve">^^ wykaz C Obwieszczenia Ministra Zdrowia aktualny na dzień składania oferty     
</t>
  </si>
  <si>
    <t>Pirfenidonum ^</t>
  </si>
  <si>
    <t xml:space="preserve"> Do zakupu: 267 mg x 63 szt i 267 mg x 252 szt i 801 mg x 84 tabl</t>
  </si>
  <si>
    <t>267 mg x 63 tabletki powlekane</t>
  </si>
  <si>
    <t>opakowań a 267 mg x  63 szt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</si>
  <si>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     a 267 mg x  63 szt </t>
    </r>
  </si>
  <si>
    <t>Oferowana ilość opakowań jednostkowych a 267 mg x  63 szt</t>
  </si>
  <si>
    <t>^ wykaz B Obwieszczenia Ministra Zdrowia aktualny na dzień składania oferty. Zamawiający będzie stosował leki w ramach programów lekowych NFZ, incydentalnie w ramach innych sposobów finansowania np. Ratunkowy dostęp do technologii lekowej</t>
  </si>
  <si>
    <t>Lamivudine ^</t>
  </si>
  <si>
    <t>100 mg</t>
  </si>
  <si>
    <t>28 tabl powl.</t>
  </si>
  <si>
    <t>opakowań x 28 tabletek</t>
  </si>
  <si>
    <t>Oferowana ilość opakowań jednostkowych x 28 tabletek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</si>
  <si>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  x 28 tabletek </t>
    </r>
  </si>
  <si>
    <t>Glecaprevirum + Pibrentasvirum ^</t>
  </si>
  <si>
    <t>100 mg + 40 mg</t>
  </si>
  <si>
    <t xml:space="preserve">84 tabletki powlekane                                                                                      </t>
  </si>
  <si>
    <t>opakowań a 84 tabletki</t>
  </si>
  <si>
    <t>^ wykaz B Obwieszczenia Ministra Zdrowia aktualny na dzień składania oferty. Zamawiający będzie stosował leki w ramach programów lekowych NFZ, incydentalnie w ramach innych sposobów finansowania np. Ratunkowy dostęp do technologii lekowej</t>
  </si>
  <si>
    <t>Oferowana ilość opakowań jednostkowycha 84 tabletki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</si>
  <si>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 a 84 tabletki </t>
    </r>
  </si>
  <si>
    <t>Apomorphini     hydrochloridum   hemihydricum ^</t>
  </si>
  <si>
    <t>5 x 5mg/ml                         20 ml</t>
  </si>
  <si>
    <t xml:space="preserve">roztwór do infuzji, 5 mg/ml x 5 fiol a 20 ml                      </t>
  </si>
  <si>
    <t xml:space="preserve">Enzalutamidum * </t>
  </si>
  <si>
    <t xml:space="preserve">40 mg </t>
  </si>
  <si>
    <t>kapsułka miękka lub tabletka powl. opakowanie a 112 kaps</t>
  </si>
  <si>
    <t>Carboplatin*^^ ***</t>
  </si>
  <si>
    <t>10 mg/ml; 5 ml</t>
  </si>
  <si>
    <t>roztwór do wstrz. lub koncentrat do
sporządzania
roztworu do infuzji; fiol.</t>
  </si>
  <si>
    <t>10 mg/ml; 15 ml</t>
  </si>
  <si>
    <t>10 mg/ml; 45 ml</t>
  </si>
  <si>
    <t>10 mg/ml; 60 ml</t>
  </si>
  <si>
    <t>sztuk</t>
  </si>
  <si>
    <t>^^wykaz C Obwieszczenia Ministra Zdrowia aktualny na dzień składania oferty</t>
  </si>
  <si>
    <t>*wymagany jeden podmiot odpowiedzialny, gdyż niedopuszczalne jest łączenie dwóch preparatów od różnych podmiotów odpowiedzialnych i sprzeczne z podstawowymi zasadami sporządzania leków.</t>
  </si>
  <si>
    <t>***Zamawiający wymaga aby zaoferowany preparat posiadał po rozcieńczeniu stabilność chemiczną i fizyczną przez 24 godziny w temperaturze 2-8˚C .</t>
  </si>
  <si>
    <t>Octreotidum^^</t>
  </si>
  <si>
    <t>20 mg</t>
  </si>
  <si>
    <t>proszek (mikrogranulki) i rozpuszczalnik do sporządzania zawiesiny do wstrzykiwań domięśniowych, 1 zestaw: 1 fiol. proszku + 1 amp.-strzyk. rozp. + zestaw do sporządzania i podania</t>
  </si>
  <si>
    <t>Alectinibum^</t>
  </si>
  <si>
    <t>150 mg</t>
  </si>
  <si>
    <t>224 kapsułki twarde</t>
  </si>
  <si>
    <t>Ibrutinibum ^*</t>
  </si>
  <si>
    <t>140 mg</t>
  </si>
  <si>
    <t>kapsułki twarde, 90 kaps</t>
  </si>
  <si>
    <t>kapsułki twarde, 120 kaps</t>
  </si>
  <si>
    <t xml:space="preserve">tabletki powl., 30 tabl. </t>
  </si>
  <si>
    <t>280 mg</t>
  </si>
  <si>
    <t>420 mg</t>
  </si>
  <si>
    <t>560 mg</t>
  </si>
  <si>
    <t>Carmustine</t>
  </si>
  <si>
    <t xml:space="preserve"> proszek i rozpuszczalnik do sporządzania koncentratu roztworu do
infuzji </t>
  </si>
  <si>
    <t>Nintedanibum ^ *</t>
  </si>
  <si>
    <t xml:space="preserve"> 100 mg x 60 kaps</t>
  </si>
  <si>
    <t>60 kapsułek miękkich</t>
  </si>
  <si>
    <t xml:space="preserve"> 150 mg x 60 kaps</t>
  </si>
  <si>
    <t>opakowań x 60 kaps</t>
  </si>
  <si>
    <t>Oferowana ilość opakowań jednostkowych  x 60 kaps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</si>
  <si>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  x 60 kaps </t>
    </r>
  </si>
  <si>
    <r>
      <t>^ wykaz B Obwieszczenia MZ aktualny na dzień składania oferty w programie</t>
    </r>
    <r>
      <rPr>
        <b/>
        <sz val="11"/>
        <rFont val="Garamond"/>
        <family val="1"/>
      </rPr>
      <t xml:space="preserve"> B.87</t>
    </r>
    <r>
      <rPr>
        <sz val="11"/>
        <rFont val="Garamond"/>
        <family val="1"/>
      </rPr>
      <t xml:space="preserve"> LECZENIE IDIOPATYCZNEGO WŁÓKNIENIA PŁUC.  Zamawiający będzie stosował leki w ramach programów lekowych NFZ, incydentalnie w ramach innych sposobów finansowania np. Ratunkowy dostęp do technologii lekowej</t>
    </r>
  </si>
  <si>
    <t>część 15</t>
  </si>
  <si>
    <t>część 16</t>
  </si>
  <si>
    <t>opakowań  a 84 sztuki</t>
  </si>
  <si>
    <t>Oferowana ilość opakowań jednostkowych  a 84 sztuki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</si>
  <si>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  a 84 sztuki </t>
    </r>
  </si>
  <si>
    <r>
      <rPr>
        <b/>
        <sz val="11"/>
        <rFont val="Garamond"/>
        <family val="1"/>
      </rPr>
      <t>Dla dawki 267 mg x 63 szt:</t>
    </r>
    <r>
      <rPr>
        <sz val="11"/>
        <rFont val="Garamond"/>
        <family val="1"/>
      </rPr>
      <t xml:space="preserve">
Nazwa handlowa:
Dawka:
Postać/ Opakowanie:
                                                   </t>
    </r>
    <r>
      <rPr>
        <b/>
        <sz val="11"/>
        <rFont val="Garamond"/>
        <family val="1"/>
      </rPr>
      <t>Dla dawki 267 mg x 252 szt:</t>
    </r>
    <r>
      <rPr>
        <sz val="11"/>
        <rFont val="Garamond"/>
        <family val="1"/>
      </rPr>
      <t xml:space="preserve">
Nazwa handlowa:
Dawka:
Postać/ Opakowanie:
                                                     </t>
    </r>
    <r>
      <rPr>
        <b/>
        <sz val="11"/>
        <rFont val="Garamond"/>
        <family val="1"/>
      </rPr>
      <t>Dla dawki 801 mg x 84 tabl:</t>
    </r>
    <r>
      <rPr>
        <sz val="11"/>
        <rFont val="Garamond"/>
        <family val="1"/>
      </rPr>
      <t xml:space="preserve">
Nazwa handlowa:
Dawka:
Postać/ Opakowanie:
</t>
    </r>
  </si>
  <si>
    <r>
      <rPr>
        <b/>
        <sz val="11"/>
        <rFont val="Garamond"/>
        <family val="1"/>
      </rPr>
      <t>Dla dawki 267 mg x 63 szt:</t>
    </r>
    <r>
      <rPr>
        <sz val="11"/>
        <rFont val="Garamond"/>
        <family val="1"/>
      </rPr>
      <t xml:space="preserve">
</t>
    </r>
    <r>
      <rPr>
        <b/>
        <sz val="11"/>
        <rFont val="Garamond"/>
        <family val="1"/>
      </rPr>
      <t>Dla dawki 267 mg x 252 szt:</t>
    </r>
    <r>
      <rPr>
        <sz val="11"/>
        <rFont val="Garamond"/>
        <family val="1"/>
      </rPr>
      <t xml:space="preserve">
</t>
    </r>
    <r>
      <rPr>
        <b/>
        <sz val="11"/>
        <rFont val="Garamond"/>
        <family val="1"/>
      </rPr>
      <t>Dla dawki 801 mg x 84 tabl:</t>
    </r>
    <r>
      <rPr>
        <sz val="11"/>
        <rFont val="Garamond"/>
        <family val="1"/>
      </rPr>
      <t xml:space="preserve">
</t>
    </r>
  </si>
  <si>
    <t>opakowań a 112 kaps</t>
  </si>
  <si>
    <t>Oferowana ilość opakowań jednostkowych a 112 kaps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</si>
  <si>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 a 112 kaps </t>
    </r>
  </si>
  <si>
    <t>750 j.m./ml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</si>
</sst>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_-* #,##0_-;\-* #,##0_-;_-* &quot;-&quot;??_-;_-@_-"/>
    <numFmt numFmtId="188" formatCode="&quot; &quot;#,##0.00&quot; zł &quot;;&quot;-&quot;#,##0.00&quot; zł &quot;;&quot; -&quot;#&quot; zł &quot;;@&quot; &quot;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i/>
      <sz val="10"/>
      <name val="Garamond"/>
      <family val="1"/>
    </font>
    <font>
      <i/>
      <sz val="8"/>
      <name val="Garamond"/>
      <family val="1"/>
    </font>
    <font>
      <sz val="11"/>
      <color indexed="30"/>
      <name val="Garamond"/>
      <family val="1"/>
    </font>
    <font>
      <i/>
      <sz val="9"/>
      <color indexed="30"/>
      <name val="Garamond"/>
      <family val="1"/>
    </font>
    <font>
      <b/>
      <sz val="11"/>
      <name val="Garamond"/>
      <family val="1"/>
    </font>
    <font>
      <sz val="11"/>
      <color indexed="63"/>
      <name val="Garamond"/>
      <family val="1"/>
    </font>
    <font>
      <sz val="11"/>
      <color indexed="8"/>
      <name val="Czcionka tekstu podstawowego"/>
      <family val="0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vertAlign val="superscript"/>
      <sz val="11"/>
      <color indexed="8"/>
      <name val="Garamond"/>
      <family val="1"/>
    </font>
    <font>
      <vertAlign val="superscript"/>
      <sz val="11"/>
      <color indexed="8"/>
      <name val="Garamond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111111"/>
      <name val="Garamond"/>
      <family val="1"/>
    </font>
    <font>
      <sz val="11"/>
      <color rgb="FF00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88" fontId="43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50" fillId="0" borderId="0" applyBorder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3" fontId="11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10" xfId="108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vertical="top" wrapText="1"/>
      <protection locked="0"/>
    </xf>
    <xf numFmtId="3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170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Alignment="1" applyProtection="1">
      <alignment horizontal="left" vertical="top"/>
      <protection locked="0"/>
    </xf>
    <xf numFmtId="3" fontId="11" fillId="0" borderId="0" xfId="0" applyNumberFormat="1" applyFont="1" applyFill="1" applyAlignment="1" applyProtection="1">
      <alignment horizontal="left" vertical="top" wrapText="1"/>
      <protection locked="0"/>
    </xf>
    <xf numFmtId="3" fontId="11" fillId="0" borderId="11" xfId="42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42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99" applyFont="1" applyFill="1" applyBorder="1" applyAlignment="1">
      <alignment horizontal="center" vertical="center" wrapText="1"/>
      <protection/>
    </xf>
    <xf numFmtId="0" fontId="6" fillId="0" borderId="10" xfId="99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4" fontId="6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44" fontId="6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>
      <alignment horizontal="left" vertical="top" wrapText="1"/>
    </xf>
    <xf numFmtId="3" fontId="6" fillId="0" borderId="14" xfId="42" applyNumberFormat="1" applyFont="1" applyFill="1" applyBorder="1" applyAlignment="1">
      <alignment horizontal="left" vertical="top" wrapText="1"/>
    </xf>
    <xf numFmtId="4" fontId="6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4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42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8" fillId="34" borderId="10" xfId="0" applyFont="1" applyFill="1" applyBorder="1" applyAlignment="1" applyProtection="1">
      <alignment horizontal="left" vertical="top" wrapText="1"/>
      <protection locked="0"/>
    </xf>
    <xf numFmtId="0" fontId="6" fillId="0" borderId="10" xfId="92" applyFont="1" applyFill="1" applyBorder="1" applyAlignment="1">
      <alignment horizontal="center" vertical="center" wrapText="1"/>
      <protection/>
    </xf>
    <xf numFmtId="0" fontId="6" fillId="0" borderId="10" xfId="92" applyFont="1" applyBorder="1" applyAlignment="1">
      <alignment horizontal="center" vertical="center" wrapText="1"/>
      <protection/>
    </xf>
    <xf numFmtId="177" fontId="6" fillId="35" borderId="10" xfId="62" applyNumberFormat="1" applyFont="1" applyFill="1" applyBorder="1" applyAlignment="1">
      <alignment horizontal="center" vertical="center" wrapText="1"/>
    </xf>
    <xf numFmtId="177" fontId="6" fillId="0" borderId="13" xfId="42" applyNumberFormat="1" applyFont="1" applyFill="1" applyBorder="1" applyAlignment="1">
      <alignment horizontal="center" vertical="center" wrapText="1"/>
    </xf>
    <xf numFmtId="177" fontId="6" fillId="0" borderId="10" xfId="42" applyNumberFormat="1" applyFont="1" applyFill="1" applyBorder="1" applyAlignment="1">
      <alignment horizontal="center" vertical="center"/>
    </xf>
    <xf numFmtId="177" fontId="6" fillId="0" borderId="10" xfId="48" applyNumberFormat="1" applyFont="1" applyFill="1" applyBorder="1" applyAlignment="1">
      <alignment horizontal="center" vertical="center" wrapText="1"/>
    </xf>
    <xf numFmtId="3" fontId="6" fillId="35" borderId="10" xfId="48" applyNumberFormat="1" applyFont="1" applyFill="1" applyBorder="1" applyAlignment="1">
      <alignment horizontal="center" vertical="center" wrapText="1"/>
    </xf>
    <xf numFmtId="187" fontId="6" fillId="35" borderId="10" xfId="4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12" fillId="36" borderId="10" xfId="0" applyFont="1" applyFill="1" applyBorder="1" applyAlignment="1" applyProtection="1">
      <alignment horizontal="center" vertical="center" wrapText="1"/>
      <protection locked="0"/>
    </xf>
    <xf numFmtId="177" fontId="6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59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185" fontId="60" fillId="0" borderId="15" xfId="48" applyNumberFormat="1" applyFont="1" applyFill="1" applyBorder="1" applyAlignment="1">
      <alignment horizontal="center" vertical="center" wrapText="1"/>
    </xf>
    <xf numFmtId="177" fontId="6" fillId="0" borderId="10" xfId="62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18" fillId="0" borderId="0" xfId="0" applyFont="1" applyAlignment="1">
      <alignment/>
    </xf>
    <xf numFmtId="0" fontId="18" fillId="37" borderId="16" xfId="0" applyFont="1" applyFill="1" applyBorder="1" applyAlignment="1">
      <alignment horizontal="justify" vertical="top" wrapText="1"/>
    </xf>
    <xf numFmtId="0" fontId="19" fillId="0" borderId="17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7" fontId="6" fillId="0" borderId="0" xfId="4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9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justify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49" fontId="1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44" fontId="6" fillId="0" borderId="11" xfId="0" applyNumberFormat="1" applyFont="1" applyFill="1" applyBorder="1" applyAlignment="1" applyProtection="1">
      <alignment horizontal="left" vertical="top" wrapText="1"/>
      <protection locked="0"/>
    </xf>
    <xf numFmtId="44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>
      <alignment horizontal="left" vertical="top" wrapText="1"/>
    </xf>
    <xf numFmtId="0" fontId="57" fillId="35" borderId="0" xfId="99" applyFont="1" applyFill="1" applyBorder="1" applyAlignment="1">
      <alignment horizontal="left" vertical="center" wrapText="1"/>
      <protection/>
    </xf>
    <xf numFmtId="0" fontId="5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</cellXfs>
  <cellStyles count="13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4" xfId="51"/>
    <cellStyle name="Dziesiętny 2 5" xfId="52"/>
    <cellStyle name="Dziesiętny 2 6" xfId="53"/>
    <cellStyle name="Dziesiętny 2 7" xfId="54"/>
    <cellStyle name="Dziesiętny 2 8" xfId="55"/>
    <cellStyle name="Dziesiętny 3" xfId="56"/>
    <cellStyle name="Dziesiętny 3 2" xfId="57"/>
    <cellStyle name="Dziesiętny 3 3" xfId="58"/>
    <cellStyle name="Dziesiętny 3 4" xfId="59"/>
    <cellStyle name="Dziesiętny 3 5" xfId="60"/>
    <cellStyle name="Dziesiętny 3 6" xfId="61"/>
    <cellStyle name="Dziesiętny 4" xfId="62"/>
    <cellStyle name="Dziesiętny 4 2" xfId="63"/>
    <cellStyle name="Dziesiętny 4 2 2" xfId="64"/>
    <cellStyle name="Dziesiętny 4 2 3" xfId="65"/>
    <cellStyle name="Dziesiętny 4 3" xfId="66"/>
    <cellStyle name="Dziesiętny 4 4" xfId="67"/>
    <cellStyle name="Dziesiętny 4 5" xfId="68"/>
    <cellStyle name="Dziesiętny 4 6" xfId="69"/>
    <cellStyle name="Dziesiętny 4 7" xfId="70"/>
    <cellStyle name="Dziesiętny 4 8" xfId="71"/>
    <cellStyle name="Dziesiętny 5" xfId="72"/>
    <cellStyle name="Dziesiętny 5 2" xfId="73"/>
    <cellStyle name="Dziesiętny 5 3" xfId="74"/>
    <cellStyle name="Dziesiętny 5 4" xfId="75"/>
    <cellStyle name="Dziesiętny 5 5" xfId="76"/>
    <cellStyle name="Dziesiętny 6" xfId="77"/>
    <cellStyle name="Dziesiętny 7" xfId="78"/>
    <cellStyle name="Dziesiętny 8" xfId="79"/>
    <cellStyle name="Dziesiętny 9" xfId="80"/>
    <cellStyle name="Excel Built-in Currency" xfId="81"/>
    <cellStyle name="Hyperlink" xfId="82"/>
    <cellStyle name="Komórka połączona" xfId="83"/>
    <cellStyle name="Komórka zaznaczona" xfId="84"/>
    <cellStyle name="Nagłówek 1" xfId="85"/>
    <cellStyle name="Nagłówek 2" xfId="86"/>
    <cellStyle name="Nagłówek 3" xfId="87"/>
    <cellStyle name="Nagłówek 4" xfId="88"/>
    <cellStyle name="Neutralny" xfId="89"/>
    <cellStyle name="Normalny 2" xfId="90"/>
    <cellStyle name="Normalny 2 2" xfId="91"/>
    <cellStyle name="Normalny 3" xfId="92"/>
    <cellStyle name="Normalny 3 2" xfId="93"/>
    <cellStyle name="Normalny 4" xfId="94"/>
    <cellStyle name="Normalny 4 2" xfId="95"/>
    <cellStyle name="Normalny 5" xfId="96"/>
    <cellStyle name="Normalny 7" xfId="97"/>
    <cellStyle name="Normalny 7 2" xfId="98"/>
    <cellStyle name="Normalny_Arkusz1" xfId="99"/>
    <cellStyle name="Obliczenia" xfId="100"/>
    <cellStyle name="Followed Hyperlink" xfId="101"/>
    <cellStyle name="Percent" xfId="102"/>
    <cellStyle name="Suma" xfId="103"/>
    <cellStyle name="Tekst objaśnienia" xfId="104"/>
    <cellStyle name="Tekst ostrzeżenia" xfId="105"/>
    <cellStyle name="Tytuł" xfId="106"/>
    <cellStyle name="Uwaga" xfId="107"/>
    <cellStyle name="Currency" xfId="108"/>
    <cellStyle name="Currency [0]" xfId="109"/>
    <cellStyle name="Walutowy 10" xfId="110"/>
    <cellStyle name="Walutowy 11" xfId="111"/>
    <cellStyle name="Walutowy 12" xfId="112"/>
    <cellStyle name="Walutowy 2" xfId="113"/>
    <cellStyle name="Walutowy 2 2" xfId="114"/>
    <cellStyle name="Walutowy 2 2 2" xfId="115"/>
    <cellStyle name="Walutowy 2 2 3" xfId="116"/>
    <cellStyle name="Walutowy 2 3" xfId="117"/>
    <cellStyle name="Walutowy 2 3 2" xfId="118"/>
    <cellStyle name="Walutowy 2 4" xfId="119"/>
    <cellStyle name="Walutowy 2 5" xfId="120"/>
    <cellStyle name="Walutowy 2 6" xfId="121"/>
    <cellStyle name="Walutowy 2 7" xfId="122"/>
    <cellStyle name="Walutowy 2 8" xfId="123"/>
    <cellStyle name="Walutowy 2 9" xfId="124"/>
    <cellStyle name="Walutowy 3" xfId="125"/>
    <cellStyle name="Walutowy 3 2" xfId="126"/>
    <cellStyle name="Walutowy 3 2 2" xfId="127"/>
    <cellStyle name="Walutowy 3 2 3" xfId="128"/>
    <cellStyle name="Walutowy 3 3" xfId="129"/>
    <cellStyle name="Walutowy 3 4" xfId="130"/>
    <cellStyle name="Walutowy 3 5" xfId="131"/>
    <cellStyle name="Walutowy 3 6" xfId="132"/>
    <cellStyle name="Walutowy 3 7" xfId="133"/>
    <cellStyle name="Walutowy 3 8" xfId="134"/>
    <cellStyle name="Walutowy 3 9" xfId="135"/>
    <cellStyle name="Walutowy 4" xfId="136"/>
    <cellStyle name="Walutowy 4 2" xfId="137"/>
    <cellStyle name="Walutowy 4 2 2" xfId="138"/>
    <cellStyle name="Walutowy 4 2 3" xfId="139"/>
    <cellStyle name="Walutowy 4 3" xfId="140"/>
    <cellStyle name="Walutowy 4 4" xfId="141"/>
    <cellStyle name="Walutowy 4 5" xfId="142"/>
    <cellStyle name="Walutowy 5" xfId="143"/>
    <cellStyle name="Walutowy 5 2" xfId="144"/>
    <cellStyle name="Walutowy 5 3" xfId="145"/>
    <cellStyle name="Walutowy 6" xfId="146"/>
    <cellStyle name="Walutowy 7" xfId="147"/>
    <cellStyle name="Walutowy 8" xfId="148"/>
    <cellStyle name="Walutowy 9" xfId="149"/>
    <cellStyle name="Zły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28.00390625" style="0" customWidth="1"/>
  </cols>
  <sheetData>
    <row r="3" ht="19.5" thickBot="1">
      <c r="A3" s="101" t="s">
        <v>87</v>
      </c>
    </row>
    <row r="4" ht="93.75">
      <c r="A4" s="102" t="s">
        <v>88</v>
      </c>
    </row>
    <row r="5" ht="93.75">
      <c r="A5" s="103" t="s">
        <v>89</v>
      </c>
    </row>
    <row r="6" ht="94.5" thickBot="1">
      <c r="A6" s="104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20.75390625" style="24" customWidth="1"/>
    <col min="3" max="3" width="16.125" style="24" customWidth="1"/>
    <col min="4" max="4" width="28.875" style="24" customWidth="1"/>
    <col min="5" max="5" width="10.625" style="25" customWidth="1"/>
    <col min="6" max="6" width="12.87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2" width="15.25390625" style="24" customWidth="1"/>
    <col min="13" max="13" width="18.00390625" style="24" customWidth="1"/>
    <col min="14" max="14" width="18.62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1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SUM(N11:N11)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73.5" customHeight="1">
      <c r="A10" s="20" t="s">
        <v>44</v>
      </c>
      <c r="B10" s="20" t="s">
        <v>16</v>
      </c>
      <c r="C10" s="20" t="s">
        <v>17</v>
      </c>
      <c r="D10" s="20" t="s">
        <v>66</v>
      </c>
      <c r="E10" s="44" t="s">
        <v>67</v>
      </c>
      <c r="F10" s="45"/>
      <c r="G10" s="20" t="str">
        <f>"Nazwa handlowa /
"&amp;C10&amp;" / 
"&amp;D10</f>
        <v>Nazwa handlowa /
Dawka / 
Postać/Opakowanie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39</v>
      </c>
      <c r="M10" s="81" t="s">
        <v>83</v>
      </c>
      <c r="N10" s="81" t="s">
        <v>84</v>
      </c>
    </row>
    <row r="11" spans="1:14" s="29" customFormat="1" ht="44.25" customHeight="1">
      <c r="A11" s="46" t="s">
        <v>3</v>
      </c>
      <c r="B11" s="82" t="s">
        <v>96</v>
      </c>
      <c r="C11" s="82" t="s">
        <v>97</v>
      </c>
      <c r="D11" s="83" t="s">
        <v>98</v>
      </c>
      <c r="E11" s="84">
        <v>200</v>
      </c>
      <c r="F11" s="58" t="s">
        <v>100</v>
      </c>
      <c r="G11" s="47" t="s">
        <v>58</v>
      </c>
      <c r="H11" s="20"/>
      <c r="I11" s="20"/>
      <c r="J11" s="20"/>
      <c r="K11" s="20"/>
      <c r="L11" s="47"/>
      <c r="M11" s="20"/>
      <c r="N11" s="48">
        <f>ROUND(L11*ROUND(M11,2),2)</f>
        <v>0</v>
      </c>
    </row>
    <row r="12" ht="15">
      <c r="Q12" s="24"/>
    </row>
    <row r="13" spans="1:17" ht="24.75" customHeight="1">
      <c r="A13" s="135" t="s">
        <v>99</v>
      </c>
      <c r="B13" s="135"/>
      <c r="C13" s="135"/>
      <c r="D13" s="135"/>
      <c r="E13" s="135"/>
      <c r="F13" s="135"/>
      <c r="G13" s="135"/>
      <c r="Q13" s="24"/>
    </row>
    <row r="14" spans="1:17" ht="21" customHeight="1">
      <c r="A14" s="124" t="s">
        <v>85</v>
      </c>
      <c r="B14" s="124"/>
      <c r="C14" s="124"/>
      <c r="D14" s="124"/>
      <c r="E14" s="124"/>
      <c r="F14" s="124"/>
      <c r="G14" s="124"/>
      <c r="H14" s="124"/>
      <c r="I14" s="124"/>
      <c r="J14" s="124"/>
      <c r="Q14" s="24"/>
    </row>
    <row r="15" spans="2:17" ht="15">
      <c r="B15" s="132"/>
      <c r="C15" s="132"/>
      <c r="D15" s="132"/>
      <c r="E15" s="132"/>
      <c r="F15" s="132"/>
      <c r="G15" s="132"/>
      <c r="Q15" s="24"/>
    </row>
    <row r="16" spans="2:17" ht="15">
      <c r="B16" s="37"/>
      <c r="Q16" s="24"/>
    </row>
    <row r="17" spans="2:17" ht="15">
      <c r="B17" s="37"/>
      <c r="Q17" s="24"/>
    </row>
    <row r="18" spans="2:17" ht="15">
      <c r="B18" s="37"/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64" ht="15">
      <c r="Q64" s="24"/>
    </row>
    <row r="65" ht="15">
      <c r="Q65" s="24"/>
    </row>
    <row r="66" ht="15">
      <c r="Q66" s="24"/>
    </row>
  </sheetData>
  <sheetProtection/>
  <mergeCells count="5">
    <mergeCell ref="G2:I2"/>
    <mergeCell ref="H6:I6"/>
    <mergeCell ref="B15:G15"/>
    <mergeCell ref="A14:J14"/>
    <mergeCell ref="A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3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23.875" style="24" customWidth="1"/>
    <col min="3" max="3" width="15.125" style="24" customWidth="1"/>
    <col min="4" max="4" width="30.75390625" style="24" customWidth="1"/>
    <col min="5" max="5" width="10.625" style="25" customWidth="1"/>
    <col min="6" max="6" width="21.37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19.2539062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2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SUM(N11:N11)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88.5" customHeight="1">
      <c r="A10" s="20" t="s">
        <v>44</v>
      </c>
      <c r="B10" s="20" t="s">
        <v>16</v>
      </c>
      <c r="C10" s="20" t="s">
        <v>17</v>
      </c>
      <c r="D10" s="20" t="s">
        <v>57</v>
      </c>
      <c r="E10" s="44" t="s">
        <v>73</v>
      </c>
      <c r="F10" s="45"/>
      <c r="G10" s="20" t="str">
        <f>"Nazwa handlowa /
"&amp;C10&amp;" / 
"&amp;D10</f>
        <v>Nazwa handlowa /
Dawka / 
Postać /Opakowanie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189</v>
      </c>
      <c r="M10" s="81" t="s">
        <v>190</v>
      </c>
      <c r="N10" s="81" t="s">
        <v>84</v>
      </c>
    </row>
    <row r="11" spans="1:14" ht="77.25" customHeight="1">
      <c r="A11" s="19" t="s">
        <v>3</v>
      </c>
      <c r="B11" s="51" t="s">
        <v>101</v>
      </c>
      <c r="C11" s="79" t="s">
        <v>102</v>
      </c>
      <c r="D11" s="79" t="s">
        <v>103</v>
      </c>
      <c r="E11" s="52">
        <v>30</v>
      </c>
      <c r="F11" s="57" t="s">
        <v>188</v>
      </c>
      <c r="G11" s="47" t="s">
        <v>58</v>
      </c>
      <c r="H11" s="49"/>
      <c r="I11" s="49"/>
      <c r="J11" s="50"/>
      <c r="K11" s="47"/>
      <c r="L11" s="47"/>
      <c r="M11" s="47"/>
      <c r="N11" s="48">
        <f>ROUND(L11*ROUND(M11,2),2)</f>
        <v>0</v>
      </c>
    </row>
    <row r="12" ht="15">
      <c r="Q12" s="24"/>
    </row>
    <row r="13" spans="1:17" ht="45.75" customHeight="1">
      <c r="A13" s="136" t="s">
        <v>105</v>
      </c>
      <c r="B13" s="137"/>
      <c r="C13" s="137"/>
      <c r="D13" s="137"/>
      <c r="E13" s="137"/>
      <c r="Q13" s="24"/>
    </row>
    <row r="14" spans="1:17" ht="21" customHeight="1">
      <c r="A14" s="124" t="s">
        <v>85</v>
      </c>
      <c r="B14" s="124"/>
      <c r="C14" s="124"/>
      <c r="D14" s="124"/>
      <c r="E14" s="124"/>
      <c r="F14" s="124"/>
      <c r="G14" s="124"/>
      <c r="H14" s="124"/>
      <c r="I14" s="124"/>
      <c r="J14" s="124"/>
      <c r="Q14" s="24"/>
    </row>
    <row r="15" spans="2:17" ht="21" customHeight="1">
      <c r="B15" s="132"/>
      <c r="C15" s="132"/>
      <c r="D15" s="132"/>
      <c r="E15" s="132"/>
      <c r="F15" s="132"/>
      <c r="G15" s="132"/>
      <c r="Q15" s="24"/>
    </row>
    <row r="16" spans="2:17" ht="20.25" customHeight="1">
      <c r="B16" s="132"/>
      <c r="C16" s="132"/>
      <c r="D16" s="132"/>
      <c r="E16" s="132"/>
      <c r="F16" s="132"/>
      <c r="G16" s="132"/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  <row r="56" ht="15">
      <c r="Q56" s="24"/>
    </row>
    <row r="57" ht="15">
      <c r="Q57" s="24"/>
    </row>
    <row r="58" ht="15">
      <c r="Q58" s="24"/>
    </row>
    <row r="59" ht="15">
      <c r="Q59" s="24"/>
    </row>
    <row r="60" ht="15">
      <c r="Q60" s="24"/>
    </row>
    <row r="61" ht="15">
      <c r="Q61" s="24"/>
    </row>
    <row r="62" ht="15">
      <c r="Q62" s="24"/>
    </row>
    <row r="63" ht="15">
      <c r="Q63" s="24"/>
    </row>
    <row r="64" ht="15">
      <c r="Q64" s="24"/>
    </row>
    <row r="65" ht="15">
      <c r="Q65" s="24"/>
    </row>
    <row r="66" ht="15">
      <c r="Q66" s="24"/>
    </row>
    <row r="67" ht="15">
      <c r="Q67" s="24"/>
    </row>
    <row r="68" ht="15">
      <c r="Q68" s="24"/>
    </row>
    <row r="69" ht="15">
      <c r="Q69" s="24"/>
    </row>
    <row r="70" ht="15">
      <c r="Q70" s="24"/>
    </row>
    <row r="71" ht="15">
      <c r="Q71" s="24"/>
    </row>
    <row r="72" ht="15">
      <c r="Q72" s="24"/>
    </row>
    <row r="73" ht="15">
      <c r="Q73" s="24"/>
    </row>
    <row r="74" ht="15">
      <c r="Q74" s="24"/>
    </row>
    <row r="75" ht="15">
      <c r="Q75" s="24"/>
    </row>
    <row r="76" ht="15">
      <c r="Q76" s="24"/>
    </row>
    <row r="77" ht="15">
      <c r="Q77" s="24"/>
    </row>
    <row r="78" ht="15">
      <c r="Q78" s="24"/>
    </row>
    <row r="79" ht="15">
      <c r="Q79" s="24"/>
    </row>
    <row r="80" ht="15">
      <c r="Q80" s="24"/>
    </row>
    <row r="81" ht="15">
      <c r="Q81" s="24"/>
    </row>
    <row r="82" ht="15">
      <c r="Q82" s="24"/>
    </row>
    <row r="83" ht="15">
      <c r="Q83" s="24"/>
    </row>
  </sheetData>
  <sheetProtection/>
  <mergeCells count="6">
    <mergeCell ref="G2:I2"/>
    <mergeCell ref="H6:I6"/>
    <mergeCell ref="B15:G15"/>
    <mergeCell ref="B16:G16"/>
    <mergeCell ref="A14:J14"/>
    <mergeCell ref="A13:E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3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20.00390625" style="24" customWidth="1"/>
    <col min="3" max="3" width="22.125" style="24" customWidth="1"/>
    <col min="4" max="4" width="23.875" style="24" customWidth="1"/>
    <col min="5" max="5" width="10.625" style="25" customWidth="1"/>
    <col min="6" max="6" width="12.87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19.2539062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3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SUM(N11:N14)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73.5" customHeight="1">
      <c r="A10" s="20" t="s">
        <v>44</v>
      </c>
      <c r="B10" s="20" t="s">
        <v>16</v>
      </c>
      <c r="C10" s="20" t="s">
        <v>17</v>
      </c>
      <c r="D10" s="20" t="s">
        <v>57</v>
      </c>
      <c r="E10" s="44" t="s">
        <v>63</v>
      </c>
      <c r="F10" s="45"/>
      <c r="G10" s="20" t="str">
        <f>"Nazwa handlowa /
"&amp;C10&amp;" / 
"&amp;D10</f>
        <v>Nazwa handlowa /
Dawka / 
Postać /Opakowanie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39</v>
      </c>
      <c r="M10" s="81" t="s">
        <v>83</v>
      </c>
      <c r="N10" s="81" t="s">
        <v>84</v>
      </c>
    </row>
    <row r="11" spans="1:14" s="29" customFormat="1" ht="56.25" customHeight="1">
      <c r="A11" s="19" t="s">
        <v>72</v>
      </c>
      <c r="B11" s="51" t="s">
        <v>106</v>
      </c>
      <c r="C11" s="51" t="s">
        <v>107</v>
      </c>
      <c r="D11" s="51" t="s">
        <v>108</v>
      </c>
      <c r="E11" s="53">
        <v>2</v>
      </c>
      <c r="F11" s="58" t="s">
        <v>114</v>
      </c>
      <c r="G11" s="47" t="s">
        <v>58</v>
      </c>
      <c r="H11" s="20"/>
      <c r="I11" s="20"/>
      <c r="J11" s="20"/>
      <c r="K11" s="20"/>
      <c r="L11" s="47"/>
      <c r="M11" s="20"/>
      <c r="N11" s="48">
        <f>ROUND(L11*ROUND(M11,2),2)</f>
        <v>0</v>
      </c>
    </row>
    <row r="12" spans="1:14" ht="50.25" customHeight="1">
      <c r="A12" s="19" t="s">
        <v>4</v>
      </c>
      <c r="B12" s="54" t="s">
        <v>106</v>
      </c>
      <c r="C12" s="54" t="s">
        <v>109</v>
      </c>
      <c r="D12" s="54" t="s">
        <v>110</v>
      </c>
      <c r="E12" s="85">
        <v>2</v>
      </c>
      <c r="F12" s="58" t="s">
        <v>114</v>
      </c>
      <c r="G12" s="47" t="s">
        <v>58</v>
      </c>
      <c r="H12" s="49"/>
      <c r="I12" s="49"/>
      <c r="J12" s="50"/>
      <c r="K12" s="47"/>
      <c r="L12" s="47"/>
      <c r="M12" s="47"/>
      <c r="N12" s="48">
        <f>ROUND(L12*ROUND(M12,2),2)</f>
        <v>0</v>
      </c>
    </row>
    <row r="13" spans="1:14" ht="50.25" customHeight="1">
      <c r="A13" s="19" t="s">
        <v>5</v>
      </c>
      <c r="B13" s="51" t="s">
        <v>106</v>
      </c>
      <c r="C13" s="51" t="s">
        <v>111</v>
      </c>
      <c r="D13" s="51" t="s">
        <v>108</v>
      </c>
      <c r="E13" s="53">
        <v>6</v>
      </c>
      <c r="F13" s="58" t="s">
        <v>100</v>
      </c>
      <c r="G13" s="47" t="s">
        <v>58</v>
      </c>
      <c r="H13" s="49"/>
      <c r="I13" s="49"/>
      <c r="J13" s="50"/>
      <c r="K13" s="47"/>
      <c r="L13" s="47"/>
      <c r="M13" s="47"/>
      <c r="N13" s="48">
        <f>ROUND(L13*ROUND(M13,2),2)</f>
        <v>0</v>
      </c>
    </row>
    <row r="14" spans="1:14" ht="50.25" customHeight="1">
      <c r="A14" s="19" t="s">
        <v>6</v>
      </c>
      <c r="B14" s="51" t="s">
        <v>106</v>
      </c>
      <c r="C14" s="51" t="s">
        <v>112</v>
      </c>
      <c r="D14" s="51" t="s">
        <v>113</v>
      </c>
      <c r="E14" s="53">
        <v>12</v>
      </c>
      <c r="F14" s="58" t="s">
        <v>100</v>
      </c>
      <c r="G14" s="47" t="s">
        <v>58</v>
      </c>
      <c r="H14" s="49"/>
      <c r="I14" s="49"/>
      <c r="J14" s="50"/>
      <c r="K14" s="47"/>
      <c r="L14" s="47"/>
      <c r="M14" s="47"/>
      <c r="N14" s="48">
        <f>ROUND(L14*ROUND(M14,2),2)</f>
        <v>0</v>
      </c>
    </row>
    <row r="15" ht="15">
      <c r="Q15" s="24"/>
    </row>
    <row r="16" spans="1:17" ht="47.25" customHeight="1">
      <c r="A16" s="138" t="s">
        <v>104</v>
      </c>
      <c r="B16" s="138"/>
      <c r="C16" s="138"/>
      <c r="D16" s="138"/>
      <c r="E16" s="138"/>
      <c r="F16" s="138"/>
      <c r="Q16" s="24"/>
    </row>
    <row r="17" spans="1:17" ht="25.5" customHeight="1">
      <c r="A17" s="106" t="s">
        <v>115</v>
      </c>
      <c r="B17" s="107"/>
      <c r="C17" s="107"/>
      <c r="D17" s="105"/>
      <c r="E17" s="105"/>
      <c r="F17" s="105"/>
      <c r="Q17" s="24"/>
    </row>
    <row r="18" spans="1:17" ht="17.25" customHeight="1">
      <c r="A18" s="124" t="s">
        <v>85</v>
      </c>
      <c r="B18" s="124"/>
      <c r="C18" s="124"/>
      <c r="D18" s="124"/>
      <c r="E18" s="124"/>
      <c r="F18" s="124"/>
      <c r="G18" s="124"/>
      <c r="H18" s="124"/>
      <c r="I18" s="124"/>
      <c r="J18" s="124"/>
      <c r="Q18" s="24"/>
    </row>
    <row r="19" ht="15" customHeight="1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  <row r="56" ht="15">
      <c r="Q56" s="24"/>
    </row>
    <row r="57" ht="15">
      <c r="Q57" s="24"/>
    </row>
    <row r="58" ht="15">
      <c r="Q58" s="24"/>
    </row>
    <row r="59" ht="15">
      <c r="Q59" s="24"/>
    </row>
    <row r="60" ht="15">
      <c r="Q60" s="24"/>
    </row>
    <row r="61" ht="15">
      <c r="Q61" s="24"/>
    </row>
    <row r="62" ht="15">
      <c r="Q62" s="24"/>
    </row>
    <row r="63" ht="15">
      <c r="Q63" s="24"/>
    </row>
    <row r="64" ht="15">
      <c r="Q64" s="24"/>
    </row>
    <row r="65" ht="15">
      <c r="Q65" s="24"/>
    </row>
    <row r="66" ht="15">
      <c r="Q66" s="24"/>
    </row>
    <row r="67" ht="15">
      <c r="Q67" s="24"/>
    </row>
    <row r="68" ht="15">
      <c r="Q68" s="24"/>
    </row>
    <row r="69" ht="15">
      <c r="Q69" s="24"/>
    </row>
    <row r="70" ht="15">
      <c r="Q70" s="24"/>
    </row>
    <row r="71" ht="15">
      <c r="Q71" s="24"/>
    </row>
    <row r="72" ht="15">
      <c r="Q72" s="24"/>
    </row>
    <row r="73" ht="15">
      <c r="Q73" s="24"/>
    </row>
    <row r="74" ht="15">
      <c r="Q74" s="24"/>
    </row>
    <row r="75" ht="15">
      <c r="Q75" s="24"/>
    </row>
    <row r="76" ht="15">
      <c r="Q76" s="24"/>
    </row>
    <row r="77" ht="15">
      <c r="Q77" s="24"/>
    </row>
    <row r="78" ht="15">
      <c r="Q78" s="24"/>
    </row>
    <row r="79" ht="15">
      <c r="Q79" s="24"/>
    </row>
    <row r="80" ht="15">
      <c r="Q80" s="24"/>
    </row>
    <row r="81" ht="15">
      <c r="Q81" s="24"/>
    </row>
    <row r="82" ht="15">
      <c r="Q82" s="24"/>
    </row>
    <row r="83" ht="15">
      <c r="Q83" s="24"/>
    </row>
    <row r="84" ht="15">
      <c r="Q84" s="24"/>
    </row>
    <row r="85" ht="15">
      <c r="Q85" s="24"/>
    </row>
    <row r="86" ht="15">
      <c r="Q86" s="24"/>
    </row>
    <row r="99" ht="15">
      <c r="Q99" s="24"/>
    </row>
    <row r="100" ht="15">
      <c r="Q100" s="24"/>
    </row>
    <row r="101" ht="15">
      <c r="Q101" s="24"/>
    </row>
    <row r="102" ht="15">
      <c r="Q102" s="24"/>
    </row>
    <row r="103" ht="15">
      <c r="Q103" s="24"/>
    </row>
    <row r="104" ht="15">
      <c r="Q104" s="24"/>
    </row>
    <row r="105" ht="15">
      <c r="Q105" s="24"/>
    </row>
    <row r="106" ht="15">
      <c r="Q106" s="24"/>
    </row>
    <row r="107" ht="15">
      <c r="Q107" s="24"/>
    </row>
    <row r="108" ht="15">
      <c r="Q108" s="24"/>
    </row>
    <row r="109" ht="15">
      <c r="Q109" s="24"/>
    </row>
    <row r="110" ht="15">
      <c r="Q110" s="24"/>
    </row>
    <row r="111" ht="15">
      <c r="Q111" s="24"/>
    </row>
    <row r="112" ht="15">
      <c r="Q112" s="24"/>
    </row>
    <row r="113" ht="15">
      <c r="Q113" s="24"/>
    </row>
    <row r="114" ht="15">
      <c r="Q114" s="24"/>
    </row>
    <row r="115" ht="15">
      <c r="Q115" s="24"/>
    </row>
    <row r="116" ht="15">
      <c r="Q116" s="24"/>
    </row>
    <row r="117" ht="15">
      <c r="Q117" s="24"/>
    </row>
    <row r="118" ht="15">
      <c r="Q118" s="24"/>
    </row>
    <row r="119" ht="15">
      <c r="Q119" s="24"/>
    </row>
    <row r="120" ht="15">
      <c r="Q120" s="24"/>
    </row>
    <row r="121" ht="15">
      <c r="Q121" s="24"/>
    </row>
    <row r="122" ht="15">
      <c r="Q122" s="24"/>
    </row>
    <row r="123" ht="15">
      <c r="Q123" s="24"/>
    </row>
    <row r="124" ht="15">
      <c r="Q124" s="24"/>
    </row>
    <row r="125" ht="15">
      <c r="Q125" s="24"/>
    </row>
    <row r="126" ht="15">
      <c r="Q126" s="24"/>
    </row>
    <row r="127" ht="15">
      <c r="Q127" s="24"/>
    </row>
    <row r="128" ht="15">
      <c r="Q128" s="24"/>
    </row>
    <row r="129" ht="15">
      <c r="Q129" s="24"/>
    </row>
    <row r="130" ht="15">
      <c r="Q130" s="24"/>
    </row>
    <row r="131" ht="15">
      <c r="Q131" s="24"/>
    </row>
    <row r="132" ht="15">
      <c r="Q132" s="24"/>
    </row>
    <row r="133" ht="15">
      <c r="Q133" s="24"/>
    </row>
    <row r="134" ht="15">
      <c r="Q134" s="24"/>
    </row>
    <row r="135" ht="15">
      <c r="Q135" s="24"/>
    </row>
    <row r="136" ht="15">
      <c r="Q136" s="24"/>
    </row>
    <row r="137" ht="15">
      <c r="Q137" s="24"/>
    </row>
    <row r="138" ht="15">
      <c r="Q138" s="24"/>
    </row>
    <row r="139" ht="15">
      <c r="Q139" s="24"/>
    </row>
    <row r="140" ht="15">
      <c r="Q140" s="24"/>
    </row>
    <row r="141" ht="15">
      <c r="Q141" s="24"/>
    </row>
    <row r="142" ht="15">
      <c r="Q142" s="24"/>
    </row>
    <row r="143" ht="15">
      <c r="Q143" s="24"/>
    </row>
    <row r="144" ht="15">
      <c r="Q144" s="24"/>
    </row>
    <row r="145" ht="15">
      <c r="Q145" s="24"/>
    </row>
    <row r="146" ht="15">
      <c r="Q146" s="24"/>
    </row>
    <row r="147" ht="15">
      <c r="Q147" s="24"/>
    </row>
    <row r="148" ht="15">
      <c r="Q148" s="24"/>
    </row>
    <row r="149" ht="15">
      <c r="Q149" s="24"/>
    </row>
    <row r="150" ht="15">
      <c r="Q150" s="24"/>
    </row>
    <row r="151" ht="15">
      <c r="Q151" s="24"/>
    </row>
    <row r="152" ht="15">
      <c r="Q152" s="24"/>
    </row>
    <row r="153" ht="15">
      <c r="Q153" s="24"/>
    </row>
    <row r="154" ht="15">
      <c r="Q154" s="24"/>
    </row>
    <row r="155" ht="15">
      <c r="Q155" s="24"/>
    </row>
    <row r="156" ht="15">
      <c r="Q156" s="24"/>
    </row>
    <row r="157" ht="15">
      <c r="Q157" s="24"/>
    </row>
    <row r="158" ht="15">
      <c r="Q158" s="24"/>
    </row>
    <row r="159" ht="15">
      <c r="Q159" s="24"/>
    </row>
    <row r="160" ht="15">
      <c r="Q160" s="24"/>
    </row>
    <row r="161" ht="15">
      <c r="Q161" s="24"/>
    </row>
    <row r="162" ht="15">
      <c r="Q162" s="24"/>
    </row>
    <row r="163" ht="15">
      <c r="Q163" s="24"/>
    </row>
    <row r="164" ht="15">
      <c r="Q164" s="24"/>
    </row>
    <row r="165" ht="15">
      <c r="Q165" s="24"/>
    </row>
    <row r="166" ht="15">
      <c r="Q166" s="24"/>
    </row>
    <row r="167" ht="15">
      <c r="Q167" s="24"/>
    </row>
    <row r="168" ht="15">
      <c r="Q168" s="24"/>
    </row>
    <row r="169" ht="15">
      <c r="Q169" s="24"/>
    </row>
    <row r="170" ht="15">
      <c r="Q170" s="24"/>
    </row>
    <row r="171" ht="15">
      <c r="Q171" s="24"/>
    </row>
    <row r="172" ht="15">
      <c r="Q172" s="24"/>
    </row>
    <row r="173" ht="15">
      <c r="Q173" s="24"/>
    </row>
    <row r="174" ht="15">
      <c r="Q174" s="24"/>
    </row>
    <row r="175" ht="15">
      <c r="Q175" s="24"/>
    </row>
    <row r="176" ht="15">
      <c r="Q176" s="24"/>
    </row>
    <row r="177" ht="15">
      <c r="Q177" s="24"/>
    </row>
    <row r="178" ht="15">
      <c r="Q178" s="24"/>
    </row>
    <row r="179" ht="15">
      <c r="Q179" s="24"/>
    </row>
    <row r="180" ht="15">
      <c r="Q180" s="24"/>
    </row>
    <row r="181" ht="15">
      <c r="Q181" s="24"/>
    </row>
    <row r="182" ht="15">
      <c r="Q182" s="24"/>
    </row>
    <row r="183" ht="15">
      <c r="Q183" s="24"/>
    </row>
    <row r="184" ht="15">
      <c r="Q184" s="24"/>
    </row>
    <row r="185" ht="15">
      <c r="Q185" s="24"/>
    </row>
    <row r="186" ht="15">
      <c r="Q186" s="24"/>
    </row>
    <row r="187" ht="15">
      <c r="Q187" s="24"/>
    </row>
    <row r="188" ht="15">
      <c r="Q188" s="24"/>
    </row>
    <row r="189" ht="15">
      <c r="Q189" s="24"/>
    </row>
    <row r="190" ht="15">
      <c r="Q190" s="24"/>
    </row>
    <row r="191" ht="15">
      <c r="Q191" s="24"/>
    </row>
    <row r="192" ht="15">
      <c r="Q192" s="24"/>
    </row>
    <row r="193" ht="15">
      <c r="Q193" s="24"/>
    </row>
  </sheetData>
  <sheetProtection/>
  <mergeCells count="4">
    <mergeCell ref="G2:I2"/>
    <mergeCell ref="H6:I6"/>
    <mergeCell ref="A18:J18"/>
    <mergeCell ref="A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63"/>
  <sheetViews>
    <sheetView showGridLines="0" tabSelected="1" view="pageBreakPreview" zoomScale="93" zoomScaleNormal="93" zoomScaleSheetLayoutView="93" zoomScalePageLayoutView="115" workbookViewId="0" topLeftCell="A1">
      <selection activeCell="C4" sqref="C4"/>
    </sheetView>
  </sheetViews>
  <sheetFormatPr defaultColWidth="9.00390625" defaultRowHeight="12.75"/>
  <cols>
    <col min="1" max="1" width="4.375" style="5" customWidth="1"/>
    <col min="2" max="3" width="30.00390625" style="5" customWidth="1"/>
    <col min="4" max="4" width="41.625" style="6" customWidth="1"/>
    <col min="5" max="5" width="1.875" style="5" customWidth="1"/>
    <col min="6" max="8" width="9.125" style="5" customWidth="1"/>
    <col min="9" max="9" width="22.25390625" style="5" customWidth="1"/>
    <col min="10" max="11" width="16.125" style="5" customWidth="1"/>
    <col min="12" max="16384" width="9.125" style="5" customWidth="1"/>
  </cols>
  <sheetData>
    <row r="1" spans="1:4" ht="15">
      <c r="A1" s="15"/>
      <c r="B1" s="15"/>
      <c r="C1" s="15"/>
      <c r="D1" s="16" t="s">
        <v>74</v>
      </c>
    </row>
    <row r="2" spans="1:4" ht="15">
      <c r="A2" s="15"/>
      <c r="B2" s="17"/>
      <c r="C2" s="17" t="s">
        <v>56</v>
      </c>
      <c r="D2" s="17"/>
    </row>
    <row r="3" spans="1:4" ht="15">
      <c r="A3" s="15"/>
      <c r="B3" s="15"/>
      <c r="C3" s="15"/>
      <c r="D3" s="18"/>
    </row>
    <row r="4" spans="1:4" ht="15">
      <c r="A4" s="15"/>
      <c r="B4" s="15" t="s">
        <v>48</v>
      </c>
      <c r="C4" s="15" t="s">
        <v>91</v>
      </c>
      <c r="D4" s="18"/>
    </row>
    <row r="5" spans="1:4" ht="15">
      <c r="A5" s="15"/>
      <c r="B5" s="15"/>
      <c r="C5" s="15"/>
      <c r="D5" s="18"/>
    </row>
    <row r="6" spans="1:4" ht="28.5" customHeight="1">
      <c r="A6" s="15"/>
      <c r="B6" s="15" t="s">
        <v>47</v>
      </c>
      <c r="C6" s="124" t="s">
        <v>92</v>
      </c>
      <c r="D6" s="124"/>
    </row>
    <row r="7" spans="1:4" ht="15">
      <c r="A7" s="15"/>
      <c r="B7" s="15"/>
      <c r="C7" s="15"/>
      <c r="D7" s="18"/>
    </row>
    <row r="8" spans="1:4" ht="15">
      <c r="A8" s="15"/>
      <c r="B8" s="19" t="s">
        <v>43</v>
      </c>
      <c r="C8" s="125"/>
      <c r="D8" s="126"/>
    </row>
    <row r="9" spans="1:4" ht="15">
      <c r="A9" s="15"/>
      <c r="B9" s="19" t="s">
        <v>49</v>
      </c>
      <c r="C9" s="128"/>
      <c r="D9" s="129"/>
    </row>
    <row r="10" spans="1:4" ht="15">
      <c r="A10" s="15"/>
      <c r="B10" s="19" t="s">
        <v>42</v>
      </c>
      <c r="C10" s="118"/>
      <c r="D10" s="119"/>
    </row>
    <row r="11" spans="1:4" ht="15">
      <c r="A11" s="15"/>
      <c r="B11" s="19" t="s">
        <v>50</v>
      </c>
      <c r="C11" s="118"/>
      <c r="D11" s="119"/>
    </row>
    <row r="12" spans="1:4" ht="15">
      <c r="A12" s="15"/>
      <c r="B12" s="19" t="s">
        <v>51</v>
      </c>
      <c r="C12" s="118"/>
      <c r="D12" s="119"/>
    </row>
    <row r="13" spans="1:4" ht="15">
      <c r="A13" s="15"/>
      <c r="B13" s="19" t="s">
        <v>52</v>
      </c>
      <c r="C13" s="118"/>
      <c r="D13" s="119"/>
    </row>
    <row r="14" spans="1:4" ht="15">
      <c r="A14" s="15"/>
      <c r="B14" s="19" t="s">
        <v>53</v>
      </c>
      <c r="C14" s="118"/>
      <c r="D14" s="119"/>
    </row>
    <row r="15" spans="1:4" ht="15">
      <c r="A15" s="15"/>
      <c r="B15" s="19" t="s">
        <v>54</v>
      </c>
      <c r="C15" s="118"/>
      <c r="D15" s="119"/>
    </row>
    <row r="16" spans="1:4" ht="15">
      <c r="A16" s="15"/>
      <c r="B16" s="19" t="s">
        <v>55</v>
      </c>
      <c r="C16" s="118"/>
      <c r="D16" s="119"/>
    </row>
    <row r="17" spans="1:4" ht="8.25" customHeight="1">
      <c r="A17" s="15"/>
      <c r="B17" s="15"/>
      <c r="C17" s="22"/>
      <c r="D17" s="23"/>
    </row>
    <row r="18" spans="1:4" ht="15">
      <c r="A18" s="15" t="s">
        <v>3</v>
      </c>
      <c r="B18" s="121" t="s">
        <v>69</v>
      </c>
      <c r="C18" s="121"/>
      <c r="D18" s="121"/>
    </row>
    <row r="19" spans="1:4" ht="6.75" customHeight="1">
      <c r="A19" s="15"/>
      <c r="B19" s="15"/>
      <c r="C19" s="24"/>
      <c r="D19" s="25"/>
    </row>
    <row r="20" spans="1:4" ht="21" customHeight="1">
      <c r="A20" s="15"/>
      <c r="B20" s="20" t="s">
        <v>18</v>
      </c>
      <c r="C20" s="26" t="s">
        <v>2</v>
      </c>
      <c r="D20" s="22"/>
    </row>
    <row r="21" spans="1:5" s="55" customFormat="1" ht="15">
      <c r="A21" s="15"/>
      <c r="B21" s="19" t="s">
        <v>24</v>
      </c>
      <c r="C21" s="27">
        <f>'część (1)'!H$6</f>
        <v>0</v>
      </c>
      <c r="D21" s="28"/>
      <c r="E21" s="5"/>
    </row>
    <row r="22" spans="1:5" s="55" customFormat="1" ht="15.75" customHeight="1">
      <c r="A22" s="15"/>
      <c r="B22" s="19" t="s">
        <v>25</v>
      </c>
      <c r="C22" s="27">
        <f>'część (2)'!H$6</f>
        <v>0</v>
      </c>
      <c r="D22" s="28"/>
      <c r="E22" s="5"/>
    </row>
    <row r="23" spans="1:5" s="55" customFormat="1" ht="15">
      <c r="A23" s="15"/>
      <c r="B23" s="19" t="s">
        <v>26</v>
      </c>
      <c r="C23" s="27">
        <f>'część (3)'!H$6</f>
        <v>0</v>
      </c>
      <c r="D23" s="28"/>
      <c r="E23" s="5"/>
    </row>
    <row r="24" spans="1:5" s="55" customFormat="1" ht="15">
      <c r="A24" s="15"/>
      <c r="B24" s="19" t="s">
        <v>27</v>
      </c>
      <c r="C24" s="27">
        <f>'część (4)'!H$6</f>
        <v>0</v>
      </c>
      <c r="D24" s="28"/>
      <c r="E24" s="5"/>
    </row>
    <row r="25" spans="1:5" s="55" customFormat="1" ht="15">
      <c r="A25" s="15"/>
      <c r="B25" s="19" t="s">
        <v>28</v>
      </c>
      <c r="C25" s="27">
        <f>'część (5)'!H$6</f>
        <v>0</v>
      </c>
      <c r="D25" s="28"/>
      <c r="E25" s="5"/>
    </row>
    <row r="26" spans="1:5" s="55" customFormat="1" ht="15">
      <c r="A26" s="15"/>
      <c r="B26" s="19" t="s">
        <v>29</v>
      </c>
      <c r="C26" s="27">
        <f>'część (6)'!H$6</f>
        <v>0</v>
      </c>
      <c r="D26" s="28"/>
      <c r="E26" s="5"/>
    </row>
    <row r="27" spans="1:5" s="55" customFormat="1" ht="15">
      <c r="A27" s="15"/>
      <c r="B27" s="19" t="s">
        <v>30</v>
      </c>
      <c r="C27" s="27">
        <f>'część (7)'!H$6</f>
        <v>0</v>
      </c>
      <c r="D27" s="28"/>
      <c r="E27" s="5"/>
    </row>
    <row r="28" spans="1:5" s="55" customFormat="1" ht="15">
      <c r="A28" s="15"/>
      <c r="B28" s="19" t="s">
        <v>31</v>
      </c>
      <c r="C28" s="27">
        <f>'część (8)'!H$6</f>
        <v>0</v>
      </c>
      <c r="D28" s="28"/>
      <c r="E28" s="5"/>
    </row>
    <row r="29" spans="1:5" s="55" customFormat="1" ht="15">
      <c r="A29" s="15"/>
      <c r="B29" s="19" t="s">
        <v>32</v>
      </c>
      <c r="C29" s="27">
        <f>'część (9)'!H$6</f>
        <v>0</v>
      </c>
      <c r="D29" s="28"/>
      <c r="E29" s="5"/>
    </row>
    <row r="30" spans="1:5" s="55" customFormat="1" ht="15">
      <c r="A30" s="15"/>
      <c r="B30" s="19" t="s">
        <v>33</v>
      </c>
      <c r="C30" s="27">
        <f>'część (10)'!H$6</f>
        <v>0</v>
      </c>
      <c r="D30" s="28"/>
      <c r="E30" s="5"/>
    </row>
    <row r="31" spans="1:5" s="55" customFormat="1" ht="15">
      <c r="A31" s="15"/>
      <c r="B31" s="19" t="s">
        <v>34</v>
      </c>
      <c r="C31" s="27">
        <f>'część (11)'!H$6</f>
        <v>0</v>
      </c>
      <c r="D31" s="28"/>
      <c r="E31" s="5"/>
    </row>
    <row r="32" spans="1:5" s="55" customFormat="1" ht="15">
      <c r="A32" s="15"/>
      <c r="B32" s="19" t="s">
        <v>35</v>
      </c>
      <c r="C32" s="27">
        <f>'część (12)'!H$6</f>
        <v>0</v>
      </c>
      <c r="D32" s="28"/>
      <c r="E32" s="5"/>
    </row>
    <row r="33" spans="1:5" s="55" customFormat="1" ht="15">
      <c r="A33" s="15"/>
      <c r="B33" s="19" t="s">
        <v>36</v>
      </c>
      <c r="C33" s="27">
        <f>'część (13)'!H$6</f>
        <v>0</v>
      </c>
      <c r="D33" s="28"/>
      <c r="E33" s="5"/>
    </row>
    <row r="34" spans="1:5" s="55" customFormat="1" ht="15">
      <c r="A34" s="15"/>
      <c r="B34" s="19" t="s">
        <v>37</v>
      </c>
      <c r="C34" s="27">
        <f>'część (14)'!H$6</f>
        <v>0</v>
      </c>
      <c r="D34" s="28"/>
      <c r="E34" s="5"/>
    </row>
    <row r="35" spans="1:4" ht="18" customHeight="1">
      <c r="A35" s="15"/>
      <c r="B35" s="19" t="s">
        <v>186</v>
      </c>
      <c r="C35" s="27">
        <f>'część (15)'!H$6</f>
        <v>0</v>
      </c>
      <c r="D35" s="28"/>
    </row>
    <row r="36" spans="1:4" ht="15.75" customHeight="1">
      <c r="A36" s="15"/>
      <c r="B36" s="19" t="s">
        <v>187</v>
      </c>
      <c r="C36" s="27">
        <f>'część (16)'!H$6</f>
        <v>0</v>
      </c>
      <c r="D36" s="28"/>
    </row>
    <row r="37" spans="1:4" ht="74.25" customHeight="1">
      <c r="A37" s="15" t="s">
        <v>4</v>
      </c>
      <c r="B37" s="121" t="s">
        <v>75</v>
      </c>
      <c r="C37" s="121"/>
      <c r="D37" s="121"/>
    </row>
    <row r="38" spans="1:4" ht="19.5" customHeight="1">
      <c r="A38" s="15" t="s">
        <v>5</v>
      </c>
      <c r="B38" s="127" t="s">
        <v>76</v>
      </c>
      <c r="C38" s="127"/>
      <c r="D38" s="127"/>
    </row>
    <row r="39" spans="1:4" ht="33" customHeight="1">
      <c r="A39" s="15" t="s">
        <v>6</v>
      </c>
      <c r="B39" s="122" t="s">
        <v>70</v>
      </c>
      <c r="C39" s="122"/>
      <c r="D39" s="122"/>
    </row>
    <row r="40" spans="1:4" ht="30" customHeight="1">
      <c r="A40" s="15" t="s">
        <v>40</v>
      </c>
      <c r="B40" s="122" t="s">
        <v>77</v>
      </c>
      <c r="C40" s="122"/>
      <c r="D40" s="122"/>
    </row>
    <row r="41" spans="1:4" ht="61.5" customHeight="1">
      <c r="A41" s="15" t="s">
        <v>46</v>
      </c>
      <c r="B41" s="114" t="s">
        <v>93</v>
      </c>
      <c r="C41" s="114"/>
      <c r="D41" s="114"/>
    </row>
    <row r="42" spans="1:4" ht="31.5" customHeight="1">
      <c r="A42" s="15" t="s">
        <v>7</v>
      </c>
      <c r="B42" s="114" t="s">
        <v>78</v>
      </c>
      <c r="C42" s="114"/>
      <c r="D42" s="114"/>
    </row>
    <row r="43" spans="1:4" ht="30" customHeight="1">
      <c r="A43" s="15" t="s">
        <v>8</v>
      </c>
      <c r="B43" s="123" t="s">
        <v>41</v>
      </c>
      <c r="C43" s="123"/>
      <c r="D43" s="123"/>
    </row>
    <row r="44" spans="1:4" ht="34.5" customHeight="1">
      <c r="A44" s="15" t="s">
        <v>20</v>
      </c>
      <c r="B44" s="114" t="s">
        <v>79</v>
      </c>
      <c r="C44" s="114"/>
      <c r="D44" s="114"/>
    </row>
    <row r="45" spans="1:4" ht="33.75" customHeight="1">
      <c r="A45" s="15" t="s">
        <v>45</v>
      </c>
      <c r="B45" s="114" t="s">
        <v>62</v>
      </c>
      <c r="C45" s="114"/>
      <c r="D45" s="114"/>
    </row>
    <row r="46" spans="1:4" ht="33.75" customHeight="1">
      <c r="A46" s="15"/>
      <c r="B46" s="114" t="s">
        <v>60</v>
      </c>
      <c r="C46" s="114"/>
      <c r="D46" s="114"/>
    </row>
    <row r="47" spans="1:4" ht="14.25" customHeight="1">
      <c r="A47" s="15"/>
      <c r="B47" s="120" t="s">
        <v>61</v>
      </c>
      <c r="C47" s="120"/>
      <c r="D47" s="120"/>
    </row>
    <row r="48" spans="1:4" ht="111" customHeight="1">
      <c r="A48" s="15" t="s">
        <v>1</v>
      </c>
      <c r="B48" s="121" t="s">
        <v>80</v>
      </c>
      <c r="C48" s="121"/>
      <c r="D48" s="121"/>
    </row>
    <row r="49" spans="1:4" ht="18" customHeight="1">
      <c r="A49" s="15" t="s">
        <v>0</v>
      </c>
      <c r="B49" s="29" t="s">
        <v>9</v>
      </c>
      <c r="C49" s="24"/>
      <c r="D49" s="15"/>
    </row>
    <row r="50" spans="1:4" ht="18" customHeight="1">
      <c r="A50" s="30"/>
      <c r="B50" s="115" t="s">
        <v>21</v>
      </c>
      <c r="C50" s="116"/>
      <c r="D50" s="117"/>
    </row>
    <row r="51" spans="1:4" ht="18" customHeight="1">
      <c r="A51" s="15"/>
      <c r="B51" s="115" t="s">
        <v>10</v>
      </c>
      <c r="C51" s="117"/>
      <c r="D51" s="19"/>
    </row>
    <row r="52" spans="1:4" ht="12.75" customHeight="1">
      <c r="A52" s="15"/>
      <c r="B52" s="130"/>
      <c r="C52" s="131"/>
      <c r="D52" s="19"/>
    </row>
    <row r="53" spans="1:4" ht="15.75" customHeight="1">
      <c r="A53" s="15"/>
      <c r="B53" s="130"/>
      <c r="C53" s="131"/>
      <c r="D53" s="19"/>
    </row>
    <row r="54" spans="1:4" ht="9.75" customHeight="1">
      <c r="A54" s="15"/>
      <c r="B54" s="32" t="s">
        <v>12</v>
      </c>
      <c r="C54" s="32"/>
      <c r="D54" s="16"/>
    </row>
    <row r="55" spans="1:4" ht="18" customHeight="1">
      <c r="A55" s="15"/>
      <c r="B55" s="115" t="s">
        <v>22</v>
      </c>
      <c r="C55" s="116"/>
      <c r="D55" s="117"/>
    </row>
    <row r="56" spans="1:4" ht="18" customHeight="1">
      <c r="A56" s="15"/>
      <c r="B56" s="33" t="s">
        <v>10</v>
      </c>
      <c r="C56" s="31" t="s">
        <v>11</v>
      </c>
      <c r="D56" s="34" t="s">
        <v>13</v>
      </c>
    </row>
    <row r="57" spans="1:4" ht="15.75" customHeight="1">
      <c r="A57" s="15"/>
      <c r="B57" s="35"/>
      <c r="C57" s="31"/>
      <c r="D57" s="36"/>
    </row>
    <row r="58" spans="1:4" ht="18" customHeight="1">
      <c r="A58" s="15"/>
      <c r="B58" s="35"/>
      <c r="C58" s="31"/>
      <c r="D58" s="36"/>
    </row>
    <row r="59" spans="1:4" ht="0.75" customHeight="1">
      <c r="A59" s="15"/>
      <c r="B59" s="32"/>
      <c r="C59" s="32"/>
      <c r="D59" s="16"/>
    </row>
    <row r="60" spans="1:4" ht="18" customHeight="1">
      <c r="A60" s="15"/>
      <c r="B60" s="115" t="s">
        <v>23</v>
      </c>
      <c r="C60" s="116"/>
      <c r="D60" s="117"/>
    </row>
    <row r="61" spans="1:4" ht="18" customHeight="1">
      <c r="A61" s="15"/>
      <c r="B61" s="115" t="s">
        <v>14</v>
      </c>
      <c r="C61" s="117"/>
      <c r="D61" s="19"/>
    </row>
    <row r="62" spans="1:4" ht="18" customHeight="1">
      <c r="A62" s="15"/>
      <c r="B62" s="126"/>
      <c r="C62" s="126"/>
      <c r="D62" s="19"/>
    </row>
    <row r="63" spans="2:4" ht="34.5" customHeight="1">
      <c r="B63" s="7"/>
      <c r="C63" s="9"/>
      <c r="D63" s="9"/>
    </row>
  </sheetData>
  <sheetProtection/>
  <mergeCells count="31">
    <mergeCell ref="B51:C51"/>
    <mergeCell ref="B62:C62"/>
    <mergeCell ref="B52:C52"/>
    <mergeCell ref="B53:C53"/>
    <mergeCell ref="B55:D55"/>
    <mergeCell ref="B61:C61"/>
    <mergeCell ref="B60:D60"/>
    <mergeCell ref="C6:D6"/>
    <mergeCell ref="C13:D13"/>
    <mergeCell ref="C11:D11"/>
    <mergeCell ref="C14:D14"/>
    <mergeCell ref="C8:D8"/>
    <mergeCell ref="B39:D39"/>
    <mergeCell ref="B38:D38"/>
    <mergeCell ref="C16:D16"/>
    <mergeCell ref="C9:D9"/>
    <mergeCell ref="C10:D10"/>
    <mergeCell ref="C12:D12"/>
    <mergeCell ref="B37:D37"/>
    <mergeCell ref="B18:D18"/>
    <mergeCell ref="B40:D40"/>
    <mergeCell ref="B44:D44"/>
    <mergeCell ref="B43:D43"/>
    <mergeCell ref="B46:D46"/>
    <mergeCell ref="B45:D45"/>
    <mergeCell ref="B50:D50"/>
    <mergeCell ref="C15:D15"/>
    <mergeCell ref="B42:D42"/>
    <mergeCell ref="B47:D47"/>
    <mergeCell ref="B48:D48"/>
    <mergeCell ref="B41:D4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38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8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19.875" style="24" customWidth="1"/>
    <col min="3" max="3" width="17.375" style="24" customWidth="1"/>
    <col min="4" max="4" width="19.375" style="24" customWidth="1"/>
    <col min="5" max="5" width="10.625" style="25" customWidth="1"/>
    <col min="6" max="6" width="18.7539062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19.12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4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SUM(N11:N14)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73.5" customHeight="1">
      <c r="A10" s="20" t="s">
        <v>44</v>
      </c>
      <c r="B10" s="20" t="s">
        <v>16</v>
      </c>
      <c r="C10" s="20" t="s">
        <v>17</v>
      </c>
      <c r="D10" s="20" t="s">
        <v>65</v>
      </c>
      <c r="E10" s="44" t="s">
        <v>63</v>
      </c>
      <c r="F10" s="45"/>
      <c r="G10" s="20" t="str">
        <f>"Nazwa handlowa /
"&amp;C10&amp;" / 
"&amp;D10</f>
        <v>Nazwa handlowa /
Dawka / 
Postać/ 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39</v>
      </c>
      <c r="M10" s="81" t="s">
        <v>83</v>
      </c>
      <c r="N10" s="81" t="s">
        <v>84</v>
      </c>
    </row>
    <row r="11" spans="1:14" s="29" customFormat="1" ht="48" customHeight="1">
      <c r="A11" s="19" t="s">
        <v>72</v>
      </c>
      <c r="B11" s="56" t="s">
        <v>116</v>
      </c>
      <c r="C11" s="56" t="s">
        <v>117</v>
      </c>
      <c r="D11" s="52" t="s">
        <v>118</v>
      </c>
      <c r="E11" s="86">
        <v>450</v>
      </c>
      <c r="F11" s="58" t="s">
        <v>100</v>
      </c>
      <c r="G11" s="47" t="s">
        <v>58</v>
      </c>
      <c r="H11" s="20"/>
      <c r="I11" s="20"/>
      <c r="J11" s="20"/>
      <c r="K11" s="20"/>
      <c r="L11" s="47"/>
      <c r="M11" s="20"/>
      <c r="N11" s="48">
        <f>ROUND(L11*ROUND(M11,2),2)</f>
        <v>0</v>
      </c>
    </row>
    <row r="12" spans="1:14" ht="54.75" customHeight="1">
      <c r="A12" s="19" t="s">
        <v>71</v>
      </c>
      <c r="B12" s="56" t="s">
        <v>116</v>
      </c>
      <c r="C12" s="56" t="s">
        <v>119</v>
      </c>
      <c r="D12" s="52" t="s">
        <v>118</v>
      </c>
      <c r="E12" s="86">
        <v>900</v>
      </c>
      <c r="F12" s="58" t="s">
        <v>100</v>
      </c>
      <c r="G12" s="47" t="s">
        <v>58</v>
      </c>
      <c r="H12" s="49"/>
      <c r="I12" s="49"/>
      <c r="J12" s="50"/>
      <c r="K12" s="47"/>
      <c r="L12" s="47"/>
      <c r="M12" s="47"/>
      <c r="N12" s="48">
        <f>ROUND(L12*ROUND(M12,2),2)</f>
        <v>0</v>
      </c>
    </row>
    <row r="13" spans="1:14" ht="54.75" customHeight="1">
      <c r="A13" s="19" t="s">
        <v>5</v>
      </c>
      <c r="B13" s="52" t="s">
        <v>116</v>
      </c>
      <c r="C13" s="52" t="s">
        <v>120</v>
      </c>
      <c r="D13" s="52" t="s">
        <v>118</v>
      </c>
      <c r="E13" s="87">
        <v>540</v>
      </c>
      <c r="F13" s="58" t="s">
        <v>100</v>
      </c>
      <c r="G13" s="47" t="s">
        <v>58</v>
      </c>
      <c r="H13" s="49"/>
      <c r="I13" s="49"/>
      <c r="J13" s="50"/>
      <c r="K13" s="47"/>
      <c r="L13" s="47"/>
      <c r="M13" s="47"/>
      <c r="N13" s="48">
        <f>ROUND(L13*ROUND(M13,2),2)</f>
        <v>0</v>
      </c>
    </row>
    <row r="14" spans="1:14" ht="54.75" customHeight="1">
      <c r="A14" s="19" t="s">
        <v>6</v>
      </c>
      <c r="B14" s="52" t="s">
        <v>116</v>
      </c>
      <c r="C14" s="52" t="s">
        <v>121</v>
      </c>
      <c r="D14" s="52" t="s">
        <v>118</v>
      </c>
      <c r="E14" s="87">
        <v>400</v>
      </c>
      <c r="F14" s="58" t="s">
        <v>100</v>
      </c>
      <c r="G14" s="47" t="s">
        <v>58</v>
      </c>
      <c r="H14" s="49"/>
      <c r="I14" s="49"/>
      <c r="J14" s="50"/>
      <c r="K14" s="47"/>
      <c r="L14" s="47"/>
      <c r="M14" s="47"/>
      <c r="N14" s="48">
        <f>ROUND(L14*ROUND(M14,2),2)</f>
        <v>0</v>
      </c>
    </row>
    <row r="15" ht="15">
      <c r="Q15" s="24"/>
    </row>
    <row r="16" spans="1:17" ht="23.25" customHeight="1">
      <c r="A16" s="139" t="s">
        <v>99</v>
      </c>
      <c r="B16" s="139"/>
      <c r="C16" s="139"/>
      <c r="D16" s="139"/>
      <c r="E16" s="139"/>
      <c r="F16" s="140"/>
      <c r="Q16" s="24"/>
    </row>
    <row r="17" spans="1:17" ht="23.25" customHeight="1">
      <c r="A17" s="139" t="s">
        <v>122</v>
      </c>
      <c r="B17" s="140"/>
      <c r="C17" s="140"/>
      <c r="D17" s="140"/>
      <c r="E17" s="140"/>
      <c r="F17" s="140"/>
      <c r="Q17" s="24"/>
    </row>
    <row r="18" spans="1:17" ht="20.25" customHeight="1">
      <c r="A18" s="124" t="s">
        <v>85</v>
      </c>
      <c r="B18" s="124"/>
      <c r="C18" s="124"/>
      <c r="D18" s="124"/>
      <c r="E18" s="124"/>
      <c r="F18" s="124"/>
      <c r="G18" s="124"/>
      <c r="H18" s="124"/>
      <c r="I18" s="124"/>
      <c r="J18" s="124"/>
      <c r="Q18" s="24"/>
    </row>
    <row r="19" spans="2:17" ht="22.5" customHeight="1">
      <c r="B19" s="132"/>
      <c r="C19" s="132"/>
      <c r="D19" s="132"/>
      <c r="E19" s="132"/>
      <c r="F19" s="132"/>
      <c r="G19" s="132"/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60" ht="15">
      <c r="Q60" s="24"/>
    </row>
    <row r="61" ht="15">
      <c r="Q61" s="24"/>
    </row>
    <row r="62" ht="15">
      <c r="Q62" s="24"/>
    </row>
    <row r="63" ht="15">
      <c r="Q63" s="24"/>
    </row>
    <row r="64" ht="15">
      <c r="Q64" s="24"/>
    </row>
    <row r="65" ht="15">
      <c r="Q65" s="24"/>
    </row>
    <row r="66" ht="15">
      <c r="Q66" s="24"/>
    </row>
    <row r="67" ht="15">
      <c r="Q67" s="24"/>
    </row>
    <row r="68" ht="15">
      <c r="Q68" s="24"/>
    </row>
    <row r="69" ht="15">
      <c r="Q69" s="24"/>
    </row>
    <row r="70" ht="15">
      <c r="Q70" s="24"/>
    </row>
    <row r="71" ht="15">
      <c r="Q71" s="24"/>
    </row>
    <row r="72" ht="15">
      <c r="Q72" s="24"/>
    </row>
    <row r="73" ht="15">
      <c r="Q73" s="24"/>
    </row>
    <row r="74" ht="15">
      <c r="Q74" s="24"/>
    </row>
    <row r="75" ht="15">
      <c r="Q75" s="24"/>
    </row>
    <row r="76" ht="15">
      <c r="Q76" s="24"/>
    </row>
    <row r="77" ht="15">
      <c r="Q77" s="24"/>
    </row>
    <row r="78" ht="15">
      <c r="Q78" s="24"/>
    </row>
    <row r="79" ht="15">
      <c r="Q79" s="24"/>
    </row>
    <row r="80" ht="15">
      <c r="Q80" s="24"/>
    </row>
    <row r="81" ht="15">
      <c r="Q81" s="24"/>
    </row>
    <row r="82" ht="15">
      <c r="Q82" s="24"/>
    </row>
    <row r="83" ht="15">
      <c r="Q83" s="24"/>
    </row>
    <row r="84" ht="15">
      <c r="Q84" s="24"/>
    </row>
    <row r="85" ht="15">
      <c r="Q85" s="24"/>
    </row>
    <row r="86" ht="15">
      <c r="Q86" s="24"/>
    </row>
    <row r="87" ht="15">
      <c r="Q87" s="24"/>
    </row>
    <row r="88" ht="15">
      <c r="Q88" s="24"/>
    </row>
    <row r="89" ht="15">
      <c r="Q89" s="24"/>
    </row>
    <row r="90" ht="15">
      <c r="Q90" s="24"/>
    </row>
    <row r="91" ht="15">
      <c r="Q91" s="24"/>
    </row>
    <row r="92" ht="15">
      <c r="Q92" s="24"/>
    </row>
    <row r="93" ht="15">
      <c r="Q93" s="24"/>
    </row>
    <row r="94" ht="15">
      <c r="Q94" s="24"/>
    </row>
    <row r="95" ht="15">
      <c r="Q95" s="24"/>
    </row>
    <row r="96" ht="15">
      <c r="Q96" s="24"/>
    </row>
    <row r="97" ht="15">
      <c r="Q97" s="24"/>
    </row>
    <row r="98" ht="15">
      <c r="Q98" s="24"/>
    </row>
  </sheetData>
  <sheetProtection/>
  <mergeCells count="6">
    <mergeCell ref="A16:F16"/>
    <mergeCell ref="G2:I2"/>
    <mergeCell ref="H6:I6"/>
    <mergeCell ref="B19:G19"/>
    <mergeCell ref="A18:J18"/>
    <mergeCell ref="A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19.875" style="24" customWidth="1"/>
    <col min="3" max="3" width="19.625" style="24" customWidth="1"/>
    <col min="4" max="4" width="23.25390625" style="24" customWidth="1"/>
    <col min="5" max="5" width="10.625" style="25" customWidth="1"/>
    <col min="6" max="6" width="12.87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18.7539062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5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SUM(N11:N11)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66.75" customHeight="1">
      <c r="A10" s="20" t="s">
        <v>44</v>
      </c>
      <c r="B10" s="20" t="s">
        <v>16</v>
      </c>
      <c r="C10" s="20" t="s">
        <v>17</v>
      </c>
      <c r="D10" s="20" t="s">
        <v>65</v>
      </c>
      <c r="E10" s="44" t="s">
        <v>63</v>
      </c>
      <c r="F10" s="45"/>
      <c r="G10" s="20" t="str">
        <f>"Nazwa handlowa /
"&amp;C10&amp;" / 
"&amp;D10</f>
        <v>Nazwa handlowa /
Dawka / 
Postać/ 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39</v>
      </c>
      <c r="M10" s="81" t="s">
        <v>83</v>
      </c>
      <c r="N10" s="81" t="s">
        <v>84</v>
      </c>
    </row>
    <row r="11" spans="1:14" ht="51" customHeight="1">
      <c r="A11" s="19" t="s">
        <v>3</v>
      </c>
      <c r="B11" s="51" t="s">
        <v>123</v>
      </c>
      <c r="C11" s="51" t="s">
        <v>196</v>
      </c>
      <c r="D11" s="52" t="s">
        <v>124</v>
      </c>
      <c r="E11" s="87">
        <v>25</v>
      </c>
      <c r="F11" s="57" t="s">
        <v>100</v>
      </c>
      <c r="G11" s="47" t="s">
        <v>58</v>
      </c>
      <c r="H11" s="49"/>
      <c r="I11" s="49"/>
      <c r="J11" s="50"/>
      <c r="K11" s="47"/>
      <c r="L11" s="47"/>
      <c r="M11" s="47"/>
      <c r="N11" s="48">
        <f>ROUND(L11*ROUND(M11,2),2)</f>
        <v>0</v>
      </c>
    </row>
    <row r="12" ht="15">
      <c r="Q12" s="24"/>
    </row>
    <row r="13" spans="1:17" ht="27" customHeight="1">
      <c r="A13" s="141" t="s">
        <v>125</v>
      </c>
      <c r="B13" s="141"/>
      <c r="C13" s="141"/>
      <c r="D13" s="141"/>
      <c r="E13" s="141"/>
      <c r="F13" s="141"/>
      <c r="Q13" s="24"/>
    </row>
    <row r="14" spans="1:17" ht="16.5" customHeight="1">
      <c r="A14" s="124" t="s">
        <v>85</v>
      </c>
      <c r="B14" s="124"/>
      <c r="C14" s="124"/>
      <c r="D14" s="124"/>
      <c r="E14" s="124"/>
      <c r="F14" s="124"/>
      <c r="G14" s="124"/>
      <c r="H14" s="124"/>
      <c r="I14" s="124"/>
      <c r="J14" s="124"/>
      <c r="Q14" s="24"/>
    </row>
    <row r="15" ht="15"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  <row r="56" ht="15">
      <c r="Q56" s="24"/>
    </row>
    <row r="57" ht="15">
      <c r="Q57" s="24"/>
    </row>
    <row r="58" ht="15">
      <c r="Q58" s="24"/>
    </row>
    <row r="59" ht="15">
      <c r="Q59" s="24"/>
    </row>
    <row r="60" ht="15">
      <c r="Q60" s="24"/>
    </row>
    <row r="61" ht="15">
      <c r="Q61" s="24"/>
    </row>
    <row r="62" ht="15">
      <c r="Q62" s="24"/>
    </row>
    <row r="63" ht="15">
      <c r="Q63" s="24"/>
    </row>
    <row r="64" ht="15">
      <c r="Q64" s="24"/>
    </row>
  </sheetData>
  <sheetProtection/>
  <mergeCells count="4">
    <mergeCell ref="G2:I2"/>
    <mergeCell ref="H6:I6"/>
    <mergeCell ref="A14:J14"/>
    <mergeCell ref="A13:F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1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16.00390625" style="24" customWidth="1"/>
    <col min="3" max="3" width="22.875" style="24" customWidth="1"/>
    <col min="4" max="4" width="30.625" style="24" customWidth="1"/>
    <col min="5" max="5" width="10.625" style="25" customWidth="1"/>
    <col min="6" max="6" width="26.00390625" style="24" customWidth="1"/>
    <col min="7" max="7" width="27.25390625" style="24" customWidth="1"/>
    <col min="8" max="8" width="20.375" style="24" customWidth="1"/>
    <col min="9" max="9" width="15.125" style="24" customWidth="1"/>
    <col min="10" max="10" width="29.125" style="24" customWidth="1"/>
    <col min="11" max="11" width="15.25390625" style="24" customWidth="1"/>
    <col min="12" max="12" width="18.625" style="24" customWidth="1"/>
    <col min="13" max="13" width="18.00390625" style="24" customWidth="1"/>
    <col min="14" max="14" width="18.37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6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SUM(N11:N11)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92.25" customHeight="1">
      <c r="A10" s="20" t="s">
        <v>44</v>
      </c>
      <c r="B10" s="20" t="s">
        <v>16</v>
      </c>
      <c r="C10" s="20" t="s">
        <v>17</v>
      </c>
      <c r="D10" s="20" t="s">
        <v>57</v>
      </c>
      <c r="E10" s="44" t="s">
        <v>63</v>
      </c>
      <c r="F10" s="45"/>
      <c r="G10" s="20" t="str">
        <f>"Nazwa handlowa /
"&amp;C10&amp;" / 
"&amp;D10</f>
        <v>Nazwa handlowa /
Dawka / 
Postać /Opakowanie</v>
      </c>
      <c r="H10" s="20" t="s">
        <v>94</v>
      </c>
      <c r="I10" s="20" t="str">
        <f>B10</f>
        <v>Skład</v>
      </c>
      <c r="J10" s="78" t="s">
        <v>95</v>
      </c>
      <c r="K10" s="20" t="s">
        <v>38</v>
      </c>
      <c r="L10" s="20" t="s">
        <v>131</v>
      </c>
      <c r="M10" s="81" t="s">
        <v>130</v>
      </c>
      <c r="N10" s="81" t="s">
        <v>84</v>
      </c>
    </row>
    <row r="11" spans="1:14" ht="228" customHeight="1">
      <c r="A11" s="19" t="s">
        <v>3</v>
      </c>
      <c r="B11" s="59" t="s">
        <v>126</v>
      </c>
      <c r="C11" s="59" t="s">
        <v>127</v>
      </c>
      <c r="D11" s="59" t="s">
        <v>128</v>
      </c>
      <c r="E11" s="88">
        <v>1100</v>
      </c>
      <c r="F11" s="57" t="s">
        <v>129</v>
      </c>
      <c r="G11" s="19" t="s">
        <v>191</v>
      </c>
      <c r="H11" s="49"/>
      <c r="I11" s="49"/>
      <c r="J11" s="50" t="s">
        <v>192</v>
      </c>
      <c r="K11" s="47"/>
      <c r="L11" s="47"/>
      <c r="M11" s="47"/>
      <c r="N11" s="48">
        <f>ROUND(L11*ROUND(M11,2),2)</f>
        <v>0</v>
      </c>
    </row>
    <row r="12" ht="15">
      <c r="Q12" s="24"/>
    </row>
    <row r="13" spans="1:17" ht="37.5" customHeight="1">
      <c r="A13" s="137" t="s">
        <v>132</v>
      </c>
      <c r="B13" s="137"/>
      <c r="C13" s="137"/>
      <c r="D13" s="137"/>
      <c r="E13" s="137"/>
      <c r="F13" s="137"/>
      <c r="G13" s="137"/>
      <c r="H13" s="100"/>
      <c r="I13" s="100"/>
      <c r="J13" s="100"/>
      <c r="Q13" s="24"/>
    </row>
    <row r="14" spans="1:17" ht="24.75" customHeight="1">
      <c r="A14" s="124" t="s">
        <v>86</v>
      </c>
      <c r="B14" s="124"/>
      <c r="C14" s="124"/>
      <c r="D14" s="124"/>
      <c r="E14" s="124"/>
      <c r="F14" s="124"/>
      <c r="G14" s="124"/>
      <c r="H14" s="124"/>
      <c r="I14" s="124"/>
      <c r="J14" s="124"/>
      <c r="Q14" s="24"/>
    </row>
    <row r="15" ht="15"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  <row r="56" ht="15">
      <c r="Q56" s="24"/>
    </row>
    <row r="57" ht="15">
      <c r="Q57" s="24"/>
    </row>
    <row r="58" ht="15">
      <c r="Q58" s="24"/>
    </row>
    <row r="59" ht="15">
      <c r="Q59" s="24"/>
    </row>
    <row r="60" ht="15">
      <c r="Q60" s="24"/>
    </row>
    <row r="61" ht="15">
      <c r="Q61" s="24"/>
    </row>
    <row r="62" ht="15">
      <c r="Q62" s="24"/>
    </row>
    <row r="63" ht="15">
      <c r="Q63" s="24"/>
    </row>
    <row r="64" ht="15">
      <c r="Q64" s="24"/>
    </row>
    <row r="65" ht="15">
      <c r="Q65" s="24"/>
    </row>
    <row r="66" ht="15">
      <c r="Q66" s="24"/>
    </row>
    <row r="67" ht="15">
      <c r="Q67" s="24"/>
    </row>
    <row r="68" ht="15">
      <c r="Q68" s="24"/>
    </row>
    <row r="69" ht="15">
      <c r="Q69" s="24"/>
    </row>
    <row r="70" ht="15">
      <c r="Q70" s="24"/>
    </row>
    <row r="71" ht="15">
      <c r="Q71" s="24"/>
    </row>
    <row r="72" ht="15">
      <c r="Q72" s="24"/>
    </row>
    <row r="73" ht="15">
      <c r="Q73" s="24"/>
    </row>
    <row r="74" ht="15">
      <c r="Q74" s="24"/>
    </row>
    <row r="75" ht="15">
      <c r="Q75" s="24"/>
    </row>
    <row r="76" ht="15">
      <c r="Q76" s="24"/>
    </row>
    <row r="77" ht="15">
      <c r="Q77" s="24"/>
    </row>
    <row r="78" ht="15">
      <c r="Q78" s="24"/>
    </row>
    <row r="79" ht="15">
      <c r="Q79" s="24"/>
    </row>
    <row r="80" ht="15">
      <c r="Q80" s="24"/>
    </row>
    <row r="81" ht="15">
      <c r="Q81" s="24"/>
    </row>
    <row r="82" ht="15">
      <c r="Q82" s="24"/>
    </row>
    <row r="83" ht="15">
      <c r="Q83" s="24"/>
    </row>
    <row r="84" ht="15">
      <c r="Q84" s="24"/>
    </row>
    <row r="85" ht="15">
      <c r="Q85" s="24"/>
    </row>
    <row r="86" ht="15">
      <c r="Q86" s="24"/>
    </row>
    <row r="87" ht="15">
      <c r="Q87" s="24"/>
    </row>
    <row r="88" ht="15">
      <c r="Q88" s="24"/>
    </row>
    <row r="89" ht="15">
      <c r="Q89" s="24"/>
    </row>
    <row r="90" ht="15">
      <c r="Q90" s="24"/>
    </row>
    <row r="91" ht="15">
      <c r="Q91" s="24"/>
    </row>
    <row r="104" ht="15">
      <c r="Q104" s="24"/>
    </row>
    <row r="105" ht="15">
      <c r="Q105" s="24"/>
    </row>
    <row r="106" ht="15">
      <c r="Q106" s="24"/>
    </row>
    <row r="107" ht="15">
      <c r="Q107" s="24"/>
    </row>
    <row r="108" ht="15">
      <c r="Q108" s="24"/>
    </row>
    <row r="109" ht="15">
      <c r="Q109" s="24"/>
    </row>
    <row r="110" ht="15">
      <c r="Q110" s="24"/>
    </row>
    <row r="111" ht="15">
      <c r="Q111" s="24"/>
    </row>
    <row r="112" ht="15">
      <c r="Q112" s="24"/>
    </row>
    <row r="113" ht="15">
      <c r="Q113" s="24"/>
    </row>
    <row r="114" ht="15">
      <c r="Q114" s="24"/>
    </row>
    <row r="115" ht="15">
      <c r="Q115" s="24"/>
    </row>
    <row r="116" ht="15">
      <c r="Q116" s="24"/>
    </row>
    <row r="117" ht="15">
      <c r="Q117" s="24"/>
    </row>
    <row r="118" ht="15">
      <c r="Q118" s="24"/>
    </row>
    <row r="119" ht="15">
      <c r="Q119" s="24"/>
    </row>
    <row r="120" ht="15">
      <c r="Q120" s="24"/>
    </row>
    <row r="121" ht="15">
      <c r="Q121" s="24"/>
    </row>
    <row r="122" ht="15">
      <c r="Q122" s="24"/>
    </row>
    <row r="123" ht="15">
      <c r="Q123" s="24"/>
    </row>
    <row r="124" ht="15">
      <c r="Q124" s="24"/>
    </row>
    <row r="125" ht="15">
      <c r="Q125" s="24"/>
    </row>
    <row r="126" ht="15">
      <c r="Q126" s="24"/>
    </row>
    <row r="127" ht="15">
      <c r="Q127" s="24"/>
    </row>
    <row r="128" ht="15">
      <c r="Q128" s="24"/>
    </row>
    <row r="129" ht="15">
      <c r="Q129" s="24"/>
    </row>
    <row r="130" ht="15">
      <c r="Q130" s="24"/>
    </row>
    <row r="131" ht="15">
      <c r="Q131" s="24"/>
    </row>
    <row r="132" ht="15">
      <c r="Q132" s="24"/>
    </row>
    <row r="133" ht="15">
      <c r="Q133" s="24"/>
    </row>
    <row r="134" ht="15">
      <c r="Q134" s="24"/>
    </row>
    <row r="135" ht="15">
      <c r="Q135" s="24"/>
    </row>
    <row r="136" ht="15">
      <c r="Q136" s="24"/>
    </row>
    <row r="137" ht="15">
      <c r="Q137" s="24"/>
    </row>
    <row r="138" ht="15">
      <c r="Q138" s="24"/>
    </row>
    <row r="139" ht="15">
      <c r="Q139" s="24"/>
    </row>
    <row r="140" ht="15">
      <c r="Q140" s="24"/>
    </row>
    <row r="141" ht="15">
      <c r="Q141" s="24"/>
    </row>
    <row r="142" ht="15">
      <c r="Q142" s="24"/>
    </row>
    <row r="143" ht="15">
      <c r="Q143" s="24"/>
    </row>
    <row r="144" ht="15">
      <c r="Q144" s="24"/>
    </row>
    <row r="145" ht="15">
      <c r="Q145" s="24"/>
    </row>
    <row r="146" ht="15">
      <c r="Q146" s="24"/>
    </row>
    <row r="147" ht="15">
      <c r="Q147" s="24"/>
    </row>
    <row r="148" ht="15">
      <c r="Q148" s="24"/>
    </row>
    <row r="149" ht="15">
      <c r="Q149" s="24"/>
    </row>
    <row r="150" ht="15">
      <c r="Q150" s="24"/>
    </row>
    <row r="151" ht="15">
      <c r="Q151" s="24"/>
    </row>
    <row r="152" ht="15">
      <c r="Q152" s="24"/>
    </row>
    <row r="153" ht="15">
      <c r="Q153" s="24"/>
    </row>
    <row r="154" ht="15">
      <c r="Q154" s="24"/>
    </row>
    <row r="155" ht="15">
      <c r="Q155" s="24"/>
    </row>
    <row r="156" ht="15">
      <c r="Q156" s="24"/>
    </row>
    <row r="157" ht="15">
      <c r="Q157" s="24"/>
    </row>
    <row r="158" ht="15">
      <c r="Q158" s="24"/>
    </row>
    <row r="159" ht="15">
      <c r="Q159" s="24"/>
    </row>
    <row r="160" ht="15">
      <c r="Q160" s="24"/>
    </row>
    <row r="161" ht="15">
      <c r="Q161" s="24"/>
    </row>
  </sheetData>
  <sheetProtection/>
  <mergeCells count="4">
    <mergeCell ref="G2:I2"/>
    <mergeCell ref="H6:I6"/>
    <mergeCell ref="A14:J14"/>
    <mergeCell ref="A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5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17.875" style="24" customWidth="1"/>
    <col min="3" max="3" width="13.75390625" style="24" customWidth="1"/>
    <col min="4" max="4" width="22.625" style="24" customWidth="1"/>
    <col min="5" max="5" width="10.625" style="25" customWidth="1"/>
    <col min="6" max="6" width="12.87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18.7539062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7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SUM(N11:N11)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87" customHeight="1">
      <c r="A10" s="20" t="s">
        <v>44</v>
      </c>
      <c r="B10" s="20" t="s">
        <v>16</v>
      </c>
      <c r="C10" s="20" t="s">
        <v>17</v>
      </c>
      <c r="D10" s="20" t="s">
        <v>66</v>
      </c>
      <c r="E10" s="44" t="s">
        <v>63</v>
      </c>
      <c r="F10" s="45"/>
      <c r="G10" s="20" t="str">
        <f>"Nazwa handlowa /
"&amp;C10&amp;" / 
"&amp;D10</f>
        <v>Nazwa handlowa /
Dawka / 
Postać/Opakowanie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137</v>
      </c>
      <c r="M10" s="81" t="s">
        <v>138</v>
      </c>
      <c r="N10" s="81" t="s">
        <v>84</v>
      </c>
    </row>
    <row r="11" spans="1:14" s="29" customFormat="1" ht="67.5" customHeight="1">
      <c r="A11" s="19" t="s">
        <v>3</v>
      </c>
      <c r="B11" s="52" t="s">
        <v>133</v>
      </c>
      <c r="C11" s="52" t="s">
        <v>134</v>
      </c>
      <c r="D11" s="52" t="s">
        <v>135</v>
      </c>
      <c r="E11" s="89">
        <v>300</v>
      </c>
      <c r="F11" s="58" t="s">
        <v>136</v>
      </c>
      <c r="G11" s="47" t="s">
        <v>58</v>
      </c>
      <c r="H11" s="20"/>
      <c r="I11" s="20"/>
      <c r="J11" s="20"/>
      <c r="K11" s="20"/>
      <c r="L11" s="47"/>
      <c r="M11" s="20"/>
      <c r="N11" s="48">
        <f>ROUND(L11*ROUND(M11,2),2)</f>
        <v>0</v>
      </c>
    </row>
    <row r="12" ht="15" customHeight="1">
      <c r="Q12" s="24"/>
    </row>
    <row r="13" spans="1:17" ht="48.75" customHeight="1">
      <c r="A13" s="135" t="s">
        <v>132</v>
      </c>
      <c r="B13" s="135"/>
      <c r="C13" s="135"/>
      <c r="D13" s="135"/>
      <c r="E13" s="135"/>
      <c r="F13" s="135"/>
      <c r="Q13" s="24"/>
    </row>
    <row r="14" spans="1:17" ht="30" customHeight="1">
      <c r="A14" s="124" t="s">
        <v>85</v>
      </c>
      <c r="B14" s="124"/>
      <c r="C14" s="124"/>
      <c r="D14" s="124"/>
      <c r="E14" s="124"/>
      <c r="F14" s="124"/>
      <c r="G14" s="124"/>
      <c r="H14" s="124"/>
      <c r="I14" s="124"/>
      <c r="J14" s="124"/>
      <c r="Q14" s="24"/>
    </row>
    <row r="15" ht="15"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55" ht="15">
      <c r="Q55" s="24"/>
    </row>
  </sheetData>
  <sheetProtection/>
  <mergeCells count="4">
    <mergeCell ref="G2:I2"/>
    <mergeCell ref="H6:I6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8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7.375" style="1" customWidth="1"/>
    <col min="4" max="4" width="26.25390625" style="1" customWidth="1"/>
    <col min="5" max="5" width="10.625" style="8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24"/>
      <c r="B1" s="37" t="str">
        <f>'formularz oferty'!C4</f>
        <v>DFP.271.137.2023.ADB</v>
      </c>
      <c r="C1" s="24"/>
      <c r="D1" s="24"/>
      <c r="E1" s="25"/>
      <c r="F1" s="24"/>
      <c r="G1" s="24"/>
      <c r="H1" s="24"/>
      <c r="I1" s="24"/>
      <c r="J1" s="24"/>
      <c r="K1" s="24"/>
      <c r="L1" s="24"/>
      <c r="M1" s="24"/>
      <c r="N1" s="38" t="s">
        <v>81</v>
      </c>
      <c r="S1" s="2"/>
      <c r="T1" s="2"/>
    </row>
    <row r="2" spans="1:14" ht="15">
      <c r="A2" s="24"/>
      <c r="B2" s="24"/>
      <c r="C2" s="24"/>
      <c r="D2" s="24"/>
      <c r="E2" s="25"/>
      <c r="F2" s="24"/>
      <c r="G2" s="132"/>
      <c r="H2" s="132"/>
      <c r="I2" s="132"/>
      <c r="J2" s="24"/>
      <c r="K2" s="24"/>
      <c r="L2" s="24"/>
      <c r="M2" s="24"/>
      <c r="N2" s="24"/>
    </row>
    <row r="3" spans="1:14" ht="15">
      <c r="A3" s="24"/>
      <c r="B3" s="24"/>
      <c r="C3" s="24"/>
      <c r="D3" s="24"/>
      <c r="E3" s="25"/>
      <c r="F3" s="24"/>
      <c r="G3" s="24"/>
      <c r="H3" s="24"/>
      <c r="I3" s="24"/>
      <c r="J3" s="24"/>
      <c r="K3" s="24"/>
      <c r="L3" s="24"/>
      <c r="M3" s="24"/>
      <c r="N3" s="38" t="s">
        <v>64</v>
      </c>
    </row>
    <row r="4" spans="1:17" ht="15">
      <c r="A4" s="24"/>
      <c r="B4" s="29" t="s">
        <v>15</v>
      </c>
      <c r="C4" s="20">
        <v>8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1"/>
    </row>
    <row r="5" spans="1:17" ht="15">
      <c r="A5" s="24"/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1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SUM(N11:N11)</f>
        <v>0</v>
      </c>
      <c r="I6" s="134"/>
      <c r="J6" s="24"/>
      <c r="K6" s="24"/>
      <c r="L6" s="24"/>
      <c r="M6" s="24"/>
      <c r="N6" s="24"/>
      <c r="Q6" s="1"/>
    </row>
    <row r="7" spans="1:17" ht="15">
      <c r="A7" s="29"/>
      <c r="B7" s="24"/>
      <c r="C7" s="15"/>
      <c r="D7" s="15"/>
      <c r="E7" s="18"/>
      <c r="F7" s="15"/>
      <c r="G7" s="15"/>
      <c r="H7" s="15"/>
      <c r="I7" s="15"/>
      <c r="J7" s="15"/>
      <c r="K7" s="15"/>
      <c r="L7" s="15"/>
      <c r="M7" s="24"/>
      <c r="N7" s="24"/>
      <c r="Q7" s="1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24"/>
      <c r="N8" s="24"/>
      <c r="Q8" s="1"/>
    </row>
    <row r="9" spans="1:17" ht="15">
      <c r="A9" s="24"/>
      <c r="B9" s="29"/>
      <c r="C9" s="24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Q9" s="1"/>
    </row>
    <row r="10" spans="1:14" s="4" customFormat="1" ht="88.5" customHeight="1">
      <c r="A10" s="20" t="s">
        <v>44</v>
      </c>
      <c r="B10" s="20" t="s">
        <v>16</v>
      </c>
      <c r="C10" s="20" t="s">
        <v>17</v>
      </c>
      <c r="D10" s="20" t="s">
        <v>57</v>
      </c>
      <c r="E10" s="44" t="s">
        <v>63</v>
      </c>
      <c r="F10" s="45"/>
      <c r="G10" s="20" t="str">
        <f>"Nazwa handlowa /
"&amp;C10&amp;" / 
"&amp;D10</f>
        <v>Nazwa handlowa /
Dawka / 
Postać /Opakowanie</v>
      </c>
      <c r="H10" s="20" t="s">
        <v>68</v>
      </c>
      <c r="I10" s="20" t="str">
        <f>B10</f>
        <v>Skład</v>
      </c>
      <c r="J10" s="78" t="s">
        <v>82</v>
      </c>
      <c r="K10" s="20" t="s">
        <v>38</v>
      </c>
      <c r="L10" s="20" t="s">
        <v>144</v>
      </c>
      <c r="M10" s="81" t="s">
        <v>145</v>
      </c>
      <c r="N10" s="81" t="s">
        <v>84</v>
      </c>
    </row>
    <row r="11" spans="1:14" s="4" customFormat="1" ht="54.75" customHeight="1">
      <c r="A11" s="19" t="s">
        <v>3</v>
      </c>
      <c r="B11" s="80" t="s">
        <v>139</v>
      </c>
      <c r="C11" s="80" t="s">
        <v>140</v>
      </c>
      <c r="D11" s="91" t="s">
        <v>141</v>
      </c>
      <c r="E11" s="92">
        <v>360</v>
      </c>
      <c r="F11" s="58" t="s">
        <v>142</v>
      </c>
      <c r="G11" s="47" t="s">
        <v>58</v>
      </c>
      <c r="H11" s="20"/>
      <c r="I11" s="20"/>
      <c r="J11" s="20"/>
      <c r="K11" s="20"/>
      <c r="L11" s="47"/>
      <c r="M11" s="20"/>
      <c r="N11" s="48">
        <f>ROUND(L11*ROUND(M11,2),2)</f>
        <v>0</v>
      </c>
    </row>
    <row r="12" spans="1:17" ht="15">
      <c r="A12" s="15"/>
      <c r="B12" s="71"/>
      <c r="C12" s="71"/>
      <c r="D12" s="71"/>
      <c r="E12" s="75"/>
      <c r="F12" s="15"/>
      <c r="G12" s="72"/>
      <c r="H12" s="72"/>
      <c r="I12" s="72"/>
      <c r="J12" s="73"/>
      <c r="K12" s="72"/>
      <c r="L12" s="72"/>
      <c r="M12" s="72"/>
      <c r="N12" s="74"/>
      <c r="Q12" s="1"/>
    </row>
    <row r="13" spans="1:17" ht="15">
      <c r="A13" s="15"/>
      <c r="B13" s="142"/>
      <c r="C13" s="142"/>
      <c r="D13" s="142"/>
      <c r="E13" s="142"/>
      <c r="F13" s="142"/>
      <c r="G13" s="142"/>
      <c r="H13" s="142"/>
      <c r="I13" s="72"/>
      <c r="J13" s="73"/>
      <c r="K13" s="72"/>
      <c r="L13" s="72"/>
      <c r="M13" s="72"/>
      <c r="N13" s="74"/>
      <c r="Q13" s="1"/>
    </row>
    <row r="14" spans="1:17" ht="51" customHeight="1">
      <c r="A14" s="135" t="s">
        <v>143</v>
      </c>
      <c r="B14" s="135"/>
      <c r="C14" s="135"/>
      <c r="D14" s="135"/>
      <c r="E14" s="135"/>
      <c r="F14" s="135"/>
      <c r="G14" s="90"/>
      <c r="H14" s="90"/>
      <c r="I14" s="72"/>
      <c r="J14" s="73"/>
      <c r="K14" s="72"/>
      <c r="L14" s="72"/>
      <c r="M14" s="72"/>
      <c r="N14" s="74"/>
      <c r="Q14" s="1"/>
    </row>
    <row r="15" spans="1:17" ht="25.5" customHeight="1">
      <c r="A15" s="124" t="s">
        <v>85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72"/>
      <c r="L15" s="72"/>
      <c r="M15" s="72"/>
      <c r="N15" s="74"/>
      <c r="Q15" s="1"/>
    </row>
    <row r="16" spans="1:17" ht="15">
      <c r="A16" s="15"/>
      <c r="B16" s="71"/>
      <c r="C16" s="71"/>
      <c r="D16" s="71"/>
      <c r="E16" s="75"/>
      <c r="F16" s="15"/>
      <c r="G16" s="72"/>
      <c r="H16" s="72"/>
      <c r="I16" s="72"/>
      <c r="J16" s="73"/>
      <c r="K16" s="72"/>
      <c r="L16" s="72"/>
      <c r="M16" s="72"/>
      <c r="N16" s="74"/>
      <c r="Q16" s="1"/>
    </row>
    <row r="17" spans="1:17" ht="15">
      <c r="A17" s="15"/>
      <c r="B17" s="71"/>
      <c r="C17" s="71"/>
      <c r="D17" s="71"/>
      <c r="E17" s="75"/>
      <c r="F17" s="15"/>
      <c r="G17" s="72"/>
      <c r="H17" s="72"/>
      <c r="I17" s="72"/>
      <c r="J17" s="73"/>
      <c r="K17" s="12"/>
      <c r="L17" s="12"/>
      <c r="M17" s="12"/>
      <c r="N17" s="14"/>
      <c r="Q17" s="1"/>
    </row>
    <row r="18" spans="1:17" ht="15">
      <c r="A18" s="5"/>
      <c r="B18" s="10"/>
      <c r="C18" s="10"/>
      <c r="D18" s="10"/>
      <c r="E18" s="11"/>
      <c r="F18" s="5"/>
      <c r="G18" s="12"/>
      <c r="H18" s="12"/>
      <c r="I18" s="12"/>
      <c r="J18" s="13"/>
      <c r="K18" s="12"/>
      <c r="L18" s="12"/>
      <c r="M18" s="12"/>
      <c r="N18" s="14"/>
      <c r="Q18" s="1"/>
    </row>
    <row r="19" spans="1:17" ht="15">
      <c r="A19" s="5"/>
      <c r="B19" s="10"/>
      <c r="C19" s="10"/>
      <c r="D19" s="10"/>
      <c r="E19" s="11"/>
      <c r="F19" s="5"/>
      <c r="G19" s="12"/>
      <c r="H19" s="12"/>
      <c r="I19" s="12"/>
      <c r="J19" s="13"/>
      <c r="K19" s="12"/>
      <c r="L19" s="12"/>
      <c r="M19" s="12"/>
      <c r="N19" s="14"/>
      <c r="Q19" s="1"/>
    </row>
    <row r="20" spans="1:17" ht="15">
      <c r="A20" s="5"/>
      <c r="B20" s="10"/>
      <c r="C20" s="10"/>
      <c r="D20" s="10"/>
      <c r="E20" s="11"/>
      <c r="F20" s="5"/>
      <c r="G20" s="12"/>
      <c r="H20" s="12"/>
      <c r="I20" s="12"/>
      <c r="J20" s="13"/>
      <c r="K20" s="12"/>
      <c r="L20" s="12"/>
      <c r="M20" s="12"/>
      <c r="N20" s="14"/>
      <c r="Q20" s="1"/>
    </row>
    <row r="21" spans="1:17" ht="15">
      <c r="A21" s="5"/>
      <c r="B21" s="10"/>
      <c r="C21" s="10"/>
      <c r="D21" s="10"/>
      <c r="E21" s="11"/>
      <c r="F21" s="5"/>
      <c r="G21" s="12"/>
      <c r="H21" s="12"/>
      <c r="I21" s="12"/>
      <c r="J21" s="13"/>
      <c r="K21" s="12"/>
      <c r="L21" s="12"/>
      <c r="M21" s="12"/>
      <c r="N21" s="14"/>
      <c r="Q21" s="1"/>
    </row>
    <row r="22" spans="1:17" ht="15">
      <c r="A22" s="5"/>
      <c r="B22" s="10"/>
      <c r="C22" s="10"/>
      <c r="D22" s="10"/>
      <c r="E22" s="11"/>
      <c r="F22" s="5"/>
      <c r="G22" s="12"/>
      <c r="H22" s="12"/>
      <c r="I22" s="72"/>
      <c r="J22" s="13"/>
      <c r="K22" s="12"/>
      <c r="L22" s="12"/>
      <c r="M22" s="12"/>
      <c r="N22" s="14"/>
      <c r="Q22" s="1"/>
    </row>
    <row r="23" spans="1:17" ht="15">
      <c r="A23" s="5"/>
      <c r="B23" s="10"/>
      <c r="C23" s="10"/>
      <c r="D23" s="10"/>
      <c r="E23" s="11"/>
      <c r="F23" s="5"/>
      <c r="G23" s="12"/>
      <c r="H23" s="12"/>
      <c r="I23" s="12"/>
      <c r="J23" s="13"/>
      <c r="K23" s="12"/>
      <c r="L23" s="12"/>
      <c r="M23" s="12"/>
      <c r="N23" s="14"/>
      <c r="Q23" s="1"/>
    </row>
    <row r="24" spans="1:17" ht="15">
      <c r="A24" s="5"/>
      <c r="B24" s="10"/>
      <c r="C24" s="10"/>
      <c r="D24" s="10"/>
      <c r="E24" s="11"/>
      <c r="F24" s="5"/>
      <c r="G24" s="12"/>
      <c r="H24" s="12"/>
      <c r="I24" s="12"/>
      <c r="J24" s="13"/>
      <c r="K24" s="12"/>
      <c r="L24" s="12"/>
      <c r="M24" s="12"/>
      <c r="N24" s="14"/>
      <c r="Q24" s="1"/>
    </row>
    <row r="25" spans="1:17" ht="15">
      <c r="A25" s="5"/>
      <c r="B25" s="10"/>
      <c r="C25" s="10"/>
      <c r="D25" s="10"/>
      <c r="E25" s="11"/>
      <c r="F25" s="5"/>
      <c r="G25" s="12"/>
      <c r="H25" s="12"/>
      <c r="I25" s="12"/>
      <c r="J25" s="13"/>
      <c r="K25" s="12"/>
      <c r="L25" s="12"/>
      <c r="M25" s="12"/>
      <c r="N25" s="14"/>
      <c r="Q25" s="1"/>
    </row>
    <row r="26" spans="1:17" ht="15">
      <c r="A26" s="5"/>
      <c r="B26" s="10"/>
      <c r="C26" s="10"/>
      <c r="D26" s="10"/>
      <c r="E26" s="11"/>
      <c r="F26" s="5"/>
      <c r="G26" s="12"/>
      <c r="H26" s="12"/>
      <c r="I26" s="12"/>
      <c r="J26" s="13"/>
      <c r="K26" s="12"/>
      <c r="L26" s="12"/>
      <c r="M26" s="12"/>
      <c r="N26" s="14"/>
      <c r="Q26" s="1"/>
    </row>
    <row r="27" spans="1:17" ht="15">
      <c r="A27" s="5"/>
      <c r="B27" s="10"/>
      <c r="C27" s="10"/>
      <c r="D27" s="10"/>
      <c r="E27" s="11"/>
      <c r="F27" s="5"/>
      <c r="G27" s="12"/>
      <c r="H27" s="12"/>
      <c r="I27" s="12"/>
      <c r="J27" s="13"/>
      <c r="K27" s="12"/>
      <c r="L27" s="12"/>
      <c r="M27" s="12"/>
      <c r="N27" s="14"/>
      <c r="Q27" s="1"/>
    </row>
    <row r="28" spans="1:17" ht="15">
      <c r="A28" s="5"/>
      <c r="B28" s="10"/>
      <c r="C28" s="10"/>
      <c r="D28" s="10"/>
      <c r="E28" s="11"/>
      <c r="F28" s="5"/>
      <c r="G28" s="12"/>
      <c r="H28" s="12"/>
      <c r="I28" s="12"/>
      <c r="J28" s="13"/>
      <c r="K28" s="12"/>
      <c r="L28" s="12"/>
      <c r="M28" s="12"/>
      <c r="N28" s="14"/>
      <c r="Q28" s="1"/>
    </row>
    <row r="29" spans="1:17" ht="15">
      <c r="A29" s="5"/>
      <c r="B29" s="10"/>
      <c r="C29" s="10"/>
      <c r="D29" s="10"/>
      <c r="E29" s="11"/>
      <c r="F29" s="5"/>
      <c r="G29" s="12"/>
      <c r="H29" s="12"/>
      <c r="I29" s="12"/>
      <c r="J29" s="13"/>
      <c r="K29" s="12"/>
      <c r="L29" s="12"/>
      <c r="M29" s="12"/>
      <c r="N29" s="14"/>
      <c r="Q29" s="1"/>
    </row>
    <row r="30" spans="1:17" ht="15">
      <c r="A30" s="5"/>
      <c r="B30" s="10"/>
      <c r="C30" s="10"/>
      <c r="D30" s="10"/>
      <c r="E30" s="11"/>
      <c r="F30" s="5"/>
      <c r="G30" s="12"/>
      <c r="H30" s="12"/>
      <c r="I30" s="12"/>
      <c r="J30" s="13"/>
      <c r="K30" s="12"/>
      <c r="L30" s="12"/>
      <c r="M30" s="12"/>
      <c r="N30" s="14"/>
      <c r="Q30" s="1"/>
    </row>
    <row r="31" spans="1:17" ht="15">
      <c r="A31" s="5"/>
      <c r="B31" s="10"/>
      <c r="C31" s="10"/>
      <c r="D31" s="10"/>
      <c r="E31" s="11"/>
      <c r="F31" s="5"/>
      <c r="G31" s="12"/>
      <c r="H31" s="12"/>
      <c r="I31" s="12"/>
      <c r="J31" s="13"/>
      <c r="K31" s="12"/>
      <c r="L31" s="12"/>
      <c r="M31" s="12"/>
      <c r="N31" s="14"/>
      <c r="Q31" s="1"/>
    </row>
    <row r="32" spans="1:17" ht="15">
      <c r="A32" s="5"/>
      <c r="B32" s="10"/>
      <c r="C32" s="10"/>
      <c r="D32" s="10"/>
      <c r="E32" s="11"/>
      <c r="F32" s="5"/>
      <c r="G32" s="12"/>
      <c r="H32" s="12"/>
      <c r="I32" s="12"/>
      <c r="J32" s="13"/>
      <c r="K32" s="12"/>
      <c r="L32" s="12"/>
      <c r="M32" s="12"/>
      <c r="N32" s="14"/>
      <c r="Q32" s="1"/>
    </row>
    <row r="33" spans="1:17" ht="15">
      <c r="A33" s="5"/>
      <c r="B33" s="10"/>
      <c r="C33" s="10"/>
      <c r="D33" s="10"/>
      <c r="E33" s="11"/>
      <c r="F33" s="5"/>
      <c r="G33" s="12"/>
      <c r="H33" s="12"/>
      <c r="I33" s="12"/>
      <c r="J33" s="13"/>
      <c r="K33" s="12"/>
      <c r="L33" s="12"/>
      <c r="M33" s="12"/>
      <c r="N33" s="14"/>
      <c r="Q33" s="1"/>
    </row>
    <row r="34" spans="1:17" ht="14.25" customHeight="1">
      <c r="A34" s="5"/>
      <c r="B34" s="10"/>
      <c r="C34" s="10"/>
      <c r="D34" s="10"/>
      <c r="E34" s="11"/>
      <c r="F34" s="5"/>
      <c r="G34" s="12"/>
      <c r="H34" s="12"/>
      <c r="I34" s="12"/>
      <c r="J34" s="13"/>
      <c r="K34" s="12"/>
      <c r="L34" s="12"/>
      <c r="M34" s="12"/>
      <c r="N34" s="14"/>
      <c r="Q34" s="1"/>
    </row>
    <row r="35" ht="15">
      <c r="Q35" s="1"/>
    </row>
    <row r="36" ht="15">
      <c r="Q36" s="1"/>
    </row>
    <row r="37" spans="2:17" ht="15">
      <c r="B37" s="2"/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</sheetData>
  <sheetProtection/>
  <mergeCells count="5">
    <mergeCell ref="G2:I2"/>
    <mergeCell ref="H6:I6"/>
    <mergeCell ref="B13:H13"/>
    <mergeCell ref="A15:J15"/>
    <mergeCell ref="A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1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18.25390625" style="24" customWidth="1"/>
    <col min="3" max="3" width="18.625" style="24" customWidth="1"/>
    <col min="4" max="4" width="20.875" style="24" customWidth="1"/>
    <col min="5" max="5" width="10.625" style="25" customWidth="1"/>
    <col min="6" max="6" width="12.87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20.7539062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9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SUM(N11:N11)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73.5" customHeight="1">
      <c r="A10" s="20" t="s">
        <v>44</v>
      </c>
      <c r="B10" s="20" t="s">
        <v>16</v>
      </c>
      <c r="C10" s="20" t="s">
        <v>17</v>
      </c>
      <c r="D10" s="20" t="s">
        <v>57</v>
      </c>
      <c r="E10" s="44" t="s">
        <v>63</v>
      </c>
      <c r="F10" s="45"/>
      <c r="G10" s="20" t="str">
        <f>"Nazwa handlowa /
"&amp;C10&amp;" / 
"&amp;D10</f>
        <v>Nazwa handlowa /
Dawka / 
Postać /Opakowanie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39</v>
      </c>
      <c r="M10" s="81" t="s">
        <v>83</v>
      </c>
      <c r="N10" s="81" t="s">
        <v>84</v>
      </c>
    </row>
    <row r="11" spans="1:14" s="29" customFormat="1" ht="52.5" customHeight="1">
      <c r="A11" s="61" t="s">
        <v>72</v>
      </c>
      <c r="B11" s="80" t="s">
        <v>146</v>
      </c>
      <c r="C11" s="80" t="s">
        <v>147</v>
      </c>
      <c r="D11" s="80" t="s">
        <v>148</v>
      </c>
      <c r="E11" s="92">
        <v>450</v>
      </c>
      <c r="F11" s="77" t="s">
        <v>100</v>
      </c>
      <c r="G11" s="62" t="s">
        <v>58</v>
      </c>
      <c r="H11" s="63"/>
      <c r="I11" s="63"/>
      <c r="J11" s="63"/>
      <c r="K11" s="63"/>
      <c r="L11" s="62"/>
      <c r="M11" s="63"/>
      <c r="N11" s="64">
        <f>ROUND(L11*ROUND(M11,2),2)</f>
        <v>0</v>
      </c>
    </row>
    <row r="12" spans="1:14" ht="15">
      <c r="A12" s="65"/>
      <c r="B12" s="66"/>
      <c r="C12" s="66"/>
      <c r="D12" s="66"/>
      <c r="E12" s="67"/>
      <c r="F12" s="65"/>
      <c r="G12" s="68"/>
      <c r="H12" s="68"/>
      <c r="I12" s="68"/>
      <c r="J12" s="69"/>
      <c r="K12" s="68"/>
      <c r="L12" s="68"/>
      <c r="M12" s="68"/>
      <c r="N12" s="70"/>
    </row>
    <row r="13" spans="1:14" ht="48.75" customHeight="1">
      <c r="A13" s="135" t="s">
        <v>143</v>
      </c>
      <c r="B13" s="135"/>
      <c r="C13" s="135"/>
      <c r="D13" s="135"/>
      <c r="E13" s="135"/>
      <c r="F13" s="135"/>
      <c r="G13" s="72"/>
      <c r="H13" s="72"/>
      <c r="I13" s="72"/>
      <c r="J13" s="73"/>
      <c r="K13" s="72"/>
      <c r="L13" s="72"/>
      <c r="M13" s="72"/>
      <c r="N13" s="74"/>
    </row>
    <row r="14" spans="1:17" ht="30" customHeight="1">
      <c r="A14" s="124" t="s">
        <v>85</v>
      </c>
      <c r="B14" s="124"/>
      <c r="C14" s="124"/>
      <c r="D14" s="124"/>
      <c r="E14" s="124"/>
      <c r="F14" s="124"/>
      <c r="G14" s="124"/>
      <c r="H14" s="124"/>
      <c r="I14" s="124"/>
      <c r="J14" s="124"/>
      <c r="K14" s="72"/>
      <c r="L14" s="72"/>
      <c r="M14" s="72"/>
      <c r="N14" s="74"/>
      <c r="Q14" s="24"/>
    </row>
    <row r="15" spans="1:17" ht="15">
      <c r="A15" s="15"/>
      <c r="B15" s="71"/>
      <c r="C15" s="71"/>
      <c r="D15" s="71"/>
      <c r="E15" s="75"/>
      <c r="F15" s="15"/>
      <c r="G15" s="72"/>
      <c r="H15" s="72"/>
      <c r="I15" s="72"/>
      <c r="J15" s="73"/>
      <c r="K15" s="72"/>
      <c r="L15" s="72"/>
      <c r="M15" s="72"/>
      <c r="N15" s="74"/>
      <c r="Q15" s="24"/>
    </row>
    <row r="16" spans="1:17" ht="15">
      <c r="A16" s="15"/>
      <c r="B16" s="71"/>
      <c r="C16" s="71"/>
      <c r="D16" s="71"/>
      <c r="E16" s="75"/>
      <c r="F16" s="15"/>
      <c r="G16" s="72"/>
      <c r="H16" s="72"/>
      <c r="I16" s="72"/>
      <c r="J16" s="73"/>
      <c r="K16" s="72"/>
      <c r="L16" s="72"/>
      <c r="M16" s="72"/>
      <c r="N16" s="74"/>
      <c r="Q16" s="24"/>
    </row>
    <row r="17" spans="1:17" ht="15">
      <c r="A17" s="15"/>
      <c r="B17" s="76"/>
      <c r="C17" s="71"/>
      <c r="D17" s="71"/>
      <c r="E17" s="75"/>
      <c r="F17" s="15"/>
      <c r="G17" s="72"/>
      <c r="H17" s="72"/>
      <c r="I17" s="72"/>
      <c r="J17" s="73"/>
      <c r="K17" s="72"/>
      <c r="L17" s="72"/>
      <c r="M17" s="72"/>
      <c r="N17" s="74"/>
      <c r="Q17" s="24"/>
    </row>
    <row r="18" spans="1:17" ht="15">
      <c r="A18" s="15"/>
      <c r="B18" s="71"/>
      <c r="C18" s="71"/>
      <c r="D18" s="71"/>
      <c r="E18" s="75"/>
      <c r="F18" s="15"/>
      <c r="G18" s="72"/>
      <c r="H18" s="72"/>
      <c r="I18" s="72"/>
      <c r="J18" s="73"/>
      <c r="K18" s="72"/>
      <c r="L18" s="72"/>
      <c r="M18" s="72"/>
      <c r="N18" s="74"/>
      <c r="Q18" s="24"/>
    </row>
    <row r="19" ht="15">
      <c r="Q19" s="24"/>
    </row>
    <row r="20" ht="15">
      <c r="Q20" s="24"/>
    </row>
    <row r="21" spans="2:17" ht="15">
      <c r="B21" s="37"/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  <row r="56" ht="15">
      <c r="Q56" s="24"/>
    </row>
    <row r="57" ht="15">
      <c r="Q57" s="24"/>
    </row>
    <row r="58" ht="15">
      <c r="Q58" s="24"/>
    </row>
    <row r="59" ht="15">
      <c r="Q59" s="24"/>
    </row>
    <row r="60" ht="15">
      <c r="Q60" s="24"/>
    </row>
    <row r="61" ht="15">
      <c r="Q61" s="24"/>
    </row>
    <row r="62" ht="15">
      <c r="Q62" s="24"/>
    </row>
    <row r="63" ht="15">
      <c r="Q63" s="24"/>
    </row>
    <row r="64" ht="15">
      <c r="Q64" s="24"/>
    </row>
    <row r="65" ht="15">
      <c r="Q65" s="24"/>
    </row>
    <row r="66" ht="15">
      <c r="Q66" s="24"/>
    </row>
    <row r="67" ht="15">
      <c r="Q67" s="24"/>
    </row>
    <row r="68" ht="15">
      <c r="Q68" s="24"/>
    </row>
    <row r="69" ht="15">
      <c r="Q69" s="24"/>
    </row>
    <row r="70" ht="15">
      <c r="Q70" s="24"/>
    </row>
    <row r="71" ht="15">
      <c r="Q71" s="24"/>
    </row>
    <row r="72" ht="15">
      <c r="Q72" s="24"/>
    </row>
    <row r="73" ht="15">
      <c r="Q73" s="24"/>
    </row>
    <row r="74" ht="15">
      <c r="Q74" s="24"/>
    </row>
    <row r="75" ht="15">
      <c r="Q75" s="24"/>
    </row>
    <row r="76" ht="15">
      <c r="Q76" s="24"/>
    </row>
    <row r="77" ht="15">
      <c r="Q77" s="24"/>
    </row>
    <row r="78" ht="15">
      <c r="Q78" s="24"/>
    </row>
    <row r="79" ht="15">
      <c r="Q79" s="24"/>
    </row>
    <row r="80" ht="15">
      <c r="Q80" s="24"/>
    </row>
    <row r="81" ht="15">
      <c r="Q81" s="24"/>
    </row>
    <row r="82" ht="15">
      <c r="Q82" s="24"/>
    </row>
    <row r="83" ht="15">
      <c r="Q83" s="24"/>
    </row>
    <row r="84" ht="15">
      <c r="Q84" s="24"/>
    </row>
    <row r="85" ht="15">
      <c r="Q85" s="24"/>
    </row>
    <row r="86" ht="15">
      <c r="Q86" s="24"/>
    </row>
    <row r="87" ht="15">
      <c r="Q87" s="24"/>
    </row>
    <row r="88" ht="15">
      <c r="Q88" s="24"/>
    </row>
    <row r="89" ht="15">
      <c r="Q89" s="24"/>
    </row>
    <row r="90" ht="15">
      <c r="Q90" s="24"/>
    </row>
    <row r="91" ht="15">
      <c r="Q91" s="24"/>
    </row>
    <row r="92" ht="15">
      <c r="Q92" s="24"/>
    </row>
    <row r="93" ht="15">
      <c r="Q93" s="24"/>
    </row>
    <row r="94" ht="15">
      <c r="Q94" s="24"/>
    </row>
    <row r="95" ht="15">
      <c r="Q95" s="24"/>
    </row>
    <row r="96" ht="15">
      <c r="Q96" s="24"/>
    </row>
    <row r="97" ht="15">
      <c r="Q97" s="24"/>
    </row>
    <row r="98" ht="15">
      <c r="Q98" s="24"/>
    </row>
    <row r="99" ht="15">
      <c r="Q99" s="24"/>
    </row>
    <row r="100" ht="15">
      <c r="Q100" s="24"/>
    </row>
    <row r="101" ht="15">
      <c r="Q101" s="24"/>
    </row>
    <row r="102" ht="15">
      <c r="Q102" s="24"/>
    </row>
    <row r="103" ht="15">
      <c r="Q103" s="24"/>
    </row>
    <row r="104" ht="15">
      <c r="Q104" s="24"/>
    </row>
    <row r="105" ht="15">
      <c r="Q105" s="24"/>
    </row>
    <row r="106" ht="15">
      <c r="Q106" s="24"/>
    </row>
    <row r="107" ht="15">
      <c r="Q107" s="24"/>
    </row>
    <row r="108" ht="15">
      <c r="Q108" s="24"/>
    </row>
    <row r="109" ht="15">
      <c r="Q109" s="24"/>
    </row>
    <row r="110" ht="15">
      <c r="Q110" s="24"/>
    </row>
    <row r="111" ht="15">
      <c r="Q111" s="24"/>
    </row>
    <row r="112" ht="15">
      <c r="Q112" s="24"/>
    </row>
    <row r="113" ht="15">
      <c r="Q113" s="24"/>
    </row>
    <row r="114" ht="15">
      <c r="Q114" s="24"/>
    </row>
    <row r="115" ht="15">
      <c r="Q115" s="24"/>
    </row>
    <row r="116" ht="15">
      <c r="Q116" s="24"/>
    </row>
    <row r="117" ht="15">
      <c r="Q117" s="24"/>
    </row>
    <row r="118" ht="15">
      <c r="Q118" s="24"/>
    </row>
    <row r="119" ht="15">
      <c r="Q119" s="24"/>
    </row>
    <row r="120" ht="15">
      <c r="Q120" s="24"/>
    </row>
    <row r="121" ht="15">
      <c r="Q121" s="24"/>
    </row>
    <row r="122" ht="15">
      <c r="Q122" s="24"/>
    </row>
    <row r="123" ht="15">
      <c r="Q123" s="24"/>
    </row>
    <row r="124" ht="15">
      <c r="Q124" s="24"/>
    </row>
    <row r="125" ht="15">
      <c r="Q125" s="24"/>
    </row>
    <row r="126" ht="15">
      <c r="Q126" s="24"/>
    </row>
    <row r="127" ht="15">
      <c r="Q127" s="24"/>
    </row>
    <row r="128" ht="15">
      <c r="Q128" s="24"/>
    </row>
    <row r="129" ht="15">
      <c r="Q129" s="24"/>
    </row>
    <row r="130" ht="15">
      <c r="Q130" s="24"/>
    </row>
    <row r="131" ht="15">
      <c r="Q131" s="24"/>
    </row>
    <row r="132" ht="15">
      <c r="Q132" s="24"/>
    </row>
    <row r="133" ht="15">
      <c r="Q133" s="24"/>
    </row>
    <row r="134" ht="15">
      <c r="Q134" s="24"/>
    </row>
    <row r="135" ht="15">
      <c r="Q135" s="24"/>
    </row>
    <row r="136" ht="15">
      <c r="Q136" s="24"/>
    </row>
    <row r="137" ht="15">
      <c r="Q137" s="24"/>
    </row>
    <row r="138" ht="15">
      <c r="Q138" s="24"/>
    </row>
    <row r="139" ht="15">
      <c r="Q139" s="24"/>
    </row>
    <row r="140" ht="15">
      <c r="Q140" s="24"/>
    </row>
    <row r="141" ht="15">
      <c r="Q141" s="24"/>
    </row>
    <row r="142" ht="15">
      <c r="Q142" s="24"/>
    </row>
    <row r="143" ht="15">
      <c r="Q143" s="24"/>
    </row>
    <row r="144" ht="15">
      <c r="Q144" s="24"/>
    </row>
    <row r="145" ht="15">
      <c r="Q145" s="24"/>
    </row>
    <row r="146" ht="15">
      <c r="Q146" s="24"/>
    </row>
    <row r="147" ht="15">
      <c r="Q147" s="24"/>
    </row>
    <row r="148" ht="15">
      <c r="Q148" s="24"/>
    </row>
    <row r="149" ht="15">
      <c r="Q149" s="24"/>
    </row>
    <row r="150" ht="15">
      <c r="Q150" s="24"/>
    </row>
    <row r="151" ht="15">
      <c r="Q151" s="24"/>
    </row>
    <row r="152" ht="15">
      <c r="Q152" s="24"/>
    </row>
    <row r="153" ht="15">
      <c r="Q153" s="24"/>
    </row>
    <row r="154" ht="15">
      <c r="Q154" s="24"/>
    </row>
    <row r="155" ht="15">
      <c r="Q155" s="24"/>
    </row>
    <row r="156" ht="15">
      <c r="Q156" s="24"/>
    </row>
    <row r="157" ht="15">
      <c r="Q157" s="24"/>
    </row>
    <row r="158" ht="15">
      <c r="Q158" s="24"/>
    </row>
    <row r="159" ht="15">
      <c r="Q159" s="24"/>
    </row>
    <row r="160" ht="15">
      <c r="Q160" s="24"/>
    </row>
    <row r="161" ht="15">
      <c r="Q161" s="24"/>
    </row>
    <row r="162" ht="15">
      <c r="Q162" s="24"/>
    </row>
    <row r="163" ht="15">
      <c r="Q163" s="24"/>
    </row>
    <row r="164" ht="15">
      <c r="Q164" s="24"/>
    </row>
    <row r="165" ht="15">
      <c r="Q165" s="24"/>
    </row>
    <row r="166" ht="15">
      <c r="Q166" s="24"/>
    </row>
    <row r="167" ht="15">
      <c r="Q167" s="24"/>
    </row>
    <row r="168" ht="15">
      <c r="Q168" s="24"/>
    </row>
    <row r="169" ht="15">
      <c r="Q169" s="24"/>
    </row>
    <row r="170" ht="15">
      <c r="Q170" s="24"/>
    </row>
    <row r="171" ht="15">
      <c r="Q171" s="24"/>
    </row>
  </sheetData>
  <sheetProtection/>
  <mergeCells count="4">
    <mergeCell ref="G2:I2"/>
    <mergeCell ref="H6:I6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3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17.625" style="24" customWidth="1"/>
    <col min="3" max="3" width="17.875" style="24" customWidth="1"/>
    <col min="4" max="4" width="21.75390625" style="24" customWidth="1"/>
    <col min="5" max="5" width="10.625" style="25" customWidth="1"/>
    <col min="6" max="6" width="19.37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19.7539062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10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SUM(N11:N11)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91.5" customHeight="1">
      <c r="A10" s="20" t="s">
        <v>44</v>
      </c>
      <c r="B10" s="20" t="s">
        <v>16</v>
      </c>
      <c r="C10" s="20" t="s">
        <v>17</v>
      </c>
      <c r="D10" s="20" t="s">
        <v>57</v>
      </c>
      <c r="E10" s="44" t="s">
        <v>63</v>
      </c>
      <c r="F10" s="45"/>
      <c r="G10" s="20" t="str">
        <f>"Nazwa handlowa /
"&amp;C10&amp;" / 
"&amp;D10</f>
        <v>Nazwa handlowa /
Dawka / 
Postać /Opakowanie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194</v>
      </c>
      <c r="M10" s="81" t="s">
        <v>195</v>
      </c>
      <c r="N10" s="81" t="s">
        <v>84</v>
      </c>
    </row>
    <row r="11" spans="1:14" s="29" customFormat="1" ht="70.5" customHeight="1">
      <c r="A11" s="61" t="s">
        <v>72</v>
      </c>
      <c r="B11" s="58" t="s">
        <v>149</v>
      </c>
      <c r="C11" s="93" t="s">
        <v>150</v>
      </c>
      <c r="D11" s="58" t="s">
        <v>151</v>
      </c>
      <c r="E11" s="92">
        <v>900</v>
      </c>
      <c r="F11" s="77" t="s">
        <v>193</v>
      </c>
      <c r="G11" s="62" t="s">
        <v>58</v>
      </c>
      <c r="H11" s="63"/>
      <c r="I11" s="63"/>
      <c r="J11" s="63"/>
      <c r="K11" s="63"/>
      <c r="L11" s="62"/>
      <c r="M11" s="63"/>
      <c r="N11" s="64">
        <f>ROUND(L11*ROUND(M11,2),2)</f>
        <v>0</v>
      </c>
    </row>
    <row r="12" spans="1:14" ht="15">
      <c r="A12" s="65"/>
      <c r="B12" s="66"/>
      <c r="C12" s="66"/>
      <c r="D12" s="66"/>
      <c r="E12" s="67"/>
      <c r="F12" s="65"/>
      <c r="G12" s="68"/>
      <c r="H12" s="68"/>
      <c r="I12" s="68"/>
      <c r="J12" s="69"/>
      <c r="K12" s="68"/>
      <c r="L12" s="68"/>
      <c r="M12" s="68"/>
      <c r="N12" s="70"/>
    </row>
    <row r="13" spans="1:14" ht="63.75" customHeight="1">
      <c r="A13" s="143" t="s">
        <v>143</v>
      </c>
      <c r="B13" s="143"/>
      <c r="C13" s="143"/>
      <c r="D13" s="143"/>
      <c r="E13" s="144"/>
      <c r="F13" s="15"/>
      <c r="G13" s="72"/>
      <c r="H13" s="72"/>
      <c r="I13" s="72"/>
      <c r="J13" s="73"/>
      <c r="K13" s="72"/>
      <c r="L13" s="72"/>
      <c r="M13" s="72"/>
      <c r="N13" s="74"/>
    </row>
    <row r="14" spans="1:17" ht="21.75" customHeight="1">
      <c r="A14" s="124" t="s">
        <v>85</v>
      </c>
      <c r="B14" s="124"/>
      <c r="C14" s="124"/>
      <c r="D14" s="124"/>
      <c r="E14" s="124"/>
      <c r="F14" s="124"/>
      <c r="G14" s="124"/>
      <c r="H14" s="124"/>
      <c r="I14" s="124"/>
      <c r="J14" s="124"/>
      <c r="K14" s="72"/>
      <c r="L14" s="72"/>
      <c r="M14" s="72"/>
      <c r="N14" s="74"/>
      <c r="Q14" s="24"/>
    </row>
    <row r="15" spans="14:17" ht="15">
      <c r="N15" s="74"/>
      <c r="Q15" s="24"/>
    </row>
    <row r="16" spans="14:17" ht="15">
      <c r="N16" s="74"/>
      <c r="Q16" s="24"/>
    </row>
    <row r="17" spans="2:17" ht="15">
      <c r="B17" s="37"/>
      <c r="N17" s="74"/>
      <c r="Q17" s="24"/>
    </row>
    <row r="18" spans="14:17" ht="15">
      <c r="N18" s="74"/>
      <c r="Q18" s="24"/>
    </row>
    <row r="19" spans="14:17" ht="15">
      <c r="N19" s="74"/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  <row r="56" ht="15">
      <c r="Q56" s="24"/>
    </row>
    <row r="57" ht="15">
      <c r="Q57" s="24"/>
    </row>
    <row r="58" ht="15">
      <c r="Q58" s="24"/>
    </row>
    <row r="59" ht="15">
      <c r="Q59" s="24"/>
    </row>
    <row r="60" ht="15">
      <c r="Q60" s="24"/>
    </row>
    <row r="61" ht="15">
      <c r="Q61" s="24"/>
    </row>
    <row r="62" ht="15">
      <c r="Q62" s="24"/>
    </row>
    <row r="63" ht="15">
      <c r="Q63" s="24"/>
    </row>
    <row r="64" ht="15">
      <c r="Q64" s="24"/>
    </row>
    <row r="65" ht="15">
      <c r="Q65" s="24"/>
    </row>
    <row r="66" ht="15">
      <c r="Q66" s="24"/>
    </row>
    <row r="67" ht="15">
      <c r="Q67" s="24"/>
    </row>
    <row r="68" ht="15">
      <c r="Q68" s="24"/>
    </row>
    <row r="69" ht="15">
      <c r="Q69" s="24"/>
    </row>
    <row r="70" ht="15">
      <c r="Q70" s="24"/>
    </row>
    <row r="71" ht="15">
      <c r="Q71" s="24"/>
    </row>
    <row r="72" ht="15">
      <c r="Q72" s="24"/>
    </row>
    <row r="73" ht="15">
      <c r="Q73" s="24"/>
    </row>
    <row r="74" ht="15">
      <c r="Q74" s="24"/>
    </row>
    <row r="75" ht="15">
      <c r="Q75" s="24"/>
    </row>
    <row r="76" ht="15">
      <c r="Q76" s="24"/>
    </row>
    <row r="77" ht="15">
      <c r="Q77" s="24"/>
    </row>
    <row r="78" ht="15">
      <c r="Q78" s="24"/>
    </row>
    <row r="79" ht="15">
      <c r="Q79" s="24"/>
    </row>
    <row r="80" ht="15">
      <c r="Q80" s="24"/>
    </row>
    <row r="81" ht="15">
      <c r="Q81" s="24"/>
    </row>
    <row r="82" ht="15">
      <c r="Q82" s="24"/>
    </row>
    <row r="83" ht="15">
      <c r="Q83" s="24"/>
    </row>
    <row r="84" ht="15">
      <c r="Q84" s="24"/>
    </row>
    <row r="85" ht="15">
      <c r="Q85" s="24"/>
    </row>
    <row r="86" ht="15">
      <c r="Q86" s="24"/>
    </row>
    <row r="87" ht="15">
      <c r="Q87" s="24"/>
    </row>
    <row r="88" ht="15">
      <c r="Q88" s="24"/>
    </row>
    <row r="89" ht="15">
      <c r="Q89" s="24"/>
    </row>
    <row r="90" ht="15">
      <c r="Q90" s="24"/>
    </row>
    <row r="91" ht="15">
      <c r="Q91" s="24"/>
    </row>
    <row r="92" ht="15">
      <c r="Q92" s="24"/>
    </row>
    <row r="93" ht="15">
      <c r="Q93" s="24"/>
    </row>
    <row r="94" ht="15">
      <c r="Q94" s="24"/>
    </row>
    <row r="95" ht="15">
      <c r="Q95" s="24"/>
    </row>
    <row r="96" ht="15">
      <c r="Q96" s="24"/>
    </row>
    <row r="97" ht="15">
      <c r="Q97" s="24"/>
    </row>
    <row r="98" ht="15">
      <c r="Q98" s="24"/>
    </row>
    <row r="99" ht="15">
      <c r="Q99" s="24"/>
    </row>
    <row r="100" ht="15">
      <c r="Q100" s="24"/>
    </row>
    <row r="113" ht="15">
      <c r="Q113" s="24"/>
    </row>
  </sheetData>
  <sheetProtection/>
  <mergeCells count="4">
    <mergeCell ref="G2:I2"/>
    <mergeCell ref="H6:I6"/>
    <mergeCell ref="A14:J14"/>
    <mergeCell ref="A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5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20.875" style="24" customWidth="1"/>
    <col min="3" max="3" width="18.125" style="24" customWidth="1"/>
    <col min="4" max="4" width="20.875" style="24" customWidth="1"/>
    <col min="5" max="5" width="10.625" style="25" customWidth="1"/>
    <col min="6" max="6" width="12.87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19.62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11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SUM(N11:N14)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73.5" customHeight="1">
      <c r="A10" s="20" t="s">
        <v>44</v>
      </c>
      <c r="B10" s="20" t="s">
        <v>16</v>
      </c>
      <c r="C10" s="20" t="s">
        <v>17</v>
      </c>
      <c r="D10" s="20" t="s">
        <v>57</v>
      </c>
      <c r="E10" s="44" t="s">
        <v>63</v>
      </c>
      <c r="F10" s="45"/>
      <c r="G10" s="20" t="str">
        <f>"Nazwa handlowa /
"&amp;C10&amp;" / 
"&amp;D10</f>
        <v>Nazwa handlowa /
Dawka / 
Postać /Opakowanie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39</v>
      </c>
      <c r="M10" s="81" t="s">
        <v>83</v>
      </c>
      <c r="N10" s="81" t="s">
        <v>84</v>
      </c>
    </row>
    <row r="11" spans="1:14" ht="75.75" customHeight="1">
      <c r="A11" s="19" t="s">
        <v>3</v>
      </c>
      <c r="B11" s="93" t="s">
        <v>152</v>
      </c>
      <c r="C11" s="93" t="s">
        <v>153</v>
      </c>
      <c r="D11" s="94" t="s">
        <v>154</v>
      </c>
      <c r="E11" s="95">
        <v>500</v>
      </c>
      <c r="F11" s="57" t="s">
        <v>158</v>
      </c>
      <c r="G11" s="47" t="s">
        <v>58</v>
      </c>
      <c r="H11" s="49"/>
      <c r="I11" s="49"/>
      <c r="J11" s="50"/>
      <c r="K11" s="47"/>
      <c r="L11" s="47" t="str">
        <f>IF(K11=0,"0,00",IF(K11&gt;0,ROUND(E11/K11,2)))</f>
        <v>0,00</v>
      </c>
      <c r="M11" s="47"/>
      <c r="N11" s="48">
        <f>ROUND(L11*ROUND(M11,2),2)</f>
        <v>0</v>
      </c>
    </row>
    <row r="12" spans="1:14" ht="91.5" customHeight="1">
      <c r="A12" s="19" t="s">
        <v>4</v>
      </c>
      <c r="B12" s="93" t="s">
        <v>152</v>
      </c>
      <c r="C12" s="93" t="s">
        <v>155</v>
      </c>
      <c r="D12" s="94" t="s">
        <v>154</v>
      </c>
      <c r="E12" s="95">
        <v>500</v>
      </c>
      <c r="F12" s="57" t="s">
        <v>158</v>
      </c>
      <c r="G12" s="47" t="s">
        <v>58</v>
      </c>
      <c r="H12" s="49"/>
      <c r="I12" s="49"/>
      <c r="J12" s="50"/>
      <c r="K12" s="47"/>
      <c r="L12" s="47" t="str">
        <f>IF(K12=0,"0,00",IF(K12&gt;0,ROUND(E12/K12,2)))</f>
        <v>0,00</v>
      </c>
      <c r="M12" s="47"/>
      <c r="N12" s="48">
        <f>ROUND(L12*ROUND(M12,2),2)</f>
        <v>0</v>
      </c>
    </row>
    <row r="13" spans="1:14" ht="83.25" customHeight="1">
      <c r="A13" s="19" t="s">
        <v>5</v>
      </c>
      <c r="B13" s="93" t="s">
        <v>152</v>
      </c>
      <c r="C13" s="93" t="s">
        <v>156</v>
      </c>
      <c r="D13" s="94" t="s">
        <v>154</v>
      </c>
      <c r="E13" s="95">
        <v>100</v>
      </c>
      <c r="F13" s="57" t="s">
        <v>158</v>
      </c>
      <c r="G13" s="47" t="s">
        <v>58</v>
      </c>
      <c r="H13" s="49"/>
      <c r="I13" s="49"/>
      <c r="J13" s="50"/>
      <c r="K13" s="47"/>
      <c r="L13" s="47" t="str">
        <f>IF(K13=0,"0,00",IF(K13&gt;0,ROUND(E13/K13,2)))</f>
        <v>0,00</v>
      </c>
      <c r="M13" s="47"/>
      <c r="N13" s="48">
        <f>ROUND(L13*ROUND(M13,2),2)</f>
        <v>0</v>
      </c>
    </row>
    <row r="14" spans="1:14" ht="81.75" customHeight="1">
      <c r="A14" s="19" t="s">
        <v>6</v>
      </c>
      <c r="B14" s="93" t="s">
        <v>152</v>
      </c>
      <c r="C14" s="93" t="s">
        <v>157</v>
      </c>
      <c r="D14" s="94" t="s">
        <v>154</v>
      </c>
      <c r="E14" s="95">
        <v>1800</v>
      </c>
      <c r="F14" s="57" t="s">
        <v>158</v>
      </c>
      <c r="G14" s="47" t="s">
        <v>58</v>
      </c>
      <c r="H14" s="49"/>
      <c r="I14" s="49"/>
      <c r="J14" s="50"/>
      <c r="K14" s="47"/>
      <c r="L14" s="47" t="str">
        <f>IF(K14=0,"0,00",IF(K14&gt;0,ROUND(E14/K14,2)))</f>
        <v>0,00</v>
      </c>
      <c r="M14" s="47"/>
      <c r="N14" s="48">
        <f>ROUND(L14*ROUND(M14,2),2)</f>
        <v>0</v>
      </c>
    </row>
    <row r="15" spans="2:17" ht="13.5" customHeight="1">
      <c r="B15" s="124"/>
      <c r="C15" s="135"/>
      <c r="Q15" s="24"/>
    </row>
    <row r="16" spans="1:17" ht="17.25" customHeight="1">
      <c r="A16" s="145" t="s">
        <v>159</v>
      </c>
      <c r="B16" s="145"/>
      <c r="C16" s="145"/>
      <c r="D16" s="145"/>
      <c r="E16" s="143"/>
      <c r="F16" s="146"/>
      <c r="Q16" s="24"/>
    </row>
    <row r="17" spans="1:17" ht="34.5" customHeight="1">
      <c r="A17" s="147" t="s">
        <v>160</v>
      </c>
      <c r="B17" s="139"/>
      <c r="C17" s="139"/>
      <c r="D17" s="139"/>
      <c r="E17" s="138"/>
      <c r="F17" s="138"/>
      <c r="Q17" s="24"/>
    </row>
    <row r="18" spans="1:17" ht="34.5" customHeight="1">
      <c r="A18" s="135" t="s">
        <v>161</v>
      </c>
      <c r="B18" s="138"/>
      <c r="C18" s="138"/>
      <c r="D18" s="138"/>
      <c r="E18" s="138"/>
      <c r="F18" s="138"/>
      <c r="Q18" s="24"/>
    </row>
    <row r="19" spans="1:17" ht="27" customHeight="1">
      <c r="A19" s="124" t="s">
        <v>85</v>
      </c>
      <c r="B19" s="124"/>
      <c r="C19" s="124"/>
      <c r="D19" s="124"/>
      <c r="E19" s="124"/>
      <c r="F19" s="124"/>
      <c r="G19" s="124"/>
      <c r="H19" s="124"/>
      <c r="I19" s="124"/>
      <c r="J19" s="124"/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</sheetData>
  <sheetProtection/>
  <mergeCells count="7">
    <mergeCell ref="G2:I2"/>
    <mergeCell ref="H6:I6"/>
    <mergeCell ref="B15:C15"/>
    <mergeCell ref="A19:J19"/>
    <mergeCell ref="A16:F16"/>
    <mergeCell ref="A17:F17"/>
    <mergeCell ref="A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7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17.125" style="24" customWidth="1"/>
    <col min="3" max="3" width="14.00390625" style="24" customWidth="1"/>
    <col min="4" max="4" width="31.625" style="24" customWidth="1"/>
    <col min="5" max="5" width="10.625" style="25" customWidth="1"/>
    <col min="6" max="6" width="9.62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19.2539062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12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SUM(N11:N11)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73.5" customHeight="1">
      <c r="A10" s="20" t="s">
        <v>44</v>
      </c>
      <c r="B10" s="20" t="s">
        <v>16</v>
      </c>
      <c r="C10" s="20" t="s">
        <v>17</v>
      </c>
      <c r="D10" s="20" t="s">
        <v>57</v>
      </c>
      <c r="E10" s="44" t="s">
        <v>63</v>
      </c>
      <c r="F10" s="45"/>
      <c r="G10" s="20" t="str">
        <f>"Nazwa handlowa /
"&amp;C10&amp;" / 
"&amp;D10</f>
        <v>Nazwa handlowa /
Dawka / 
Postać /Opakowanie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39</v>
      </c>
      <c r="M10" s="81" t="s">
        <v>83</v>
      </c>
      <c r="N10" s="81" t="s">
        <v>84</v>
      </c>
    </row>
    <row r="11" spans="1:14" ht="112.5" customHeight="1">
      <c r="A11" s="19" t="s">
        <v>3</v>
      </c>
      <c r="B11" s="51" t="s">
        <v>162</v>
      </c>
      <c r="C11" s="51" t="s">
        <v>163</v>
      </c>
      <c r="D11" s="51" t="s">
        <v>164</v>
      </c>
      <c r="E11" s="87">
        <v>100</v>
      </c>
      <c r="F11" s="57" t="s">
        <v>100</v>
      </c>
      <c r="G11" s="47" t="s">
        <v>58</v>
      </c>
      <c r="H11" s="49"/>
      <c r="I11" s="49"/>
      <c r="J11" s="50"/>
      <c r="K11" s="47"/>
      <c r="L11" s="47"/>
      <c r="M11" s="47"/>
      <c r="N11" s="48">
        <f>ROUND(L11*ROUND(M11,2),2)</f>
        <v>0</v>
      </c>
    </row>
    <row r="12" spans="1:14" ht="39" customHeight="1">
      <c r="A12" s="15"/>
      <c r="B12" s="108"/>
      <c r="C12" s="108"/>
      <c r="D12" s="108"/>
      <c r="E12" s="109"/>
      <c r="F12" s="110"/>
      <c r="G12" s="72"/>
      <c r="H12" s="111"/>
      <c r="I12" s="111"/>
      <c r="J12" s="73"/>
      <c r="K12" s="72"/>
      <c r="L12" s="72"/>
      <c r="M12" s="72"/>
      <c r="N12" s="74"/>
    </row>
    <row r="13" spans="1:14" ht="23.25" customHeight="1">
      <c r="A13" s="145" t="s">
        <v>125</v>
      </c>
      <c r="B13" s="141"/>
      <c r="C13" s="141"/>
      <c r="D13" s="141"/>
      <c r="E13" s="148"/>
      <c r="F13" s="149"/>
      <c r="G13" s="149"/>
      <c r="H13" s="111"/>
      <c r="I13" s="111"/>
      <c r="J13" s="73"/>
      <c r="K13" s="72"/>
      <c r="L13" s="72"/>
      <c r="M13" s="72"/>
      <c r="N13" s="74"/>
    </row>
    <row r="14" spans="1:17" ht="33" customHeight="1">
      <c r="A14" s="124" t="s">
        <v>85</v>
      </c>
      <c r="B14" s="124"/>
      <c r="C14" s="124"/>
      <c r="D14" s="124"/>
      <c r="E14" s="124"/>
      <c r="F14" s="124"/>
      <c r="G14" s="124"/>
      <c r="H14" s="124"/>
      <c r="I14" s="124"/>
      <c r="J14" s="124"/>
      <c r="Q14" s="24"/>
    </row>
    <row r="15" ht="15"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59" ht="15">
      <c r="Q59" s="24"/>
    </row>
    <row r="60" ht="15">
      <c r="Q60" s="24"/>
    </row>
    <row r="61" ht="15">
      <c r="Q61" s="24"/>
    </row>
    <row r="62" ht="15">
      <c r="Q62" s="24"/>
    </row>
    <row r="63" ht="15">
      <c r="Q63" s="24"/>
    </row>
    <row r="64" ht="15">
      <c r="Q64" s="24"/>
    </row>
    <row r="65" ht="15">
      <c r="Q65" s="24"/>
    </row>
    <row r="66" ht="15">
      <c r="Q66" s="24"/>
    </row>
    <row r="67" ht="15">
      <c r="Q67" s="24"/>
    </row>
    <row r="68" ht="15">
      <c r="Q68" s="24"/>
    </row>
    <row r="69" ht="15">
      <c r="Q69" s="24"/>
    </row>
    <row r="70" ht="15">
      <c r="Q70" s="24"/>
    </row>
    <row r="71" ht="15">
      <c r="Q71" s="24"/>
    </row>
    <row r="72" ht="15">
      <c r="Q72" s="24"/>
    </row>
    <row r="73" ht="15">
      <c r="Q73" s="24"/>
    </row>
    <row r="74" ht="15">
      <c r="Q74" s="24"/>
    </row>
    <row r="75" ht="15">
      <c r="Q75" s="24"/>
    </row>
    <row r="76" ht="15">
      <c r="Q76" s="24"/>
    </row>
    <row r="77" ht="15">
      <c r="Q77" s="24"/>
    </row>
    <row r="78" ht="15">
      <c r="Q78" s="24"/>
    </row>
    <row r="79" ht="15">
      <c r="Q79" s="24"/>
    </row>
    <row r="80" ht="15">
      <c r="Q80" s="24"/>
    </row>
    <row r="81" ht="15">
      <c r="Q81" s="24"/>
    </row>
    <row r="82" ht="15">
      <c r="Q82" s="24"/>
    </row>
    <row r="83" ht="15">
      <c r="Q83" s="24"/>
    </row>
    <row r="84" ht="15">
      <c r="Q84" s="24"/>
    </row>
    <row r="85" ht="15">
      <c r="Q85" s="24"/>
    </row>
    <row r="86" ht="15">
      <c r="Q86" s="24"/>
    </row>
    <row r="87" ht="15">
      <c r="Q87" s="24"/>
    </row>
    <row r="88" ht="15">
      <c r="Q88" s="24"/>
    </row>
    <row r="89" ht="15">
      <c r="Q89" s="24"/>
    </row>
    <row r="90" ht="15">
      <c r="Q90" s="24"/>
    </row>
    <row r="91" ht="15">
      <c r="Q91" s="24"/>
    </row>
    <row r="92" ht="15">
      <c r="Q92" s="24"/>
    </row>
    <row r="93" ht="15">
      <c r="Q93" s="24"/>
    </row>
    <row r="94" ht="15">
      <c r="Q94" s="24"/>
    </row>
    <row r="95" ht="15">
      <c r="Q95" s="24"/>
    </row>
    <row r="96" ht="15">
      <c r="Q96" s="24"/>
    </row>
    <row r="97" ht="15">
      <c r="Q97" s="24"/>
    </row>
    <row r="98" ht="15">
      <c r="Q98" s="24"/>
    </row>
    <row r="99" ht="15">
      <c r="Q99" s="24"/>
    </row>
    <row r="100" ht="15">
      <c r="Q100" s="24"/>
    </row>
    <row r="101" ht="15">
      <c r="Q101" s="24"/>
    </row>
    <row r="102" ht="15">
      <c r="Q102" s="24"/>
    </row>
    <row r="103" ht="15">
      <c r="Q103" s="24"/>
    </row>
    <row r="104" ht="15">
      <c r="Q104" s="24"/>
    </row>
    <row r="105" ht="15">
      <c r="Q105" s="24"/>
    </row>
    <row r="106" ht="15">
      <c r="Q106" s="24"/>
    </row>
    <row r="107" ht="15">
      <c r="Q107" s="24"/>
    </row>
    <row r="108" ht="15">
      <c r="Q108" s="24"/>
    </row>
    <row r="109" ht="15">
      <c r="Q109" s="24"/>
    </row>
    <row r="110" ht="15">
      <c r="Q110" s="24"/>
    </row>
    <row r="111" ht="15">
      <c r="Q111" s="24"/>
    </row>
    <row r="112" ht="15">
      <c r="Q112" s="24"/>
    </row>
    <row r="113" ht="15">
      <c r="Q113" s="24"/>
    </row>
    <row r="114" ht="15">
      <c r="Q114" s="24"/>
    </row>
    <row r="115" ht="15">
      <c r="Q115" s="24"/>
    </row>
    <row r="116" ht="15">
      <c r="Q116" s="24"/>
    </row>
    <row r="117" ht="15">
      <c r="Q117" s="24"/>
    </row>
    <row r="118" ht="15">
      <c r="Q118" s="24"/>
    </row>
    <row r="119" ht="15">
      <c r="Q119" s="24"/>
    </row>
    <row r="120" ht="15">
      <c r="Q120" s="24"/>
    </row>
    <row r="121" ht="15">
      <c r="Q121" s="24"/>
    </row>
    <row r="122" ht="15">
      <c r="Q122" s="24"/>
    </row>
    <row r="123" ht="15">
      <c r="Q123" s="24"/>
    </row>
    <row r="124" ht="15">
      <c r="Q124" s="24"/>
    </row>
    <row r="125" ht="15">
      <c r="Q125" s="24"/>
    </row>
    <row r="126" ht="15">
      <c r="Q126" s="24"/>
    </row>
    <row r="127" ht="15">
      <c r="Q127" s="24"/>
    </row>
    <row r="128" ht="15">
      <c r="Q128" s="24"/>
    </row>
    <row r="129" ht="15">
      <c r="Q129" s="24"/>
    </row>
    <row r="130" ht="15">
      <c r="Q130" s="24"/>
    </row>
    <row r="131" ht="15">
      <c r="Q131" s="24"/>
    </row>
    <row r="132" ht="15">
      <c r="Q132" s="24"/>
    </row>
    <row r="133" ht="15">
      <c r="Q133" s="24"/>
    </row>
    <row r="134" ht="15">
      <c r="Q134" s="24"/>
    </row>
    <row r="135" ht="15">
      <c r="Q135" s="24"/>
    </row>
    <row r="136" ht="15">
      <c r="Q136" s="24"/>
    </row>
    <row r="137" ht="15">
      <c r="Q137" s="24"/>
    </row>
    <row r="138" ht="15">
      <c r="Q138" s="24"/>
    </row>
    <row r="139" ht="15">
      <c r="Q139" s="24"/>
    </row>
    <row r="140" ht="15">
      <c r="Q140" s="24"/>
    </row>
    <row r="141" ht="15">
      <c r="Q141" s="24"/>
    </row>
    <row r="142" ht="15">
      <c r="Q142" s="24"/>
    </row>
    <row r="143" ht="15">
      <c r="Q143" s="24"/>
    </row>
    <row r="144" ht="15">
      <c r="Q144" s="24"/>
    </row>
    <row r="145" ht="15">
      <c r="Q145" s="24"/>
    </row>
    <row r="146" ht="15">
      <c r="Q146" s="24"/>
    </row>
    <row r="147" ht="15">
      <c r="Q147" s="24"/>
    </row>
  </sheetData>
  <sheetProtection/>
  <mergeCells count="4">
    <mergeCell ref="G2:I2"/>
    <mergeCell ref="H6:I6"/>
    <mergeCell ref="A14:J14"/>
    <mergeCell ref="A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20.00390625" style="24" customWidth="1"/>
    <col min="3" max="3" width="16.75390625" style="24" customWidth="1"/>
    <col min="4" max="4" width="24.375" style="24" customWidth="1"/>
    <col min="5" max="5" width="10.625" style="25" customWidth="1"/>
    <col min="6" max="6" width="12.87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21.7539062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13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SUM(N11:N11)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73.5" customHeight="1">
      <c r="A10" s="20" t="s">
        <v>44</v>
      </c>
      <c r="B10" s="20" t="s">
        <v>16</v>
      </c>
      <c r="C10" s="20" t="s">
        <v>17</v>
      </c>
      <c r="D10" s="20" t="s">
        <v>57</v>
      </c>
      <c r="E10" s="44" t="s">
        <v>63</v>
      </c>
      <c r="F10" s="45"/>
      <c r="G10" s="20" t="str">
        <f>"Nazwa handlowa /
"&amp;C10&amp;" / 
"&amp;D10</f>
        <v>Nazwa handlowa /
Dawka / 
Postać /Opakowanie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39</v>
      </c>
      <c r="M10" s="81" t="s">
        <v>83</v>
      </c>
      <c r="N10" s="81" t="s">
        <v>84</v>
      </c>
    </row>
    <row r="11" spans="1:14" s="29" customFormat="1" ht="91.5" customHeight="1">
      <c r="A11" s="19" t="s">
        <v>72</v>
      </c>
      <c r="B11" s="96" t="s">
        <v>165</v>
      </c>
      <c r="C11" s="97" t="s">
        <v>166</v>
      </c>
      <c r="D11" s="97" t="s">
        <v>167</v>
      </c>
      <c r="E11" s="98">
        <v>50</v>
      </c>
      <c r="F11" s="58" t="s">
        <v>100</v>
      </c>
      <c r="G11" s="47" t="s">
        <v>58</v>
      </c>
      <c r="H11" s="20"/>
      <c r="I11" s="20"/>
      <c r="J11" s="78"/>
      <c r="K11" s="20"/>
      <c r="L11" s="47"/>
      <c r="M11" s="20"/>
      <c r="N11" s="48">
        <f>ROUND(L11*ROUND(M11,2),2)</f>
        <v>0</v>
      </c>
    </row>
    <row r="12" ht="15">
      <c r="Q12" s="24"/>
    </row>
    <row r="13" spans="1:17" ht="48.75" customHeight="1">
      <c r="A13" s="135" t="s">
        <v>143</v>
      </c>
      <c r="B13" s="135"/>
      <c r="C13" s="135"/>
      <c r="D13" s="135"/>
      <c r="E13" s="135"/>
      <c r="F13" s="147"/>
      <c r="Q13" s="24"/>
    </row>
    <row r="14" spans="1:17" ht="34.5" customHeight="1">
      <c r="A14" s="124" t="s">
        <v>85</v>
      </c>
      <c r="B14" s="124"/>
      <c r="C14" s="124"/>
      <c r="D14" s="124"/>
      <c r="E14" s="124"/>
      <c r="F14" s="124"/>
      <c r="G14" s="124"/>
      <c r="H14" s="124"/>
      <c r="I14" s="124"/>
      <c r="J14" s="124"/>
      <c r="Q14" s="24"/>
    </row>
    <row r="15" ht="15"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  <row r="56" ht="15">
      <c r="Q56" s="24"/>
    </row>
    <row r="57" ht="15">
      <c r="Q57" s="24"/>
    </row>
    <row r="58" ht="15">
      <c r="Q58" s="24"/>
    </row>
    <row r="59" ht="15">
      <c r="Q59" s="24"/>
    </row>
    <row r="60" ht="15">
      <c r="Q60" s="24"/>
    </row>
    <row r="61" ht="15">
      <c r="Q61" s="24"/>
    </row>
    <row r="62" ht="15">
      <c r="Q62" s="24"/>
    </row>
    <row r="63" ht="15">
      <c r="Q63" s="24"/>
    </row>
    <row r="64" ht="15">
      <c r="Q64" s="24"/>
    </row>
    <row r="65" ht="15">
      <c r="Q65" s="24"/>
    </row>
    <row r="66" ht="15">
      <c r="Q66" s="24"/>
    </row>
    <row r="67" ht="15">
      <c r="Q67" s="24"/>
    </row>
    <row r="68" ht="15">
      <c r="Q68" s="24"/>
    </row>
    <row r="69" ht="15">
      <c r="Q69" s="24"/>
    </row>
    <row r="70" ht="15">
      <c r="Q70" s="24"/>
    </row>
  </sheetData>
  <sheetProtection/>
  <mergeCells count="4">
    <mergeCell ref="G2:I2"/>
    <mergeCell ref="H6:I6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2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17.625" style="24" customWidth="1"/>
    <col min="3" max="3" width="17.00390625" style="24" customWidth="1"/>
    <col min="4" max="4" width="25.375" style="24" customWidth="1"/>
    <col min="5" max="5" width="10.625" style="25" customWidth="1"/>
    <col min="6" max="6" width="12.87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20.37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14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SUM(N11:N16)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73.5" customHeight="1">
      <c r="A10" s="20" t="s">
        <v>44</v>
      </c>
      <c r="B10" s="20" t="s">
        <v>16</v>
      </c>
      <c r="C10" s="20" t="s">
        <v>17</v>
      </c>
      <c r="D10" s="20" t="s">
        <v>66</v>
      </c>
      <c r="E10" s="44" t="s">
        <v>63</v>
      </c>
      <c r="F10" s="45"/>
      <c r="G10" s="20" t="str">
        <f>"Nazwa handlowa /
"&amp;C10&amp;" / 
"&amp;D10</f>
        <v>Nazwa handlowa /
Dawka / 
Postać/Opakowanie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39</v>
      </c>
      <c r="M10" s="81" t="s">
        <v>83</v>
      </c>
      <c r="N10" s="81" t="s">
        <v>84</v>
      </c>
    </row>
    <row r="11" spans="1:14" s="29" customFormat="1" ht="53.25" customHeight="1">
      <c r="A11" s="19" t="s">
        <v>72</v>
      </c>
      <c r="B11" s="60" t="s">
        <v>168</v>
      </c>
      <c r="C11" s="60" t="s">
        <v>169</v>
      </c>
      <c r="D11" s="60" t="s">
        <v>170</v>
      </c>
      <c r="E11" s="99">
        <v>1000</v>
      </c>
      <c r="F11" s="58" t="s">
        <v>100</v>
      </c>
      <c r="G11" s="47" t="s">
        <v>58</v>
      </c>
      <c r="H11" s="20"/>
      <c r="I11" s="20"/>
      <c r="J11" s="20"/>
      <c r="K11" s="20"/>
      <c r="L11" s="47"/>
      <c r="M11" s="20"/>
      <c r="N11" s="48">
        <f aca="true" t="shared" si="0" ref="N11:N16">ROUND(L11*ROUND(M11,2),2)</f>
        <v>0</v>
      </c>
    </row>
    <row r="12" spans="1:14" s="29" customFormat="1" ht="48.75" customHeight="1">
      <c r="A12" s="19" t="s">
        <v>4</v>
      </c>
      <c r="B12" s="60" t="s">
        <v>168</v>
      </c>
      <c r="C12" s="60" t="s">
        <v>169</v>
      </c>
      <c r="D12" s="60" t="s">
        <v>171</v>
      </c>
      <c r="E12" s="99">
        <v>10</v>
      </c>
      <c r="F12" s="58" t="s">
        <v>100</v>
      </c>
      <c r="G12" s="47" t="s">
        <v>58</v>
      </c>
      <c r="H12" s="20"/>
      <c r="I12" s="20"/>
      <c r="J12" s="20"/>
      <c r="K12" s="20"/>
      <c r="L12" s="47"/>
      <c r="M12" s="20"/>
      <c r="N12" s="48">
        <f t="shared" si="0"/>
        <v>0</v>
      </c>
    </row>
    <row r="13" spans="1:14" s="29" customFormat="1" ht="50.25" customHeight="1">
      <c r="A13" s="19" t="s">
        <v>5</v>
      </c>
      <c r="B13" s="60" t="s">
        <v>168</v>
      </c>
      <c r="C13" s="60" t="s">
        <v>169</v>
      </c>
      <c r="D13" s="60" t="s">
        <v>172</v>
      </c>
      <c r="E13" s="99">
        <v>10</v>
      </c>
      <c r="F13" s="58" t="s">
        <v>100</v>
      </c>
      <c r="G13" s="47" t="s">
        <v>58</v>
      </c>
      <c r="H13" s="20"/>
      <c r="I13" s="20"/>
      <c r="J13" s="20"/>
      <c r="K13" s="20"/>
      <c r="L13" s="47"/>
      <c r="M13" s="20"/>
      <c r="N13" s="48">
        <f t="shared" si="0"/>
        <v>0</v>
      </c>
    </row>
    <row r="14" spans="1:14" s="29" customFormat="1" ht="52.5" customHeight="1">
      <c r="A14" s="19" t="s">
        <v>6</v>
      </c>
      <c r="B14" s="60" t="s">
        <v>168</v>
      </c>
      <c r="C14" s="60" t="s">
        <v>173</v>
      </c>
      <c r="D14" s="60" t="s">
        <v>172</v>
      </c>
      <c r="E14" s="99">
        <v>10</v>
      </c>
      <c r="F14" s="58" t="s">
        <v>100</v>
      </c>
      <c r="G14" s="47" t="s">
        <v>58</v>
      </c>
      <c r="H14" s="20"/>
      <c r="I14" s="20"/>
      <c r="J14" s="20"/>
      <c r="K14" s="20"/>
      <c r="L14" s="47"/>
      <c r="M14" s="20"/>
      <c r="N14" s="48">
        <f t="shared" si="0"/>
        <v>0</v>
      </c>
    </row>
    <row r="15" spans="1:14" s="29" customFormat="1" ht="62.25" customHeight="1">
      <c r="A15" s="19" t="s">
        <v>40</v>
      </c>
      <c r="B15" s="60" t="s">
        <v>168</v>
      </c>
      <c r="C15" s="60" t="s">
        <v>174</v>
      </c>
      <c r="D15" s="60" t="s">
        <v>172</v>
      </c>
      <c r="E15" s="99">
        <v>10</v>
      </c>
      <c r="F15" s="58" t="s">
        <v>100</v>
      </c>
      <c r="G15" s="47" t="s">
        <v>58</v>
      </c>
      <c r="H15" s="20"/>
      <c r="I15" s="20"/>
      <c r="J15" s="20"/>
      <c r="K15" s="20"/>
      <c r="L15" s="47"/>
      <c r="M15" s="20"/>
      <c r="N15" s="48">
        <f t="shared" si="0"/>
        <v>0</v>
      </c>
    </row>
    <row r="16" spans="1:14" s="29" customFormat="1" ht="54.75" customHeight="1">
      <c r="A16" s="19" t="s">
        <v>46</v>
      </c>
      <c r="B16" s="60" t="s">
        <v>168</v>
      </c>
      <c r="C16" s="60" t="s">
        <v>175</v>
      </c>
      <c r="D16" s="60" t="s">
        <v>172</v>
      </c>
      <c r="E16" s="99">
        <v>50</v>
      </c>
      <c r="F16" s="58" t="s">
        <v>100</v>
      </c>
      <c r="G16" s="47" t="s">
        <v>58</v>
      </c>
      <c r="H16" s="20"/>
      <c r="I16" s="20"/>
      <c r="J16" s="20"/>
      <c r="K16" s="20"/>
      <c r="L16" s="47"/>
      <c r="M16" s="20"/>
      <c r="N16" s="48">
        <f t="shared" si="0"/>
        <v>0</v>
      </c>
    </row>
    <row r="17" ht="15">
      <c r="Q17" s="24"/>
    </row>
    <row r="18" spans="1:17" ht="47.25" customHeight="1">
      <c r="A18" s="135" t="s">
        <v>104</v>
      </c>
      <c r="B18" s="135"/>
      <c r="C18" s="135"/>
      <c r="D18" s="135"/>
      <c r="E18" s="135"/>
      <c r="F18" s="147"/>
      <c r="Q18" s="24"/>
    </row>
    <row r="19" spans="1:17" ht="15">
      <c r="A19" s="112" t="s">
        <v>115</v>
      </c>
      <c r="B19" s="113"/>
      <c r="C19" s="113"/>
      <c r="Q19" s="24"/>
    </row>
    <row r="20" spans="1:17" ht="27" customHeight="1">
      <c r="A20" s="124" t="s">
        <v>85</v>
      </c>
      <c r="B20" s="124"/>
      <c r="C20" s="124"/>
      <c r="D20" s="124"/>
      <c r="E20" s="124"/>
      <c r="F20" s="124"/>
      <c r="G20" s="124"/>
      <c r="H20" s="124"/>
      <c r="I20" s="124"/>
      <c r="J20" s="124"/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  <row r="56" ht="15">
      <c r="Q56" s="24"/>
    </row>
    <row r="57" ht="15">
      <c r="Q57" s="24"/>
    </row>
    <row r="58" ht="15">
      <c r="Q58" s="24"/>
    </row>
    <row r="59" ht="15">
      <c r="Q59" s="24"/>
    </row>
    <row r="60" ht="15">
      <c r="Q60" s="24"/>
    </row>
    <row r="61" ht="15">
      <c r="Q61" s="24"/>
    </row>
    <row r="62" ht="15">
      <c r="Q62" s="24"/>
    </row>
    <row r="63" ht="15">
      <c r="Q63" s="24"/>
    </row>
    <row r="64" ht="15">
      <c r="Q64" s="24"/>
    </row>
    <row r="65" ht="15">
      <c r="Q65" s="24"/>
    </row>
    <row r="66" ht="15">
      <c r="Q66" s="24"/>
    </row>
    <row r="67" ht="15">
      <c r="Q67" s="24"/>
    </row>
    <row r="68" ht="15">
      <c r="Q68" s="24"/>
    </row>
    <row r="69" ht="15">
      <c r="Q69" s="24"/>
    </row>
    <row r="70" ht="15">
      <c r="Q70" s="24"/>
    </row>
    <row r="71" ht="15">
      <c r="Q71" s="24"/>
    </row>
    <row r="72" ht="15">
      <c r="Q72" s="24"/>
    </row>
    <row r="73" ht="15">
      <c r="Q73" s="24"/>
    </row>
    <row r="74" ht="15">
      <c r="Q74" s="24"/>
    </row>
    <row r="75" ht="15">
      <c r="Q75" s="24"/>
    </row>
    <row r="76" ht="15">
      <c r="Q76" s="24"/>
    </row>
    <row r="77" ht="15">
      <c r="Q77" s="24"/>
    </row>
    <row r="78" ht="15">
      <c r="Q78" s="24"/>
    </row>
    <row r="79" ht="15">
      <c r="Q79" s="24"/>
    </row>
    <row r="80" ht="15">
      <c r="Q80" s="24"/>
    </row>
    <row r="81" ht="15">
      <c r="Q81" s="24"/>
    </row>
    <row r="82" ht="15">
      <c r="Q82" s="24"/>
    </row>
    <row r="83" ht="15">
      <c r="Q83" s="24"/>
    </row>
    <row r="84" ht="15">
      <c r="Q84" s="24"/>
    </row>
    <row r="85" ht="15">
      <c r="Q85" s="24"/>
    </row>
    <row r="86" ht="15">
      <c r="Q86" s="24"/>
    </row>
    <row r="87" ht="15">
      <c r="Q87" s="24"/>
    </row>
    <row r="88" ht="15">
      <c r="Q88" s="24"/>
    </row>
    <row r="89" ht="15">
      <c r="Q89" s="24"/>
    </row>
    <row r="90" ht="15">
      <c r="Q90" s="24"/>
    </row>
    <row r="91" ht="15">
      <c r="Q91" s="24"/>
    </row>
    <row r="92" ht="15">
      <c r="Q92" s="24"/>
    </row>
    <row r="93" ht="15">
      <c r="Q93" s="24"/>
    </row>
    <row r="94" ht="15">
      <c r="Q94" s="24"/>
    </row>
    <row r="95" ht="15">
      <c r="Q95" s="24"/>
    </row>
    <row r="96" ht="15">
      <c r="Q96" s="24"/>
    </row>
    <row r="97" ht="15">
      <c r="Q97" s="24"/>
    </row>
    <row r="98" ht="15">
      <c r="Q98" s="24"/>
    </row>
    <row r="99" ht="15">
      <c r="Q99" s="24"/>
    </row>
    <row r="100" ht="15">
      <c r="Q100" s="24"/>
    </row>
    <row r="101" ht="15">
      <c r="Q101" s="24"/>
    </row>
    <row r="102" ht="15">
      <c r="Q102" s="24"/>
    </row>
  </sheetData>
  <sheetProtection/>
  <mergeCells count="4">
    <mergeCell ref="G2:I2"/>
    <mergeCell ref="H6:I6"/>
    <mergeCell ref="A20:J20"/>
    <mergeCell ref="A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17.625" style="24" customWidth="1"/>
    <col min="3" max="3" width="17.00390625" style="24" customWidth="1"/>
    <col min="4" max="4" width="25.375" style="24" customWidth="1"/>
    <col min="5" max="5" width="10.625" style="25" customWidth="1"/>
    <col min="6" max="6" width="12.87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20.37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15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SUM(N11:N11)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73.5" customHeight="1">
      <c r="A10" s="20" t="s">
        <v>44</v>
      </c>
      <c r="B10" s="20" t="s">
        <v>16</v>
      </c>
      <c r="C10" s="20" t="s">
        <v>17</v>
      </c>
      <c r="D10" s="20" t="s">
        <v>66</v>
      </c>
      <c r="E10" s="44" t="s">
        <v>63</v>
      </c>
      <c r="F10" s="45"/>
      <c r="G10" s="20" t="str">
        <f>"Nazwa handlowa /
"&amp;C10&amp;" / 
"&amp;D10</f>
        <v>Nazwa handlowa /
Dawka / 
Postać/Opakowanie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39</v>
      </c>
      <c r="M10" s="81" t="s">
        <v>83</v>
      </c>
      <c r="N10" s="81" t="s">
        <v>84</v>
      </c>
    </row>
    <row r="11" spans="1:14" s="29" customFormat="1" ht="64.5" customHeight="1">
      <c r="A11" s="19" t="s">
        <v>72</v>
      </c>
      <c r="B11" s="60" t="s">
        <v>176</v>
      </c>
      <c r="C11" s="60" t="s">
        <v>134</v>
      </c>
      <c r="D11" s="60" t="s">
        <v>177</v>
      </c>
      <c r="E11" s="99">
        <v>200</v>
      </c>
      <c r="F11" s="58" t="s">
        <v>158</v>
      </c>
      <c r="G11" s="47" t="s">
        <v>58</v>
      </c>
      <c r="H11" s="20"/>
      <c r="I11" s="20"/>
      <c r="J11" s="20"/>
      <c r="K11" s="20"/>
      <c r="L11" s="47" t="str">
        <f>IF(K11=0,"0,00",IF(K11&gt;0,ROUND(E11/K11,2)))</f>
        <v>0,00</v>
      </c>
      <c r="M11" s="20"/>
      <c r="N11" s="48">
        <f>ROUND(L11*ROUND(M11,2),2)</f>
        <v>0</v>
      </c>
    </row>
    <row r="12" ht="15">
      <c r="Q12" s="24"/>
    </row>
    <row r="13" spans="1:17" ht="27" customHeight="1">
      <c r="A13" s="124" t="s">
        <v>85</v>
      </c>
      <c r="B13" s="124"/>
      <c r="C13" s="124"/>
      <c r="D13" s="124"/>
      <c r="E13" s="124"/>
      <c r="F13" s="124"/>
      <c r="G13" s="124"/>
      <c r="H13" s="124"/>
      <c r="I13" s="124"/>
      <c r="J13" s="124"/>
      <c r="Q13" s="24"/>
    </row>
    <row r="14" ht="15">
      <c r="Q14" s="24"/>
    </row>
    <row r="15" ht="15"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  <row r="56" ht="15">
      <c r="Q56" s="24"/>
    </row>
    <row r="57" ht="15">
      <c r="Q57" s="24"/>
    </row>
    <row r="58" ht="15">
      <c r="Q58" s="24"/>
    </row>
    <row r="59" ht="15">
      <c r="Q59" s="24"/>
    </row>
    <row r="60" ht="15">
      <c r="Q60" s="24"/>
    </row>
    <row r="61" ht="15">
      <c r="Q61" s="24"/>
    </row>
    <row r="62" ht="15">
      <c r="Q62" s="24"/>
    </row>
    <row r="63" ht="15">
      <c r="Q63" s="24"/>
    </row>
    <row r="64" ht="15">
      <c r="Q64" s="24"/>
    </row>
    <row r="65" ht="15">
      <c r="Q65" s="24"/>
    </row>
    <row r="66" ht="15">
      <c r="Q66" s="24"/>
    </row>
    <row r="67" ht="15">
      <c r="Q67" s="24"/>
    </row>
    <row r="68" ht="15">
      <c r="Q68" s="24"/>
    </row>
    <row r="69" ht="15">
      <c r="Q69" s="24"/>
    </row>
    <row r="70" ht="15">
      <c r="Q70" s="24"/>
    </row>
    <row r="71" ht="15">
      <c r="Q71" s="24"/>
    </row>
    <row r="72" ht="15">
      <c r="Q72" s="24"/>
    </row>
    <row r="73" ht="15">
      <c r="Q73" s="24"/>
    </row>
    <row r="74" ht="15">
      <c r="Q74" s="24"/>
    </row>
    <row r="75" ht="15">
      <c r="Q75" s="24"/>
    </row>
    <row r="76" ht="15">
      <c r="Q76" s="24"/>
    </row>
    <row r="77" ht="15">
      <c r="Q77" s="24"/>
    </row>
    <row r="78" ht="15">
      <c r="Q78" s="24"/>
    </row>
    <row r="79" ht="15">
      <c r="Q79" s="24"/>
    </row>
    <row r="80" ht="15">
      <c r="Q80" s="24"/>
    </row>
    <row r="81" ht="15">
      <c r="Q81" s="24"/>
    </row>
    <row r="82" ht="15">
      <c r="Q82" s="24"/>
    </row>
    <row r="83" ht="15">
      <c r="Q83" s="24"/>
    </row>
    <row r="84" ht="15">
      <c r="Q84" s="24"/>
    </row>
    <row r="85" ht="15">
      <c r="Q85" s="24"/>
    </row>
    <row r="86" ht="15">
      <c r="Q86" s="24"/>
    </row>
    <row r="87" ht="15">
      <c r="Q87" s="24"/>
    </row>
    <row r="88" ht="15">
      <c r="Q88" s="24"/>
    </row>
    <row r="89" ht="15">
      <c r="Q89" s="24"/>
    </row>
    <row r="90" ht="15">
      <c r="Q90" s="24"/>
    </row>
    <row r="91" ht="15">
      <c r="Q91" s="24"/>
    </row>
    <row r="92" ht="15">
      <c r="Q92" s="24"/>
    </row>
    <row r="93" ht="15">
      <c r="Q93" s="24"/>
    </row>
    <row r="94" ht="15">
      <c r="Q94" s="24"/>
    </row>
    <row r="95" ht="15">
      <c r="Q95" s="24"/>
    </row>
  </sheetData>
  <sheetProtection/>
  <mergeCells count="3">
    <mergeCell ref="G2:I2"/>
    <mergeCell ref="H6:I6"/>
    <mergeCell ref="A13:J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4" customWidth="1"/>
    <col min="2" max="2" width="20.875" style="24" customWidth="1"/>
    <col min="3" max="3" width="18.125" style="24" customWidth="1"/>
    <col min="4" max="4" width="20.875" style="24" customWidth="1"/>
    <col min="5" max="5" width="10.625" style="25" customWidth="1"/>
    <col min="6" max="6" width="12.875" style="24" customWidth="1"/>
    <col min="7" max="7" width="27.25390625" style="24" customWidth="1"/>
    <col min="8" max="8" width="17.625" style="24" customWidth="1"/>
    <col min="9" max="9" width="15.125" style="24" customWidth="1"/>
    <col min="10" max="10" width="20.375" style="24" customWidth="1"/>
    <col min="11" max="13" width="15.25390625" style="24" customWidth="1"/>
    <col min="14" max="14" width="19.625" style="24" customWidth="1"/>
    <col min="15" max="15" width="8.00390625" style="24" customWidth="1"/>
    <col min="16" max="16" width="15.875" style="24" customWidth="1"/>
    <col min="17" max="17" width="15.875" style="39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37" t="str">
        <f>'formularz oferty'!C4</f>
        <v>DFP.271.137.2023.ADB</v>
      </c>
      <c r="N1" s="38" t="s">
        <v>81</v>
      </c>
      <c r="S1" s="37"/>
      <c r="T1" s="37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29" t="s">
        <v>15</v>
      </c>
      <c r="C4" s="20">
        <v>16</v>
      </c>
      <c r="D4" s="22"/>
      <c r="E4" s="18"/>
      <c r="F4" s="15"/>
      <c r="G4" s="40" t="s">
        <v>19</v>
      </c>
      <c r="H4" s="15"/>
      <c r="I4" s="22"/>
      <c r="J4" s="15"/>
      <c r="K4" s="15"/>
      <c r="L4" s="15"/>
      <c r="M4" s="15"/>
      <c r="N4" s="15"/>
      <c r="Q4" s="24"/>
    </row>
    <row r="5" spans="2:17" ht="15">
      <c r="B5" s="29"/>
      <c r="C5" s="22"/>
      <c r="D5" s="22"/>
      <c r="E5" s="18"/>
      <c r="F5" s="15"/>
      <c r="G5" s="40"/>
      <c r="H5" s="15"/>
      <c r="I5" s="22"/>
      <c r="J5" s="15"/>
      <c r="K5" s="15"/>
      <c r="L5" s="15"/>
      <c r="M5" s="15"/>
      <c r="N5" s="15"/>
      <c r="Q5" s="24"/>
    </row>
    <row r="6" spans="1:17" ht="15">
      <c r="A6" s="29"/>
      <c r="B6" s="29"/>
      <c r="C6" s="41"/>
      <c r="D6" s="41"/>
      <c r="E6" s="18"/>
      <c r="F6" s="15"/>
      <c r="G6" s="21" t="s">
        <v>2</v>
      </c>
      <c r="H6" s="133">
        <f>SUM(N11:N12)</f>
        <v>0</v>
      </c>
      <c r="I6" s="134"/>
      <c r="Q6" s="24"/>
    </row>
    <row r="7" spans="1:17" ht="15">
      <c r="A7" s="29"/>
      <c r="C7" s="15"/>
      <c r="D7" s="15"/>
      <c r="E7" s="18"/>
      <c r="F7" s="15"/>
      <c r="G7" s="15"/>
      <c r="H7" s="15"/>
      <c r="I7" s="15"/>
      <c r="J7" s="15"/>
      <c r="K7" s="15"/>
      <c r="L7" s="15"/>
      <c r="Q7" s="24"/>
    </row>
    <row r="8" spans="1:17" ht="15">
      <c r="A8" s="29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Q8" s="24"/>
    </row>
    <row r="9" spans="2:17" ht="15">
      <c r="B9" s="29"/>
      <c r="Q9" s="24"/>
    </row>
    <row r="10" spans="1:14" s="29" customFormat="1" ht="81.75" customHeight="1">
      <c r="A10" s="20" t="s">
        <v>44</v>
      </c>
      <c r="B10" s="20" t="s">
        <v>16</v>
      </c>
      <c r="C10" s="20" t="s">
        <v>17</v>
      </c>
      <c r="D10" s="20" t="s">
        <v>57</v>
      </c>
      <c r="E10" s="44" t="s">
        <v>63</v>
      </c>
      <c r="F10" s="45"/>
      <c r="G10" s="20" t="str">
        <f>"Nazwa handlowa /
"&amp;C10&amp;" / 
"&amp;D10</f>
        <v>Nazwa handlowa /
Dawka / 
Postać /Opakowanie</v>
      </c>
      <c r="H10" s="20" t="s">
        <v>59</v>
      </c>
      <c r="I10" s="20" t="str">
        <f>B10</f>
        <v>Skład</v>
      </c>
      <c r="J10" s="78" t="s">
        <v>82</v>
      </c>
      <c r="K10" s="20" t="s">
        <v>38</v>
      </c>
      <c r="L10" s="20" t="s">
        <v>183</v>
      </c>
      <c r="M10" s="81" t="s">
        <v>184</v>
      </c>
      <c r="N10" s="81" t="s">
        <v>84</v>
      </c>
    </row>
    <row r="11" spans="1:14" ht="75.75" customHeight="1">
      <c r="A11" s="19" t="s">
        <v>3</v>
      </c>
      <c r="B11" s="93" t="s">
        <v>178</v>
      </c>
      <c r="C11" s="93" t="s">
        <v>179</v>
      </c>
      <c r="D11" s="94" t="s">
        <v>180</v>
      </c>
      <c r="E11" s="95">
        <v>130</v>
      </c>
      <c r="F11" s="57" t="s">
        <v>182</v>
      </c>
      <c r="G11" s="47" t="s">
        <v>58</v>
      </c>
      <c r="H11" s="49"/>
      <c r="I11" s="49"/>
      <c r="J11" s="50"/>
      <c r="K11" s="47"/>
      <c r="L11" s="47"/>
      <c r="M11" s="47"/>
      <c r="N11" s="48">
        <f>ROUND(L11*ROUND(M11,2),2)</f>
        <v>0</v>
      </c>
    </row>
    <row r="12" spans="1:14" ht="72.75" customHeight="1">
      <c r="A12" s="19" t="s">
        <v>4</v>
      </c>
      <c r="B12" s="93" t="s">
        <v>178</v>
      </c>
      <c r="C12" s="93" t="s">
        <v>181</v>
      </c>
      <c r="D12" s="94" t="s">
        <v>180</v>
      </c>
      <c r="E12" s="95">
        <v>900</v>
      </c>
      <c r="F12" s="57" t="s">
        <v>182</v>
      </c>
      <c r="G12" s="47" t="s">
        <v>58</v>
      </c>
      <c r="H12" s="49"/>
      <c r="I12" s="49"/>
      <c r="J12" s="50"/>
      <c r="K12" s="47"/>
      <c r="L12" s="47"/>
      <c r="M12" s="47"/>
      <c r="N12" s="48">
        <f>ROUND(L12*ROUND(M12,2),2)</f>
        <v>0</v>
      </c>
    </row>
    <row r="13" spans="2:17" ht="13.5" customHeight="1">
      <c r="B13" s="124"/>
      <c r="C13" s="135"/>
      <c r="Q13" s="24"/>
    </row>
    <row r="14" spans="1:17" ht="13.5" customHeight="1">
      <c r="A14" s="145"/>
      <c r="B14" s="145"/>
      <c r="C14" s="145"/>
      <c r="D14" s="145"/>
      <c r="E14" s="143"/>
      <c r="F14" s="146"/>
      <c r="Q14" s="24"/>
    </row>
    <row r="15" spans="1:17" ht="62.25" customHeight="1">
      <c r="A15" s="145" t="s">
        <v>185</v>
      </c>
      <c r="B15" s="141"/>
      <c r="C15" s="141"/>
      <c r="D15" s="141"/>
      <c r="E15" s="150"/>
      <c r="F15" s="149"/>
      <c r="Q15" s="24"/>
    </row>
    <row r="16" spans="1:17" ht="27" customHeight="1">
      <c r="A16" s="124" t="s">
        <v>85</v>
      </c>
      <c r="B16" s="124"/>
      <c r="C16" s="124"/>
      <c r="D16" s="124"/>
      <c r="E16" s="124"/>
      <c r="F16" s="124"/>
      <c r="G16" s="124"/>
      <c r="H16" s="124"/>
      <c r="I16" s="124"/>
      <c r="J16" s="124"/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</sheetData>
  <sheetProtection/>
  <mergeCells count="6">
    <mergeCell ref="A16:J16"/>
    <mergeCell ref="G2:I2"/>
    <mergeCell ref="H6:I6"/>
    <mergeCell ref="B13:C13"/>
    <mergeCell ref="A14:F14"/>
    <mergeCell ref="A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2021-08-06T07:18:20Z</cp:lastPrinted>
  <dcterms:created xsi:type="dcterms:W3CDTF">2003-05-16T10:10:29Z</dcterms:created>
  <dcterms:modified xsi:type="dcterms:W3CDTF">2023-10-02T11:45:02Z</dcterms:modified>
  <cp:category/>
  <cp:version/>
  <cp:contentType/>
  <cp:contentStatus/>
</cp:coreProperties>
</file>