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3\2-23 Szkło i drobny sprzęt\3. SWZ\"/>
    </mc:Choice>
  </mc:AlternateContent>
  <xr:revisionPtr revIDLastSave="0" documentId="8_{A1D192C2-740D-4C3D-948C-22E25E8A2357}" xr6:coauthVersionLast="36" xr6:coauthVersionMax="36" xr10:uidLastSave="{00000000-0000-0000-0000-000000000000}"/>
  <bookViews>
    <workbookView xWindow="0" yWindow="0" windowWidth="7965" windowHeight="11205" tabRatio="500" xr2:uid="{00000000-000D-0000-FFFF-FFFF00000000}"/>
  </bookViews>
  <sheets>
    <sheet name="szkło i drobny sprzęt LP" sheetId="9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4" i="9" l="1"/>
  <c r="N41" i="9"/>
  <c r="N13" i="9" l="1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8" i="9"/>
  <c r="N189" i="9"/>
  <c r="N190" i="9"/>
  <c r="N191" i="9"/>
  <c r="N192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T7" i="9"/>
  <c r="S7" i="9"/>
  <c r="R7" i="9"/>
  <c r="Q7" i="9"/>
  <c r="T6" i="9"/>
  <c r="S6" i="9"/>
  <c r="R6" i="9"/>
  <c r="Q6" i="9"/>
  <c r="N7" i="9" l="1"/>
  <c r="U6" i="9"/>
  <c r="U7" i="9"/>
</calcChain>
</file>

<file path=xl/sharedStrings.xml><?xml version="1.0" encoding="utf-8"?>
<sst xmlns="http://schemas.openxmlformats.org/spreadsheetml/2006/main" count="790" uniqueCount="303">
  <si>
    <t>………………………………………………...</t>
  </si>
  <si>
    <t>Nazwa i adres Wykonawcy</t>
  </si>
  <si>
    <t>Centralne Laboratorium GIJHARS w Poznaniu</t>
  </si>
  <si>
    <t>Lp.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</si>
  <si>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</si>
  <si>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</si>
  <si>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</si>
  <si>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</si>
  <si>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</si>
  <si>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</si>
  <si>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</si>
  <si>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</si>
  <si>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RAZEM:</t>
  </si>
  <si>
    <t>netto</t>
  </si>
  <si>
    <t>brutto</t>
  </si>
  <si>
    <t>* Wykonawca wypełnia kolumnę nr 11 tylko w przypadku gdy oferuje produkt równoważny w stosunku do wskazanego w  kolumnie nr 4</t>
  </si>
  <si>
    <t>……………………………..</t>
  </si>
  <si>
    <t>kwalifikowany podpis elektroniczny, podpis zaufany lub podpis osobisty upoważnionego przedstawiciela Wykonawcy</t>
  </si>
  <si>
    <t>załącznik nr 2g do SWZ</t>
  </si>
  <si>
    <t>Adres: ul. Reymona 11/13, 60-791 Poznań tel. 61/867 90 34</t>
  </si>
  <si>
    <t>Nr sprawy: BAD.241.2.4.2022</t>
  </si>
  <si>
    <t>Nr
katalogowy
producenta</t>
  </si>
  <si>
    <t>38000000-5</t>
  </si>
  <si>
    <t>500-2118</t>
  </si>
  <si>
    <t>5040-4681</t>
  </si>
  <si>
    <t>5182-0833</t>
  </si>
  <si>
    <t>5182-0836</t>
  </si>
  <si>
    <t>strzykawka do autosamplera GC, 5µl wymienna igła, do dozownika typu on-column - dozowanie bezpośrednio na kolumnę</t>
  </si>
  <si>
    <t xml:space="preserve"> 376-3510814</t>
  </si>
  <si>
    <t>287-632413102080</t>
  </si>
  <si>
    <t>33793000-5</t>
  </si>
  <si>
    <t>287-632417091250</t>
  </si>
  <si>
    <t>485-443-081</t>
  </si>
  <si>
    <t xml:space="preserve"> 19520000-7</t>
  </si>
  <si>
    <t>287-632417091400</t>
  </si>
  <si>
    <t xml:space="preserve"> 287-632417091600</t>
  </si>
  <si>
    <t>791G-1120.00100</t>
  </si>
  <si>
    <t>C000863601</t>
  </si>
  <si>
    <t>38437100-8</t>
  </si>
  <si>
    <t>38437110-1</t>
  </si>
  <si>
    <t>1-6010</t>
  </si>
  <si>
    <t>2-1590</t>
  </si>
  <si>
    <t>2-2079</t>
  </si>
  <si>
    <t>2-2180</t>
  </si>
  <si>
    <t>4-110-96-0</t>
  </si>
  <si>
    <t xml:space="preserve">33793000-5 </t>
  </si>
  <si>
    <t>B-1502</t>
  </si>
  <si>
    <t>B-1560</t>
  </si>
  <si>
    <t>B-1562</t>
  </si>
  <si>
    <t>B-1564</t>
  </si>
  <si>
    <t>B-2424</t>
  </si>
  <si>
    <t>B-2435</t>
  </si>
  <si>
    <t>K-0213</t>
  </si>
  <si>
    <t>K-5649</t>
  </si>
  <si>
    <t>K-6805</t>
  </si>
  <si>
    <t xml:space="preserve"> 38437110-1</t>
  </si>
  <si>
    <t>K-6809</t>
  </si>
  <si>
    <t>K-7573</t>
  </si>
  <si>
    <t>S-1213</t>
  </si>
  <si>
    <t>S-1215</t>
  </si>
  <si>
    <t>S-1216</t>
  </si>
  <si>
    <t>S-2053</t>
  </si>
  <si>
    <t>S-2054</t>
  </si>
  <si>
    <t>S-2071</t>
  </si>
  <si>
    <t>S-2072</t>
  </si>
  <si>
    <t>2-2179</t>
  </si>
  <si>
    <t>611-3990</t>
  </si>
  <si>
    <t>613-2912</t>
  </si>
  <si>
    <t>516-0699</t>
  </si>
  <si>
    <t>VWR 221-1111</t>
  </si>
  <si>
    <t>VWR 221-1113</t>
  </si>
  <si>
    <t>VWR 221-1115</t>
  </si>
  <si>
    <t>VWR 221-1116</t>
  </si>
  <si>
    <t>BRND929704</t>
  </si>
  <si>
    <t>BRND929705</t>
  </si>
  <si>
    <t>BRND929706</t>
  </si>
  <si>
    <t>BRND929708</t>
  </si>
  <si>
    <t>BRND929713</t>
  </si>
  <si>
    <t>BRND929716</t>
  </si>
  <si>
    <t>BRND929717</t>
  </si>
  <si>
    <t>1-7031</t>
  </si>
  <si>
    <t>KS/300</t>
  </si>
  <si>
    <t>NW/50</t>
  </si>
  <si>
    <t>38-6452-0</t>
  </si>
  <si>
    <t>38437000-7</t>
  </si>
  <si>
    <t>51-0090-0SR</t>
  </si>
  <si>
    <t>LLG-4665745</t>
  </si>
  <si>
    <t xml:space="preserve">33793000-5  </t>
  </si>
  <si>
    <t>LLG-7982249</t>
  </si>
  <si>
    <t>LLG-9012018</t>
  </si>
  <si>
    <t>LLG-9251645</t>
  </si>
  <si>
    <t>LLG-7020769</t>
  </si>
  <si>
    <t>LLG-6201520</t>
  </si>
  <si>
    <t>LLG-9224495</t>
  </si>
  <si>
    <t>LLG-9224496</t>
  </si>
  <si>
    <t>226/4</t>
  </si>
  <si>
    <t>5190-3165</t>
  </si>
  <si>
    <t>5182-0543</t>
  </si>
  <si>
    <t>5182-0715</t>
  </si>
  <si>
    <t>19231-60680</t>
  </si>
  <si>
    <t>wtyczka do zapalnika płomienia w detektorze płomieniowo-jonizacyjnym (FID) do GC</t>
  </si>
  <si>
    <t>G1531-80560</t>
  </si>
  <si>
    <t>G1312-60071</t>
  </si>
  <si>
    <t>zawór upustowy typ długi( Purge Valve Long)</t>
  </si>
  <si>
    <t>01018-60025</t>
  </si>
  <si>
    <t>K-0082</t>
  </si>
  <si>
    <t>K-6803</t>
  </si>
  <si>
    <t>B-2822</t>
  </si>
  <si>
    <t>M-3185</t>
  </si>
  <si>
    <t>S-2075</t>
  </si>
  <si>
    <t>B-0163</t>
  </si>
  <si>
    <t>C7018</t>
  </si>
  <si>
    <t>C3061</t>
  </si>
  <si>
    <t>00F-4252-E0</t>
  </si>
  <si>
    <t>60108-411</t>
  </si>
  <si>
    <t>DRM-rm9.ca.s3008</t>
  </si>
  <si>
    <t>MFNY047080</t>
  </si>
  <si>
    <t>11306--50------N</t>
  </si>
  <si>
    <t>1000-FE-100</t>
  </si>
  <si>
    <t>1000-FE-1000</t>
  </si>
  <si>
    <t>1000-VZ</t>
  </si>
  <si>
    <t>B-0575</t>
  </si>
  <si>
    <t>B-0582</t>
  </si>
  <si>
    <t>LLG-6250269</t>
  </si>
  <si>
    <t>791G-1101.00050</t>
  </si>
  <si>
    <t>OS</t>
  </si>
  <si>
    <t>829-013.01.100A</t>
  </si>
  <si>
    <t>829-013.01.901A</t>
  </si>
  <si>
    <t>829-013.01.902A</t>
  </si>
  <si>
    <t>829-015.01.500A</t>
  </si>
  <si>
    <t>591-08238.202100</t>
  </si>
  <si>
    <t>287-632414102250</t>
  </si>
  <si>
    <t>287-632414204100</t>
  </si>
  <si>
    <t>ILE POZ.</t>
  </si>
  <si>
    <t>ILE SZT</t>
  </si>
  <si>
    <t>PAI</t>
  </si>
  <si>
    <t>PAK</t>
  </si>
  <si>
    <t>PM</t>
  </si>
  <si>
    <t>33157200-7</t>
  </si>
  <si>
    <t xml:space="preserve">44164310-3 </t>
  </si>
  <si>
    <t>490-0007N00040</t>
  </si>
  <si>
    <t>13-0050</t>
  </si>
  <si>
    <t>13-0051</t>
  </si>
  <si>
    <t>uszczelki grafitowe ferrule o wymiarach nie mniejszych i nie większych niż 0,8 mm; do uszczelniania kolumn GC o średnicy kolumny 0,45-0,53 mm</t>
  </si>
  <si>
    <t>wymienne igły pasujące do strzykawki o poj. 5 µl, o średnicy 0,25 mm, do dozownika typu on-column - dozowanie bezpośrednio na kolumnę</t>
  </si>
  <si>
    <t xml:space="preserve">wkładki szklane typu Ultra Inert Liner uniwersalne z wełną szklaną, z niskim spadkiem ciśnienia; do dozowania próbki typu split </t>
  </si>
  <si>
    <t>część do zapalnika w detektorze płomieniowo-jonizacyjnym (FID), Jet pasujący do kolumn kapilarnych, końcówka o średnicy wewnętrznej nie mniejszej i nie większej niż 0,011 cala</t>
  </si>
  <si>
    <t>końcówki do pipet o pojemności 500-5000 µl, pasujące do pipet Brand, w worku, z podziałką, umożliwiającą szybką weryfikację pobranej objętości</t>
  </si>
  <si>
    <t>RAZEM ROZDZIAŁ 1</t>
  </si>
  <si>
    <r>
      <t>Producent, nr katalogowy i nazwa produktu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</si>
  <si>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1 op./1 szt.</t>
  </si>
  <si>
    <t>1 op./10 szt.</t>
  </si>
  <si>
    <t>1 op./100 szt.</t>
  </si>
  <si>
    <t>1 op./3 szt.</t>
  </si>
  <si>
    <t>1 op./5 szt.</t>
  </si>
  <si>
    <t>1 op./5 m</t>
  </si>
  <si>
    <t>1 op./25 szt.</t>
  </si>
  <si>
    <t>1 op./500 szt.</t>
  </si>
  <si>
    <t xml:space="preserve">1 op./1 szt. </t>
  </si>
  <si>
    <t>1 op./ 1 szt.</t>
  </si>
  <si>
    <t>1 op./15 szt.</t>
  </si>
  <si>
    <t>1 op./9 szt.</t>
  </si>
  <si>
    <t>1 op./10 x 96 szt.</t>
  </si>
  <si>
    <t>1 op./1000 szt.</t>
  </si>
  <si>
    <t>1 op./200 szt.</t>
  </si>
  <si>
    <t>1 op./5 x 96 szt.</t>
  </si>
  <si>
    <t>1 op./24 szt.</t>
  </si>
  <si>
    <t>1 op./2 x 500 szt.</t>
  </si>
  <si>
    <t>1 op./5 x 100 szt.</t>
  </si>
  <si>
    <t>1 op./2 x 100 szt.</t>
  </si>
  <si>
    <t>1 op./100szt.</t>
  </si>
  <si>
    <t>1 op./4 szt.</t>
  </si>
  <si>
    <t>1 op./250 szt.</t>
  </si>
  <si>
    <t>1 op./ 600 szt.</t>
  </si>
  <si>
    <t>1 op./30 szt.</t>
  </si>
  <si>
    <t>1 op./50 szt.</t>
  </si>
  <si>
    <t>B-1556</t>
  </si>
  <si>
    <t>915-44-70</t>
  </si>
  <si>
    <t>1 op./1000 ml</t>
  </si>
  <si>
    <t>Producent, nr katalogowy i nazwa produktu proponowanego przez Wykonawcę*</t>
  </si>
  <si>
    <t>załącznik nr 2 A do SWZ</t>
  </si>
  <si>
    <t>nakrętki do vial fioletowe, z PTFE/silikonową septą rozmiar nie mniejszy i nie większy niż 12 mm pasujący do vial przeznaczonych do analiz GC i HPLC</t>
  </si>
  <si>
    <t>filtr do fazy, metalowy, średnica porów 12-14 µm</t>
  </si>
  <si>
    <t>zlewka szklana niska z wylewem z uchem , poj. 600ml</t>
  </si>
  <si>
    <t>wąż PVC wzmocniony, średnica zewn. 14 mm ( +/- 1mm), chodzi o 1 odcinek o długości 5 m (+/- 1 cm)</t>
  </si>
  <si>
    <t>lejek laboratoryjny ze szkła borokrzemowego typ 3.3, z krótką, wąską, ukośną nóżką, o średnicy leja 80±2 mm</t>
  </si>
  <si>
    <t>butla szklana przezroczysta 250 ml w/sz z korkiem szklanym</t>
  </si>
  <si>
    <t>butla szklana oranż 100 ml sz/sz z korkiem szklanym</t>
  </si>
  <si>
    <t>zlewka szklana niska z wylewem z uchem ze szkła borokrzemowego, o pojemności równej 250ml</t>
  </si>
  <si>
    <t>zlewka szklana niska z wylewem z uchem  ze szkła borokrzemoweg o poj. równej 400 ml</t>
  </si>
  <si>
    <t>zlewka PP z uchem i niebieską tłoczoną skalą, poj. 2000ml</t>
  </si>
  <si>
    <t>gilzy ekstrakcyjne celulozowe 33x80 mm</t>
  </si>
  <si>
    <t>lejek laboratoryjny szklany o średnicy leja 100±20 mm</t>
  </si>
  <si>
    <t>zlewka szklana niska 50 ml 42/60</t>
  </si>
  <si>
    <t>kolba stożkowa szklana 100 ml sz/sz</t>
  </si>
  <si>
    <t>kolba miarowa kl.A 100 ml. szlif NS 12/21</t>
  </si>
  <si>
    <t>kolba miarowa kl.A 1000 ml. szlif NS 24/29</t>
  </si>
  <si>
    <t>kolba miarowa kl.A 2000 ml. szlif NS 29/32</t>
  </si>
  <si>
    <t>cylinder miarowy szklany wysoki kl.A. 500 ml</t>
  </si>
  <si>
    <t>pipety typu Pasteura z tworzywa LDPE, niesterylne, pojemności min. 3 ml (z bańką ssącą 7±1 ml)</t>
  </si>
  <si>
    <t>główka stałoobjętościowa na 100 µl pasująca do pipety ecopipete CAPP stałobjętościowej na 1000 µl</t>
  </si>
  <si>
    <t>główka stałoobjętościowa na 1000 µl pasująca do pipety ecopipete CAPP stałobjętościowej na 1000 µl</t>
  </si>
  <si>
    <t xml:space="preserve">główka zmiennoobjętościowa pasująca do pipety ecopipete CAPP zmienno objętościowej 100-1000 µl, "skok" główki co 10 µl </t>
  </si>
  <si>
    <t>szczotka do czyszczenia okrągłych kolb z wygiętą końcówką, o wymiarach około: dł. włosia 8mm (+/- 2mm), dł.trzonu 370mm (+/- 1 cm), śr. trzonu 7mm (+/- 0,5 cm)</t>
  </si>
  <si>
    <t>pojemnik z zakrętką gwintowaną, poj. 350 ml (+/-10 ml)</t>
  </si>
  <si>
    <t xml:space="preserve">okrągłe pojemniki z gwintową pokrywką  250 ml (+/-10 ml) </t>
  </si>
  <si>
    <t>okrągłe pojemniki z gwintową pokrywką 375 ml (+/-10 ml )</t>
  </si>
  <si>
    <t>okrągłe pojemniki z gwintową pokrywką, 500 ml (+/-10 ml)</t>
  </si>
  <si>
    <t xml:space="preserve">końcówki do pipet o pojemności 1-200 µl. Przeźroczyste. Bez filtra. Pakowane w statywach po 96 szt. Posiadają certyfikat CE IVD. </t>
  </si>
  <si>
    <t>strzykawki jednorazowe, końcówka typu Luer, pakowane indywidualnie o pojemności 5-6 ml</t>
  </si>
  <si>
    <t>szpatułka posiadająca dwa ostrza zaokrąglone i proste, szerokość 3±1 mm, długość 130±10 mm</t>
  </si>
  <si>
    <t>szpatułka posiadająca dwa ostrza zaokrąglone i proste, szerokość 5±1 mm, długość 130 ±10 mm</t>
  </si>
  <si>
    <t>uniwersalna, funkcjonalna folia do zabezpieczania probówek i innych naczyń reakcyjnych, daje się rozciągnąć do 200%. Przylega szczelnie nawet do nieregularnych kształtów. Odporna na roztwory solne, kwasy nieorganiczne i ługi do 48 godzin;  50mm (+/- 5 mm), dł.75m (+/- 10 m)</t>
  </si>
  <si>
    <t>szczotka do probówek, końcówka bawełniana o wymiarach około: śr. włosia 20 mm (+/- 2mm), dł. włosia 100 mm (+/- 2mm), dł.uchwytu 170 mm, (+/- 1 cm) dł. całkowita 270 mm (+/- 1 cm)</t>
  </si>
  <si>
    <t>szczotka do naczyń laboratoryjnych, końcówka pędzel, o wymiarach około: śr. włosia 30 mm,(+/- 2mm) dł. włosia 100 mm,(+/- 2mm) dł.uchwytu 155 mm,(+/- 1 cm) dł. całkowita 300 mm (+/- 1 cm)</t>
  </si>
  <si>
    <t>szczotka do butelek, końcówka pędzel o wymiarach około: śr. włosia 65 mm,(+/- 2mm) dł. włosia 130 mm (+/- 2mm) dł.uchwytu 270 mm,(+/- 1 cm) dł. całkowita 460 mm,(+/- 1 cm)</t>
  </si>
  <si>
    <t>końcówki uniwersalne PP do pipet typu Eppendorf o pojemności 5-200 µl żółte, niesterylne</t>
  </si>
  <si>
    <t>pipety Pasteura z tworzywa LDPE, niesterylne, pojemności  min. 1 ml (z bańką ssącą 5±1 ml)</t>
  </si>
  <si>
    <t>strzykawka mikrolitrowa serii 700, z niewymienną igłą, o objętości nie mniejszej i nie większej niż 10µl</t>
  </si>
  <si>
    <t>szczotka laboratoryjna - o wymiarach: srednica  75 mm,  (+/- 2 mm) dł. szczotki 43 cm (+/-1 cm)</t>
  </si>
  <si>
    <t>końcówki do pipet o pojemności 2-200 µl, pasujące do pipet Brand, wyprodukowane z wysokiej jakości polipropylenu (wolnego od DiHEMDA i oleamidu). Z podziałką, umożliwiającą szybką weryfikację pobranej objętości, w pudełkach - niesterylne</t>
  </si>
  <si>
    <t>końcówki pasujące do pipety Eppendorf o poj. 500-5000 µl, końcówki  o pojemność 100-5000 µl, długość końcówki 120±5 mm</t>
  </si>
  <si>
    <t>końcówki do pipet o pojemności 50 - 1000 µl, pasujące do pipety typu Eppendorf, zapakowane w workach z możliwością wielokrotnego zamykania</t>
  </si>
  <si>
    <t>końcówki do pipet o pojemności 100-5000 ul, do pipet typu Eppendorf, zapakowane w workach z możliwością wielokrotnego zamykania, bezbarwne</t>
  </si>
  <si>
    <t>końcówki do pipet o pojemności 500 - 10000 µl, do pipety Eppendorf, zapakowane w workach z możliwością wielokrotnego zamykania, bezbarwne</t>
  </si>
  <si>
    <t>probówki wirówkowe, stożkowodenne typu falcon, o pojemności 15±0,5 ml, przeźroczyste</t>
  </si>
  <si>
    <t>filtry strzykawkowe Chromafil z membraną z poliamidu (nylonu) o średnicy porów równej 0,45 µm, typu PA45/13</t>
  </si>
  <si>
    <t>zlewka niska z podziałką, wykonana ze szkła borokrzemowego, o wysokości nie większej niż 80mm i pojemności 150±5 ml</t>
  </si>
  <si>
    <t>zlewka niska z podziałką, wykonana ze szkła borokrzemowego, o wysokości nie większej niż 95 mm i pojemności 250±10 ml</t>
  </si>
  <si>
    <t>zlewka niska 300 ml, 75/102 mm</t>
  </si>
  <si>
    <t>zlewka ze szkła  z uchwytem - niska, poj. 600ml,                   
90 mm X 125 mm</t>
  </si>
  <si>
    <t xml:space="preserve">zlewka ze szkła  z uchwytem - niska, poj.1000 ml,                                105 mm X 145 mm </t>
  </si>
  <si>
    <t>butelka laboratoryjna przeźroczysta, z białą skalą, wykonana ze szkła borokrzemowego typu 3.3, charakteryzująca się niskim współczynnikiem liniowej rozszerzalności cieplnej oraz dużą wytrzymałością w przypadku stosowania wodnych roztworów kwasów i zasad, czy roztworów organicznych. Butelka o poj. 100±5 ml, z zakrętką: gwintGL 45</t>
  </si>
  <si>
    <t>butelka laboratoryjna przeźroczysta, z białą skalą, wykonana ze szkła borokrzemowego typu 3.3, charakteryzująca się niskim współczynnikiem liniowej rozszerzalności cieplnej oraz dużą wytrzymałością w przypadku stosowania wodnych roztworów kwasów i zasad, czy roztworów organicznych. Butelka o poj. 250±10 ml, z zakrętką: gwintGL 45</t>
  </si>
  <si>
    <t>butelka laboratoryjna przeźroczysta, z białą skalą, wykonana ze szkła borokrzemowego typu 3.3, charakteryzująca się niskim współczynnikiem liniowej rozszerzalności cieplnej oraz dużą wytrzymałością w przypadku stosowania wodnych roztworów kwasów i zasad, czy roztworów organicznych. Butelka o pojemności 2000±50 ml, z zakrętką: gwintGL 45</t>
  </si>
  <si>
    <t>filtr membranowy NYLON, wielkość porów nie większa niż 0,8um, średnica 47±3mm</t>
  </si>
  <si>
    <t xml:space="preserve">naczynko wagowe z aluminium 70 ml, średnica 50 mm  (+/- 2mm), wysokość 35 mm (+/- 5mm) - do oznaczania wilgotności w margarynach </t>
  </si>
  <si>
    <t>filtry strzykawkowe z membraną z poliamidu, o średnicy porów równej 0,20 µm, typu PA20/13, niesterylne</t>
  </si>
  <si>
    <t>sączki filtracyjne ilościowe, karbowane, rozmiar cząstek filtrowanych 12 - 15 µm, typ 388</t>
  </si>
  <si>
    <t>łódeczki wagowe do analizy białka metodą Kjeldahl'a</t>
  </si>
  <si>
    <t>strzykawki, 2-częściowe, o pojemności 2±0,1 ml, niesterylne</t>
  </si>
  <si>
    <t>lejek z krótką nóżką śr. zewn./nóżka śr. zewn./ dł. nóżki (mm): 35/6/35 (+/-1mm)</t>
  </si>
  <si>
    <t>lejek z krótką nóżką śr. zewn./nóżka śr. zewn./ dł. nóżki (mm): 55/8/55 (+/-1mm)</t>
  </si>
  <si>
    <t>lejek z krótką nóżką śr. zewn./nóżka śr. zewn./ dł. nóżki (mm): 80/10/80  (+/-2mm)</t>
  </si>
  <si>
    <t>lejek z krótką nóżką  śr. zewn./nóżka śr. zewn./ dł. nóżki (mm): 100/10/100 (+/-2mm)</t>
  </si>
  <si>
    <t>perełki suche wskaźnikowe 1000 ml</t>
  </si>
  <si>
    <t>kolby stożkowe ze szlifem (Erlenmayera), poj. 300ml, szlif 29/32</t>
  </si>
  <si>
    <t>naczynka wagowe szklane 50 x 50mm +/- 5mm</t>
  </si>
  <si>
    <t>lejek z krótką nóżką  śr. zewn./nóżka śr. zewn./ dł. nóżki (mm) 70/8/70 (+/-1mm)</t>
  </si>
  <si>
    <t>końcówki do pipet o poj. 100-1000(1200µl), o dł. 84±0,5mm, niebieskie, worek</t>
  </si>
  <si>
    <t>zlewka porcelanowa wysoka z wylewem, glazurowana</t>
  </si>
  <si>
    <t xml:space="preserve">szalki Petriego o śr. 90 mm i wys. 16 mm, z wentylacją, STERYLNE </t>
  </si>
  <si>
    <t>filtr membranowy azotan celulozy, typ 11306, wielkość porów nie większa niż 0,45 um, średnica 50±2 mm</t>
  </si>
  <si>
    <t>kolumienki do oczyszczania analitów techniką SPE z wypełnieniem krzemionki 500 o pojemności min 6ml</t>
  </si>
  <si>
    <t>zlewka niska 600±20 ml</t>
  </si>
  <si>
    <t>kolby miarowe, klasa A, brązowa podziałka, z korkiem z PE, 
25 ml</t>
  </si>
  <si>
    <t>filtry strzykawkowe, sterylne, wielkość porów 0,2 µm, średnica filtra 28 mm, kolor niebieski, do sterylnego, ultraczystego filtrowania małych ilości cieczy, hydrofilowa membrana z octanu celulozy o minimalnej adsorpcji</t>
  </si>
  <si>
    <t>zlewki, forma wysoka, bez wylewu</t>
  </si>
  <si>
    <t>kolby Erlenmeyera, ze szlifem, 500±10 ml, szlif 29/32</t>
  </si>
  <si>
    <t>kolby Erlenmeyera, ze szlifem  300±10 ml, szlif 29/32</t>
  </si>
  <si>
    <t>łapy laboratoryjne, uchwyty do biuret, podwójne,
8 do 14 mm,(+/- 2mm) na dwie biurety</t>
  </si>
  <si>
    <t>łapy laboratoryjne, uchwyty do biuret, podwójne,
8 do 14 mm,( +/-2mm) na jedną biuretę</t>
  </si>
  <si>
    <t>lejek do beczek, PP / HDPE,średnica lejka 250mm  ( +/- 2mm)</t>
  </si>
  <si>
    <t>Rozdział 1</t>
  </si>
  <si>
    <t>BAD.241.2.2.2023</t>
  </si>
  <si>
    <t>Formularz cenowy szkło i drobny sprzęt laboratoryjny</t>
  </si>
  <si>
    <t>Moduł 1 nie gorszy niż w katalogu Agilent / Perlan Technologies Polska Sp. z o.o.</t>
  </si>
  <si>
    <t>fiolki zatrzaskowe, przezroczyste, gotowe do użycia, o pojemności równej 2 ml, z miejscem na podpis</t>
  </si>
  <si>
    <t>fiolki zakręcane, przezroczyste, o pojemności równej 2 ml, z miejscem na podpis, gotowe do użycia</t>
  </si>
  <si>
    <t>Moduł 2 nie gorszy niż w katalogu ALCHEM</t>
  </si>
  <si>
    <t>Moduł 3 nie gorszy niż w katalogu ALFACHEM</t>
  </si>
  <si>
    <t>Moduł 4 nie gorszy niż w katalogu BIOKOM</t>
  </si>
  <si>
    <t>Moduł 5 nie gorszy niż w katalogu BIONOVO</t>
  </si>
  <si>
    <t>Moduł 6 nie gorszy niż w katalogu ChemLand</t>
  </si>
  <si>
    <t>Moduł 7 nie gorszy niż w katalogu Conbest</t>
  </si>
  <si>
    <t>Moduł 8 nie gorszy niż w katalogu Elementar / Kendrolab Sp. z o.o.</t>
  </si>
  <si>
    <t xml:space="preserve">lanca tlenowa (O2-Lanze), do aparatu Vario PYRO cube firmy Elementar </t>
  </si>
  <si>
    <t xml:space="preserve">strzykawka 10 ul (Syringe H-CTC),  do aparatu Vario PYRO cube firmy Elementar </t>
  </si>
  <si>
    <t xml:space="preserve">tygiel popiołowy grafitowy do rury pirolitycznej 23.00-1189, do aparatu Vario PYRO cube firmy Elementar </t>
  </si>
  <si>
    <t xml:space="preserve">wkładka popiołów do rury pirolitycznej 15.00–1189, do aparatu Vario PYRO cube firmy Elementar </t>
  </si>
  <si>
    <t>Moduł 9 nie gorszy niż w katalogu Inter-Chem</t>
  </si>
  <si>
    <t>Moduł 10 nie gorszy niż w katalogu LABART/VWR</t>
  </si>
  <si>
    <t xml:space="preserve">naczynie ekstrakcyjne do tłuszczu Macro, średnica 54x130, kompatybilne z  posiadanym urządzeniem Soxtherm Gerhard 
  </t>
  </si>
  <si>
    <t xml:space="preserve">naczynie ekstrakcyjne do tłuszczu Micro, średnica 46x130, kompatybilne z  posiadanym urządzeniem Soxtherm Gerhard </t>
  </si>
  <si>
    <t>pipety jednomiarowe, 2.5 ml</t>
  </si>
  <si>
    <t>pipety jednomiarowe, 3 ml</t>
  </si>
  <si>
    <t>pipety jednomiarowe, 4 ml</t>
  </si>
  <si>
    <t>pipety jednomiarowe, 6 ml</t>
  </si>
  <si>
    <t>pipety jednomiarowe, 15 ml</t>
  </si>
  <si>
    <t>pipety jednomiarowe, 30 ml</t>
  </si>
  <si>
    <t>pipety jednomiarowe, 40 ml</t>
  </si>
  <si>
    <t>Moduł 11 nie gorszy niż w katalogu LABIT Stare Babice</t>
  </si>
  <si>
    <t>Moduł 12 nie gorszy niż w katalogu LABO24.PL</t>
  </si>
  <si>
    <t>chłodnica prosta powietrzna</t>
  </si>
  <si>
    <t>Moduł 13 nie gorszy niż w katalogu MEDLAB PRODUCTS</t>
  </si>
  <si>
    <r>
      <t>kuwety do spektrofotometru rodzaj makro, o pojemności do 4,5 ml, dwuścienne, z PS</t>
    </r>
    <r>
      <rPr>
        <sz val="13"/>
        <color rgb="FFFF0000"/>
        <rFont val="Calibri"/>
        <family val="2"/>
        <charset val="238"/>
        <scheme val="minor"/>
      </rPr>
      <t xml:space="preserve"> </t>
    </r>
  </si>
  <si>
    <t>Moduł 14 nie gorszy niż w katalogu PHENOMENEX</t>
  </si>
  <si>
    <t xml:space="preserve">kolumna Luna® 5 µm C18(2) 100 Å, LC Column 150 x 4.6 mm, Ea; typ kolumny wynikający z walidacji wdrożonej metody do oznaczania słodzików i kwasu sorbowego w winie </t>
  </si>
  <si>
    <t>Moduł 15 nie gorszy niż w katalogu Sartorius</t>
  </si>
  <si>
    <t>Moduł 16 nie gorszy niż w katalogu Shim-Pol</t>
  </si>
  <si>
    <t xml:space="preserve">kolumna chromatograficzna do rozdziału cukrów w fazie wodnej (Repromer Ca 9um), 300 x 8mm; typ kolumny wynikający z wdrożenia metody do oznaczania izotopów w miodach </t>
  </si>
  <si>
    <t>Moduł 17 nie gorszy niż w katalogu ThermoFischer</t>
  </si>
  <si>
    <t>Moduł 18 nie gorszy niż w katalogu WITKO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</si>
</sst>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</numFmts>
  <fonts count="22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3"/>
      <color theme="1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sz val="13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13"/>
      <color theme="8" tint="-0.49998474074526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0000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8F8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8F8F8"/>
      </patternFill>
    </fill>
    <fill>
      <patternFill patternType="solid">
        <fgColor rgb="FFFFFF00"/>
        <bgColor rgb="FFF8F8F8"/>
      </patternFill>
    </fill>
    <fill>
      <patternFill patternType="solid">
        <fgColor theme="9" tint="0.39997558519241921"/>
        <bgColor rgb="FFF8F8F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F0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BF7"/>
      </patternFill>
    </fill>
    <fill>
      <patternFill patternType="solid">
        <fgColor theme="0" tint="-4.9989318521683403E-2"/>
        <bgColor rgb="FFE2F0D9"/>
      </patternFill>
    </fill>
    <fill>
      <patternFill patternType="solid">
        <fgColor rgb="FFC3D69B"/>
        <bgColor rgb="FFDBDBDB"/>
      </patternFill>
    </fill>
    <fill>
      <patternFill patternType="solid">
        <fgColor rgb="FFFBBBF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9" fontId="9" fillId="0" borderId="0" applyFont="0" applyFill="0" applyBorder="0" applyAlignment="0" applyProtection="0"/>
    <xf numFmtId="0" fontId="10" fillId="0" borderId="0"/>
  </cellStyleXfs>
  <cellXfs count="160">
    <xf numFmtId="0" fontId="0" fillId="0" borderId="0" xfId="0"/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shrinkToFit="1"/>
    </xf>
    <xf numFmtId="8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8" borderId="0" xfId="0" applyFont="1" applyFill="1" applyAlignment="1">
      <alignment vertical="center" wrapText="1"/>
    </xf>
    <xf numFmtId="0" fontId="13" fillId="11" borderId="0" xfId="0" applyFont="1" applyFill="1" applyAlignment="1">
      <alignment vertical="center" wrapText="1"/>
    </xf>
    <xf numFmtId="0" fontId="13" fillId="13" borderId="0" xfId="0" applyFont="1" applyFill="1" applyAlignment="1">
      <alignment vertical="center" wrapText="1"/>
    </xf>
    <xf numFmtId="0" fontId="13" fillId="1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shrinkToFit="1"/>
    </xf>
    <xf numFmtId="164" fontId="4" fillId="0" borderId="0" xfId="0" applyNumberFormat="1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4" fontId="13" fillId="0" borderId="1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16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4" fillId="0" borderId="1" xfId="6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 shrinkToFi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left" vertical="center" wrapText="1"/>
    </xf>
    <xf numFmtId="0" fontId="13" fillId="17" borderId="0" xfId="0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11" fillId="7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right" vertical="center" wrapText="1"/>
    </xf>
    <xf numFmtId="4" fontId="14" fillId="16" borderId="3" xfId="0" applyNumberFormat="1" applyFont="1" applyFill="1" applyBorder="1" applyAlignment="1">
      <alignment vertical="center"/>
    </xf>
    <xf numFmtId="165" fontId="13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vertical="center"/>
    </xf>
    <xf numFmtId="0" fontId="4" fillId="0" borderId="1" xfId="0" quotePrefix="1" applyNumberFormat="1" applyFont="1" applyBorder="1" applyAlignment="1">
      <alignment horizontal="center" vertical="center" shrinkToFit="1"/>
    </xf>
    <xf numFmtId="1" fontId="4" fillId="0" borderId="1" xfId="0" quotePrefix="1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 wrapText="1"/>
    </xf>
    <xf numFmtId="4" fontId="8" fillId="16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2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5" applyFont="1" applyBorder="1" applyAlignment="1" applyProtection="1">
      <alignment horizontal="center" vertical="center"/>
    </xf>
    <xf numFmtId="9" fontId="13" fillId="0" borderId="1" xfId="5" applyFont="1" applyBorder="1" applyAlignment="1" applyProtection="1">
      <alignment horizontal="center" vertical="center"/>
    </xf>
    <xf numFmtId="9" fontId="13" fillId="0" borderId="1" xfId="5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2" fillId="0" borderId="0" xfId="0" quotePrefix="1" applyFont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center"/>
    </xf>
    <xf numFmtId="9" fontId="4" fillId="0" borderId="1" xfId="5" applyFont="1" applyFill="1" applyBorder="1" applyAlignment="1" applyProtection="1">
      <alignment horizontal="center" vertical="center"/>
    </xf>
  </cellXfs>
  <cellStyles count="7">
    <cellStyle name="Excel Built-in Normal" xfId="4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Normalny_Zamówienia 2007 PM" xfId="6" xr:uid="{00000000-0005-0000-0000-000004000000}"/>
    <cellStyle name="Procentowy" xfId="5" builtinId="5"/>
    <cellStyle name="Tekst objaśnienia" xfId="1" builtinId="53" customBuiltin="1"/>
  </cellStyles>
  <dxfs count="322"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99C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EF413D"/>
      <rgbColor rgb="FFF8F8F8"/>
      <rgbColor rgb="FFDBEEF4"/>
      <rgbColor rgb="FF660066"/>
      <rgbColor rgb="FFD99694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7DEE8"/>
      <rgbColor rgb="FFEBF1DE"/>
      <rgbColor rgb="FFFDEADA"/>
      <rgbColor rgb="FF93CDDD"/>
      <rgbColor rgb="FFD9D9D9"/>
      <rgbColor rgb="FFB3A2C7"/>
      <rgbColor rgb="FFFCD5B5"/>
      <rgbColor rgb="FF3366FF"/>
      <rgbColor rgb="FF33CCCC"/>
      <rgbColor rgb="FFC3D69B"/>
      <rgbColor rgb="FFD7E4BD"/>
      <rgbColor rgb="FFFF9900"/>
      <rgbColor rgb="FFE46C0A"/>
      <rgbColor rgb="FF666699"/>
      <rgbColor rgb="FFA6A6A6"/>
      <rgbColor rgb="FF003366"/>
      <rgbColor rgb="FF00B050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BBBF6"/>
      <color rgb="FFFF99FF"/>
      <color rgb="FFFF3300"/>
      <color rgb="FFFF66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C224"/>
  <sheetViews>
    <sheetView tabSelected="1" view="pageLayout" topLeftCell="A203" zoomScale="90" zoomScaleNormal="75" zoomScalePageLayoutView="90" workbookViewId="0">
      <selection activeCell="J216" sqref="J216"/>
    </sheetView>
  </sheetViews>
  <sheetFormatPr defaultColWidth="9" defaultRowHeight="17.25"/>
  <cols>
    <col min="1" max="1" width="4" style="7" customWidth="1"/>
    <col min="2" max="2" width="18.625" style="7" customWidth="1"/>
    <col min="3" max="3" width="12.375" style="9" bestFit="1" customWidth="1"/>
    <col min="4" max="4" width="58.875" style="7" customWidth="1"/>
    <col min="5" max="5" width="14.75" style="10" bestFit="1" customWidth="1"/>
    <col min="6" max="6" width="11.625" style="10" customWidth="1"/>
    <col min="7" max="7" width="11.125" style="10" customWidth="1"/>
    <col min="8" max="8" width="12.5" style="10" customWidth="1"/>
    <col min="9" max="9" width="8.75" style="10" customWidth="1"/>
    <col min="10" max="10" width="11.75" style="10" customWidth="1"/>
    <col min="11" max="11" width="17.25" style="7" customWidth="1"/>
    <col min="12" max="12" width="2.125" style="7" customWidth="1"/>
    <col min="13" max="13" width="8.75" style="7" customWidth="1"/>
    <col min="14" max="14" width="12.625" style="7" hidden="1" customWidth="1"/>
    <col min="15" max="16" width="6.25" style="7" hidden="1" customWidth="1"/>
    <col min="17" max="17" width="7" style="19" hidden="1" customWidth="1"/>
    <col min="18" max="18" width="7" style="20" hidden="1" customWidth="1"/>
    <col min="19" max="19" width="7" style="21" hidden="1" customWidth="1"/>
    <col min="20" max="20" width="7" style="22" hidden="1" customWidth="1"/>
    <col min="21" max="21" width="7.625" style="7" customWidth="1"/>
    <col min="22" max="991" width="9" style="7" customWidth="1"/>
    <col min="992" max="16384" width="9" style="45"/>
  </cols>
  <sheetData>
    <row r="1" spans="1:22" s="40" customFormat="1">
      <c r="A1" s="152" t="s">
        <v>264</v>
      </c>
      <c r="B1" s="153"/>
      <c r="C1" s="153"/>
      <c r="E1" s="39"/>
      <c r="F1" s="39"/>
      <c r="G1" s="39"/>
      <c r="H1" s="5"/>
      <c r="I1" s="3"/>
      <c r="J1" s="6"/>
      <c r="Q1" s="14"/>
      <c r="R1" s="15"/>
      <c r="S1" s="16"/>
      <c r="T1" s="17"/>
    </row>
    <row r="2" spans="1:22">
      <c r="D2" s="18"/>
      <c r="F2" s="156"/>
      <c r="G2" s="156"/>
      <c r="H2" s="41"/>
      <c r="I2" s="107"/>
      <c r="J2" s="41"/>
      <c r="N2" s="43"/>
      <c r="O2" s="44"/>
      <c r="P2" s="44"/>
      <c r="Q2" s="42"/>
    </row>
    <row r="3" spans="1:22">
      <c r="D3" s="18"/>
      <c r="F3" s="146"/>
      <c r="G3" s="146"/>
      <c r="H3" s="41"/>
      <c r="I3" s="107"/>
      <c r="J3" s="41"/>
      <c r="N3" s="43"/>
      <c r="O3" s="44"/>
      <c r="P3" s="44"/>
      <c r="Q3" s="42"/>
    </row>
    <row r="4" spans="1:22" ht="17.25" customHeight="1">
      <c r="B4" s="151" t="s">
        <v>0</v>
      </c>
      <c r="C4" s="151"/>
      <c r="F4" s="146"/>
      <c r="G4" s="146"/>
      <c r="H4" s="41"/>
      <c r="I4" s="107"/>
      <c r="J4" s="144" t="s">
        <v>180</v>
      </c>
      <c r="K4" s="144"/>
      <c r="N4" s="43"/>
      <c r="O4" s="44"/>
      <c r="P4" s="44"/>
      <c r="Q4" s="42"/>
    </row>
    <row r="5" spans="1:22" ht="17.25" customHeight="1">
      <c r="B5" s="151" t="s">
        <v>1</v>
      </c>
      <c r="C5" s="151"/>
      <c r="F5" s="146"/>
      <c r="G5" s="146"/>
      <c r="H5" s="145"/>
      <c r="I5" s="145"/>
      <c r="J5" s="145"/>
      <c r="N5" s="46"/>
      <c r="O5" s="45"/>
      <c r="P5" s="47"/>
    </row>
    <row r="6" spans="1:22" ht="17.25" hidden="1" customHeight="1">
      <c r="F6" s="146"/>
      <c r="G6" s="146"/>
      <c r="H6" s="145"/>
      <c r="I6" s="145"/>
      <c r="J6" s="145"/>
      <c r="O6" s="154" t="s">
        <v>133</v>
      </c>
      <c r="P6" s="154"/>
      <c r="Q6" s="48">
        <f>COUNT($Q$13:$Q$634)</f>
        <v>54</v>
      </c>
      <c r="R6" s="49">
        <f>COUNT($R$13:$R$634)</f>
        <v>45</v>
      </c>
      <c r="S6" s="50">
        <f>COUNT($S$13:$S$634)</f>
        <v>9</v>
      </c>
      <c r="T6" s="51">
        <f>COUNT($T$13:$T$634)</f>
        <v>8</v>
      </c>
      <c r="U6" s="102">
        <f>SUM(Q6:T6)</f>
        <v>116</v>
      </c>
    </row>
    <row r="7" spans="1:22" ht="17.25" hidden="1" customHeight="1">
      <c r="A7" s="148" t="s">
        <v>20</v>
      </c>
      <c r="B7" s="148"/>
      <c r="C7" s="148"/>
      <c r="D7" s="3"/>
      <c r="E7" s="3"/>
      <c r="F7" s="3"/>
      <c r="G7" s="3"/>
      <c r="H7" s="3"/>
      <c r="I7" s="3"/>
      <c r="J7" s="155" t="s">
        <v>18</v>
      </c>
      <c r="K7" s="155"/>
      <c r="N7" s="38">
        <f>SUMIF($F$13:$F$556,"&gt;0,5")-COUNTIF($K$13:$K$556,"=11")*6</f>
        <v>367</v>
      </c>
      <c r="O7" s="154" t="s">
        <v>134</v>
      </c>
      <c r="P7" s="154"/>
      <c r="Q7" s="48">
        <f>SUM($Q$13:$Q634)</f>
        <v>153</v>
      </c>
      <c r="R7" s="49">
        <f>SUM($R$13:$R635)</f>
        <v>163</v>
      </c>
      <c r="S7" s="50">
        <f>SUM($S$13:$S636)</f>
        <v>20</v>
      </c>
      <c r="T7" s="51">
        <f>SUM($T$13:$T637)</f>
        <v>39</v>
      </c>
      <c r="U7" s="103">
        <f>SUM(Q7:T7)</f>
        <v>375</v>
      </c>
      <c r="V7" s="45"/>
    </row>
    <row r="8" spans="1:22" ht="21" customHeight="1">
      <c r="A8" s="23"/>
      <c r="B8" s="3"/>
      <c r="C8" s="24"/>
      <c r="D8" s="147" t="s">
        <v>265</v>
      </c>
      <c r="E8" s="147"/>
      <c r="F8" s="147"/>
      <c r="G8" s="147"/>
      <c r="H8" s="147"/>
      <c r="I8" s="147"/>
      <c r="J8" s="3"/>
      <c r="K8" s="23"/>
    </row>
    <row r="9" spans="1:22" ht="17.25" customHeight="1">
      <c r="A9" s="148" t="s">
        <v>263</v>
      </c>
      <c r="B9" s="148"/>
      <c r="C9" s="148"/>
      <c r="D9" s="148"/>
      <c r="E9" s="3"/>
      <c r="F9" s="3"/>
      <c r="G9" s="3"/>
      <c r="H9" s="3"/>
      <c r="I9" s="3"/>
      <c r="J9" s="25"/>
      <c r="K9" s="23"/>
    </row>
    <row r="10" spans="1:22" ht="17.25" customHeight="1">
      <c r="A10" s="149" t="s">
        <v>2</v>
      </c>
      <c r="B10" s="149"/>
      <c r="C10" s="149"/>
      <c r="D10" s="149"/>
      <c r="E10" s="3"/>
      <c r="F10" s="8"/>
      <c r="G10" s="8"/>
      <c r="H10" s="8"/>
      <c r="I10" s="8"/>
      <c r="J10" s="25"/>
      <c r="K10" s="23"/>
      <c r="L10" s="10"/>
    </row>
    <row r="11" spans="1:22" ht="17.25" customHeight="1">
      <c r="A11" s="150" t="s">
        <v>19</v>
      </c>
      <c r="B11" s="150"/>
      <c r="C11" s="150"/>
      <c r="D11" s="150"/>
      <c r="E11" s="150"/>
      <c r="F11" s="150"/>
      <c r="G11" s="3"/>
      <c r="H11" s="3"/>
      <c r="I11" s="3"/>
      <c r="J11" s="25"/>
      <c r="K11" s="23"/>
      <c r="L11" s="10"/>
    </row>
    <row r="12" spans="1:22">
      <c r="A12" s="150"/>
      <c r="B12" s="150"/>
      <c r="C12" s="150"/>
      <c r="D12" s="150"/>
      <c r="E12" s="150"/>
      <c r="F12" s="150"/>
      <c r="G12" s="3"/>
      <c r="H12" s="3"/>
      <c r="I12" s="3"/>
      <c r="J12" s="25"/>
      <c r="K12" s="23"/>
    </row>
    <row r="13" spans="1:22" s="7" customFormat="1">
      <c r="C13" s="9"/>
      <c r="E13" s="71"/>
      <c r="F13" s="10"/>
      <c r="G13" s="10"/>
      <c r="H13" s="10"/>
      <c r="I13" s="10"/>
      <c r="J13" s="10"/>
      <c r="K13" s="64"/>
      <c r="N13" s="7" t="str">
        <f t="shared" ref="N13:N67" si="0">IF(Q13="PAI","",CONCATENATE(IF(Q13&gt;0,"PAI-"&amp;Q13&amp;", ",""),IF(R13&gt;0,"PAK-"&amp;R13&amp;", ",""),IF(S13&gt;0,"PM-"&amp;S13&amp;", ",""),IF(T13&gt;0,"OS-"&amp;T13&amp;", ","")))</f>
        <v/>
      </c>
      <c r="Q13" s="57"/>
      <c r="R13" s="58"/>
      <c r="S13" s="59"/>
      <c r="T13" s="60"/>
    </row>
    <row r="14" spans="1:22" ht="15.75" customHeight="1">
      <c r="A14" s="138" t="s">
        <v>266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N14" s="7" t="str">
        <f t="shared" si="0"/>
        <v/>
      </c>
      <c r="Q14" s="57"/>
      <c r="R14" s="58"/>
      <c r="S14" s="59"/>
      <c r="T14" s="60"/>
    </row>
    <row r="15" spans="1:22" ht="103.5">
      <c r="A15" s="52" t="s">
        <v>3</v>
      </c>
      <c r="B15" s="52" t="s">
        <v>21</v>
      </c>
      <c r="C15" s="53" t="s">
        <v>4</v>
      </c>
      <c r="D15" s="54" t="s">
        <v>5</v>
      </c>
      <c r="E15" s="52" t="s">
        <v>6</v>
      </c>
      <c r="F15" s="54" t="s">
        <v>7</v>
      </c>
      <c r="G15" s="54" t="s">
        <v>8</v>
      </c>
      <c r="H15" s="54" t="s">
        <v>9</v>
      </c>
      <c r="I15" s="54" t="s">
        <v>10</v>
      </c>
      <c r="J15" s="54" t="s">
        <v>11</v>
      </c>
      <c r="K15" s="54" t="s">
        <v>149</v>
      </c>
      <c r="N15" s="7" t="str">
        <f t="shared" si="0"/>
        <v/>
      </c>
      <c r="Q15" s="26" t="s">
        <v>135</v>
      </c>
      <c r="R15" s="27" t="s">
        <v>136</v>
      </c>
      <c r="S15" s="28" t="s">
        <v>137</v>
      </c>
      <c r="T15" s="29" t="s">
        <v>125</v>
      </c>
    </row>
    <row r="16" spans="1:22">
      <c r="A16" s="55">
        <v>1</v>
      </c>
      <c r="B16" s="55">
        <v>2</v>
      </c>
      <c r="C16" s="56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  <c r="I16" s="55">
        <v>9</v>
      </c>
      <c r="J16" s="55">
        <v>10</v>
      </c>
      <c r="K16" s="55">
        <v>11</v>
      </c>
      <c r="N16" s="7" t="str">
        <f t="shared" si="0"/>
        <v/>
      </c>
      <c r="Q16" s="57"/>
      <c r="R16" s="58"/>
      <c r="S16" s="59"/>
      <c r="T16" s="60"/>
    </row>
    <row r="17" spans="1:20">
      <c r="A17" s="61">
        <v>1</v>
      </c>
      <c r="B17" s="83" t="s">
        <v>104</v>
      </c>
      <c r="C17" s="32" t="s">
        <v>22</v>
      </c>
      <c r="D17" s="114" t="s">
        <v>182</v>
      </c>
      <c r="E17" s="11" t="s">
        <v>150</v>
      </c>
      <c r="F17" s="33">
        <v>3</v>
      </c>
      <c r="G17" s="63"/>
      <c r="H17" s="63"/>
      <c r="I17" s="134"/>
      <c r="J17" s="63"/>
      <c r="K17" s="2"/>
      <c r="L17" s="64"/>
      <c r="N17" s="7" t="str">
        <f t="shared" ref="N17:N27" si="1">IF(Q17="PAI","",CONCATENATE(IF(Q17&gt;0,"PAI-"&amp;Q17&amp;", ",""),IF(R17&gt;0,"PAK-"&amp;R17&amp;", ",""),IF(S17&gt;0,"PM-"&amp;S17&amp;", ",""),IF(T17&gt;0,"OS-"&amp;T17&amp;", ","")))</f>
        <v xml:space="preserve">PAI-3, </v>
      </c>
      <c r="Q17" s="73">
        <v>3</v>
      </c>
      <c r="R17" s="58"/>
      <c r="S17" s="59"/>
      <c r="T17" s="60"/>
    </row>
    <row r="18" spans="1:20" ht="34.5">
      <c r="A18" s="61">
        <v>2</v>
      </c>
      <c r="B18" s="85" t="s">
        <v>99</v>
      </c>
      <c r="C18" s="32" t="s">
        <v>22</v>
      </c>
      <c r="D18" s="74" t="s">
        <v>100</v>
      </c>
      <c r="E18" s="11" t="s">
        <v>150</v>
      </c>
      <c r="F18" s="33">
        <v>1</v>
      </c>
      <c r="G18" s="63"/>
      <c r="H18" s="63"/>
      <c r="I18" s="134"/>
      <c r="J18" s="63"/>
      <c r="K18" s="2"/>
      <c r="L18" s="64"/>
      <c r="N18" s="7" t="str">
        <f t="shared" si="1"/>
        <v xml:space="preserve">PAI-1, </v>
      </c>
      <c r="Q18" s="34">
        <v>1</v>
      </c>
      <c r="R18" s="58"/>
      <c r="S18" s="59"/>
      <c r="T18" s="60"/>
    </row>
    <row r="19" spans="1:20" ht="51.75">
      <c r="A19" s="61">
        <v>3</v>
      </c>
      <c r="B19" s="85" t="s">
        <v>23</v>
      </c>
      <c r="C19" s="32" t="s">
        <v>22</v>
      </c>
      <c r="D19" s="74" t="s">
        <v>143</v>
      </c>
      <c r="E19" s="11" t="s">
        <v>151</v>
      </c>
      <c r="F19" s="33">
        <v>1</v>
      </c>
      <c r="G19" s="63"/>
      <c r="H19" s="63"/>
      <c r="I19" s="134"/>
      <c r="J19" s="63"/>
      <c r="K19" s="2"/>
      <c r="L19" s="64"/>
      <c r="N19" s="7" t="str">
        <f t="shared" si="1"/>
        <v xml:space="preserve">PAI-1, </v>
      </c>
      <c r="Q19" s="33">
        <v>1</v>
      </c>
      <c r="R19" s="58"/>
      <c r="S19" s="59"/>
      <c r="T19" s="60"/>
    </row>
    <row r="20" spans="1:20" ht="51.75">
      <c r="A20" s="61">
        <v>4</v>
      </c>
      <c r="B20" s="85" t="s">
        <v>24</v>
      </c>
      <c r="C20" s="32" t="s">
        <v>22</v>
      </c>
      <c r="D20" s="74" t="s">
        <v>181</v>
      </c>
      <c r="E20" s="11" t="s">
        <v>152</v>
      </c>
      <c r="F20" s="104">
        <v>10</v>
      </c>
      <c r="G20" s="63"/>
      <c r="H20" s="63"/>
      <c r="I20" s="134"/>
      <c r="J20" s="63"/>
      <c r="K20" s="2"/>
      <c r="L20" s="64"/>
      <c r="M20" s="42"/>
      <c r="N20" s="7" t="str">
        <f t="shared" si="1"/>
        <v xml:space="preserve">PAI-12, </v>
      </c>
      <c r="O20" s="136"/>
      <c r="P20" s="137"/>
      <c r="Q20" s="33">
        <v>12</v>
      </c>
      <c r="R20" s="58"/>
      <c r="S20" s="59"/>
      <c r="T20" s="60"/>
    </row>
    <row r="21" spans="1:20" ht="51.75" customHeight="1">
      <c r="A21" s="61">
        <v>5</v>
      </c>
      <c r="B21" s="85" t="s">
        <v>97</v>
      </c>
      <c r="C21" s="32" t="s">
        <v>22</v>
      </c>
      <c r="D21" s="81" t="s">
        <v>267</v>
      </c>
      <c r="E21" s="108" t="s">
        <v>152</v>
      </c>
      <c r="F21" s="104">
        <v>2</v>
      </c>
      <c r="G21" s="63"/>
      <c r="H21" s="63"/>
      <c r="I21" s="134"/>
      <c r="J21" s="63"/>
      <c r="K21" s="2"/>
      <c r="L21" s="64"/>
      <c r="M21" s="42"/>
      <c r="N21" s="7" t="str">
        <f t="shared" si="1"/>
        <v xml:space="preserve">PAI-3, </v>
      </c>
      <c r="O21" s="136"/>
      <c r="P21" s="137"/>
      <c r="Q21" s="34">
        <v>3</v>
      </c>
      <c r="R21" s="58"/>
      <c r="S21" s="59"/>
      <c r="T21" s="60"/>
    </row>
    <row r="22" spans="1:20" ht="57" customHeight="1">
      <c r="A22" s="61">
        <v>6</v>
      </c>
      <c r="B22" s="85" t="s">
        <v>98</v>
      </c>
      <c r="C22" s="32" t="s">
        <v>22</v>
      </c>
      <c r="D22" s="81" t="s">
        <v>268</v>
      </c>
      <c r="E22" s="108" t="s">
        <v>152</v>
      </c>
      <c r="F22" s="104">
        <v>10</v>
      </c>
      <c r="G22" s="63"/>
      <c r="H22" s="63"/>
      <c r="I22" s="134"/>
      <c r="J22" s="63"/>
      <c r="K22" s="2"/>
      <c r="L22" s="64"/>
      <c r="M22" s="42"/>
      <c r="N22" s="7" t="str">
        <f t="shared" si="1"/>
        <v xml:space="preserve">PAI-12, </v>
      </c>
      <c r="O22" s="136"/>
      <c r="P22" s="137"/>
      <c r="Q22" s="34">
        <v>12</v>
      </c>
      <c r="R22" s="58"/>
      <c r="S22" s="59"/>
      <c r="T22" s="60"/>
    </row>
    <row r="23" spans="1:20" ht="51.75">
      <c r="A23" s="61">
        <v>7</v>
      </c>
      <c r="B23" s="85" t="s">
        <v>25</v>
      </c>
      <c r="C23" s="32" t="s">
        <v>22</v>
      </c>
      <c r="D23" s="74" t="s">
        <v>144</v>
      </c>
      <c r="E23" s="11" t="s">
        <v>153</v>
      </c>
      <c r="F23" s="104">
        <v>1</v>
      </c>
      <c r="G23" s="63"/>
      <c r="H23" s="63"/>
      <c r="I23" s="134"/>
      <c r="J23" s="63"/>
      <c r="K23" s="2"/>
      <c r="L23" s="64"/>
      <c r="N23" s="7" t="str">
        <f t="shared" si="1"/>
        <v xml:space="preserve">PAI-1, </v>
      </c>
      <c r="O23" s="42"/>
      <c r="P23" s="42"/>
      <c r="Q23" s="33">
        <v>1</v>
      </c>
      <c r="R23" s="58"/>
      <c r="S23" s="59"/>
      <c r="T23" s="60"/>
    </row>
    <row r="24" spans="1:20" ht="51.75">
      <c r="A24" s="61">
        <v>8</v>
      </c>
      <c r="B24" s="85" t="s">
        <v>26</v>
      </c>
      <c r="C24" s="32" t="s">
        <v>22</v>
      </c>
      <c r="D24" s="74" t="s">
        <v>27</v>
      </c>
      <c r="E24" s="11" t="s">
        <v>150</v>
      </c>
      <c r="F24" s="104">
        <v>2</v>
      </c>
      <c r="G24" s="63"/>
      <c r="H24" s="63"/>
      <c r="I24" s="134"/>
      <c r="J24" s="63"/>
      <c r="K24" s="2"/>
      <c r="L24" s="64"/>
      <c r="N24" s="7" t="str">
        <f t="shared" si="1"/>
        <v xml:space="preserve">PAI-3, </v>
      </c>
      <c r="O24" s="136"/>
      <c r="P24" s="137"/>
      <c r="Q24" s="33">
        <v>3</v>
      </c>
      <c r="R24" s="58"/>
      <c r="S24" s="59"/>
      <c r="T24" s="60"/>
    </row>
    <row r="25" spans="1:20" ht="51.75">
      <c r="A25" s="61">
        <v>9</v>
      </c>
      <c r="B25" s="85" t="s">
        <v>96</v>
      </c>
      <c r="C25" s="32" t="s">
        <v>22</v>
      </c>
      <c r="D25" s="115" t="s">
        <v>145</v>
      </c>
      <c r="E25" s="11" t="s">
        <v>154</v>
      </c>
      <c r="F25" s="33">
        <v>1</v>
      </c>
      <c r="G25" s="63"/>
      <c r="H25" s="63"/>
      <c r="I25" s="134"/>
      <c r="J25" s="63"/>
      <c r="K25" s="2"/>
      <c r="L25" s="64"/>
      <c r="N25" s="7" t="str">
        <f t="shared" si="1"/>
        <v xml:space="preserve">PAI-1, </v>
      </c>
      <c r="O25" s="42"/>
      <c r="P25" s="42"/>
      <c r="Q25" s="34">
        <v>1</v>
      </c>
      <c r="R25" s="58"/>
      <c r="S25" s="59"/>
      <c r="T25" s="60"/>
    </row>
    <row r="26" spans="1:20">
      <c r="A26" s="61">
        <v>10</v>
      </c>
      <c r="B26" s="85" t="s">
        <v>102</v>
      </c>
      <c r="C26" s="32" t="s">
        <v>22</v>
      </c>
      <c r="D26" s="114" t="s">
        <v>103</v>
      </c>
      <c r="E26" s="11" t="s">
        <v>150</v>
      </c>
      <c r="F26" s="33">
        <v>1</v>
      </c>
      <c r="G26" s="63"/>
      <c r="H26" s="63"/>
      <c r="I26" s="134"/>
      <c r="J26" s="63"/>
      <c r="K26" s="2"/>
      <c r="L26" s="64"/>
      <c r="N26" s="7" t="str">
        <f t="shared" si="1"/>
        <v xml:space="preserve">PAI-1, </v>
      </c>
      <c r="O26" s="42"/>
      <c r="P26" s="42"/>
      <c r="Q26" s="73">
        <v>1</v>
      </c>
      <c r="R26" s="58"/>
      <c r="S26" s="59"/>
      <c r="T26" s="60"/>
    </row>
    <row r="27" spans="1:20" ht="66.75" customHeight="1">
      <c r="A27" s="61">
        <v>11</v>
      </c>
      <c r="B27" s="85" t="s">
        <v>101</v>
      </c>
      <c r="C27" s="32" t="s">
        <v>22</v>
      </c>
      <c r="D27" s="74" t="s">
        <v>146</v>
      </c>
      <c r="E27" s="11" t="s">
        <v>150</v>
      </c>
      <c r="F27" s="33">
        <v>1</v>
      </c>
      <c r="G27" s="63"/>
      <c r="H27" s="63"/>
      <c r="I27" s="134"/>
      <c r="J27" s="63"/>
      <c r="K27" s="2"/>
      <c r="L27" s="64"/>
      <c r="N27" s="7" t="str">
        <f t="shared" si="1"/>
        <v xml:space="preserve">PAI-1, </v>
      </c>
      <c r="O27" s="42"/>
      <c r="P27" s="42"/>
      <c r="Q27" s="34">
        <v>1</v>
      </c>
      <c r="R27" s="58"/>
      <c r="S27" s="59"/>
      <c r="T27" s="60"/>
    </row>
    <row r="28" spans="1:20">
      <c r="A28" s="8"/>
      <c r="B28" s="46"/>
      <c r="C28" s="65"/>
      <c r="D28" s="66"/>
      <c r="E28" s="67"/>
      <c r="F28" s="68" t="s">
        <v>12</v>
      </c>
      <c r="G28" s="69" t="s">
        <v>13</v>
      </c>
      <c r="H28" s="70"/>
      <c r="I28" s="69" t="s">
        <v>14</v>
      </c>
      <c r="J28" s="70"/>
      <c r="K28" s="8"/>
      <c r="N28" s="7" t="str">
        <f t="shared" si="0"/>
        <v/>
      </c>
      <c r="O28" s="42"/>
      <c r="P28" s="42"/>
      <c r="Q28" s="57"/>
      <c r="R28" s="58"/>
      <c r="S28" s="59"/>
      <c r="T28" s="60"/>
    </row>
    <row r="29" spans="1:20" s="7" customFormat="1">
      <c r="C29" s="9"/>
      <c r="E29" s="71"/>
      <c r="F29" s="10"/>
      <c r="G29" s="10"/>
      <c r="H29" s="10"/>
      <c r="I29" s="10"/>
      <c r="J29" s="10"/>
      <c r="K29" s="64"/>
      <c r="N29" s="7" t="str">
        <f t="shared" si="0"/>
        <v/>
      </c>
      <c r="O29" s="42"/>
      <c r="P29" s="42"/>
      <c r="Q29" s="57"/>
      <c r="R29" s="58"/>
      <c r="S29" s="59"/>
      <c r="T29" s="60"/>
    </row>
    <row r="30" spans="1:20" ht="15.75" customHeight="1">
      <c r="A30" s="138" t="s">
        <v>269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N30" s="7" t="str">
        <f t="shared" si="0"/>
        <v/>
      </c>
      <c r="O30" s="42"/>
      <c r="P30" s="42"/>
      <c r="Q30" s="57"/>
      <c r="R30" s="58"/>
      <c r="S30" s="59"/>
      <c r="T30" s="60"/>
    </row>
    <row r="31" spans="1:20" ht="103.5">
      <c r="A31" s="52" t="s">
        <v>3</v>
      </c>
      <c r="B31" s="52" t="s">
        <v>21</v>
      </c>
      <c r="C31" s="53" t="s">
        <v>4</v>
      </c>
      <c r="D31" s="54" t="s">
        <v>5</v>
      </c>
      <c r="E31" s="52" t="s">
        <v>6</v>
      </c>
      <c r="F31" s="54" t="s">
        <v>7</v>
      </c>
      <c r="G31" s="54" t="s">
        <v>8</v>
      </c>
      <c r="H31" s="54" t="s">
        <v>9</v>
      </c>
      <c r="I31" s="54" t="s">
        <v>10</v>
      </c>
      <c r="J31" s="54" t="s">
        <v>11</v>
      </c>
      <c r="K31" s="54" t="s">
        <v>149</v>
      </c>
      <c r="N31" s="7" t="str">
        <f t="shared" si="0"/>
        <v/>
      </c>
      <c r="O31" s="42"/>
      <c r="P31" s="42"/>
      <c r="Q31" s="26" t="s">
        <v>135</v>
      </c>
      <c r="R31" s="27" t="s">
        <v>136</v>
      </c>
      <c r="S31" s="28" t="s">
        <v>137</v>
      </c>
      <c r="T31" s="29" t="s">
        <v>125</v>
      </c>
    </row>
    <row r="32" spans="1:20">
      <c r="A32" s="55">
        <v>1</v>
      </c>
      <c r="B32" s="55">
        <v>2</v>
      </c>
      <c r="C32" s="56">
        <v>3</v>
      </c>
      <c r="D32" s="55">
        <v>4</v>
      </c>
      <c r="E32" s="55">
        <v>5</v>
      </c>
      <c r="F32" s="55">
        <v>6</v>
      </c>
      <c r="G32" s="55">
        <v>7</v>
      </c>
      <c r="H32" s="55">
        <v>8</v>
      </c>
      <c r="I32" s="55">
        <v>9</v>
      </c>
      <c r="J32" s="55">
        <v>10</v>
      </c>
      <c r="K32" s="55">
        <v>11</v>
      </c>
      <c r="N32" s="7" t="str">
        <f t="shared" si="0"/>
        <v/>
      </c>
      <c r="O32" s="42"/>
      <c r="P32" s="42"/>
      <c r="Q32" s="57"/>
      <c r="R32" s="58"/>
      <c r="S32" s="59"/>
      <c r="T32" s="60"/>
    </row>
    <row r="33" spans="1:20" ht="34.5">
      <c r="A33" s="61">
        <v>1</v>
      </c>
      <c r="B33" s="61" t="s">
        <v>35</v>
      </c>
      <c r="C33" s="12" t="s">
        <v>30</v>
      </c>
      <c r="D33" s="2" t="s">
        <v>183</v>
      </c>
      <c r="E33" s="11" t="s">
        <v>150</v>
      </c>
      <c r="F33" s="33">
        <v>6</v>
      </c>
      <c r="G33" s="63"/>
      <c r="H33" s="63"/>
      <c r="I33" s="134"/>
      <c r="J33" s="63"/>
      <c r="K33" s="2"/>
      <c r="L33" s="64"/>
      <c r="N33" s="7" t="str">
        <f t="shared" ref="N33:N48" si="2">IF(Q33="PAI","",CONCATENATE(IF(Q33&gt;0,"PAI-"&amp;Q33&amp;", ",""),IF(R33&gt;0,"PAK-"&amp;R33&amp;", ",""),IF(S33&gt;0,"PM-"&amp;S33&amp;", ",""),IF(T33&gt;0,"OS-"&amp;T33&amp;", ","")))</f>
        <v xml:space="preserve">PAK-6, </v>
      </c>
      <c r="O33" s="42"/>
      <c r="P33" s="42"/>
      <c r="Q33" s="57"/>
      <c r="R33" s="75">
        <v>6</v>
      </c>
      <c r="S33" s="59"/>
      <c r="T33" s="60"/>
    </row>
    <row r="34" spans="1:20" ht="34.5">
      <c r="A34" s="61">
        <v>2</v>
      </c>
      <c r="B34" s="61" t="s">
        <v>28</v>
      </c>
      <c r="C34" s="12" t="s">
        <v>22</v>
      </c>
      <c r="D34" s="2" t="s">
        <v>184</v>
      </c>
      <c r="E34" s="11" t="s">
        <v>155</v>
      </c>
      <c r="F34" s="33">
        <v>1</v>
      </c>
      <c r="G34" s="63"/>
      <c r="H34" s="63"/>
      <c r="I34" s="134"/>
      <c r="J34" s="63"/>
      <c r="K34" s="2"/>
      <c r="N34" s="7" t="str">
        <f t="shared" si="2"/>
        <v xml:space="preserve">PAK-1, </v>
      </c>
      <c r="O34" s="42"/>
      <c r="P34" s="42"/>
      <c r="Q34" s="57"/>
      <c r="R34" s="36">
        <v>1</v>
      </c>
      <c r="S34" s="59"/>
      <c r="T34" s="60"/>
    </row>
    <row r="35" spans="1:20" ht="34.5">
      <c r="A35" s="61">
        <v>3</v>
      </c>
      <c r="B35" s="61" t="s">
        <v>29</v>
      </c>
      <c r="C35" s="12" t="s">
        <v>30</v>
      </c>
      <c r="D35" s="2" t="s">
        <v>185</v>
      </c>
      <c r="E35" s="11" t="s">
        <v>150</v>
      </c>
      <c r="F35" s="33">
        <v>4</v>
      </c>
      <c r="G35" s="63"/>
      <c r="H35" s="63"/>
      <c r="I35" s="134"/>
      <c r="J35" s="63"/>
      <c r="K35" s="2"/>
      <c r="N35" s="7" t="str">
        <f t="shared" si="2"/>
        <v xml:space="preserve">PAI-4, </v>
      </c>
      <c r="O35" s="42"/>
      <c r="P35" s="42"/>
      <c r="Q35" s="13">
        <v>4</v>
      </c>
      <c r="R35" s="58"/>
      <c r="S35" s="59"/>
      <c r="T35" s="60"/>
    </row>
    <row r="36" spans="1:20" ht="34.5">
      <c r="A36" s="61">
        <v>4</v>
      </c>
      <c r="B36" s="61" t="s">
        <v>131</v>
      </c>
      <c r="C36" s="12" t="s">
        <v>30</v>
      </c>
      <c r="D36" s="2" t="s">
        <v>186</v>
      </c>
      <c r="E36" s="11" t="s">
        <v>150</v>
      </c>
      <c r="F36" s="33">
        <v>10</v>
      </c>
      <c r="G36" s="63"/>
      <c r="H36" s="63"/>
      <c r="I36" s="134"/>
      <c r="J36" s="63"/>
      <c r="K36" s="2"/>
      <c r="N36" s="7" t="str">
        <f t="shared" si="2"/>
        <v xml:space="preserve">OS-10, </v>
      </c>
      <c r="O36" s="42"/>
      <c r="P36" s="42"/>
      <c r="Q36" s="57"/>
      <c r="R36" s="58"/>
      <c r="S36" s="59"/>
      <c r="T36" s="31">
        <v>10</v>
      </c>
    </row>
    <row r="37" spans="1:20" ht="34.5">
      <c r="A37" s="61">
        <v>5</v>
      </c>
      <c r="B37" s="61" t="s">
        <v>132</v>
      </c>
      <c r="C37" s="12" t="s">
        <v>30</v>
      </c>
      <c r="D37" s="2" t="s">
        <v>187</v>
      </c>
      <c r="E37" s="11" t="s">
        <v>150</v>
      </c>
      <c r="F37" s="33">
        <v>10</v>
      </c>
      <c r="G37" s="63"/>
      <c r="H37" s="63"/>
      <c r="I37" s="134"/>
      <c r="J37" s="63"/>
      <c r="K37" s="2"/>
      <c r="N37" s="7" t="str">
        <f t="shared" si="2"/>
        <v xml:space="preserve">OS-10, </v>
      </c>
      <c r="O37" s="42"/>
      <c r="P37" s="42"/>
      <c r="Q37" s="57"/>
      <c r="R37" s="58"/>
      <c r="S37" s="59"/>
      <c r="T37" s="31">
        <v>10</v>
      </c>
    </row>
    <row r="38" spans="1:20" ht="34.5">
      <c r="A38" s="61">
        <v>6</v>
      </c>
      <c r="B38" s="61" t="s">
        <v>31</v>
      </c>
      <c r="C38" s="12" t="s">
        <v>30</v>
      </c>
      <c r="D38" s="2" t="s">
        <v>188</v>
      </c>
      <c r="E38" s="11" t="s">
        <v>150</v>
      </c>
      <c r="F38" s="33">
        <v>10</v>
      </c>
      <c r="G38" s="63"/>
      <c r="H38" s="63"/>
      <c r="I38" s="134"/>
      <c r="J38" s="63"/>
      <c r="K38" s="2"/>
      <c r="N38" s="7" t="str">
        <f t="shared" si="2"/>
        <v xml:space="preserve">PAI-5, PAK-5, </v>
      </c>
      <c r="O38" s="42"/>
      <c r="P38" s="42"/>
      <c r="Q38" s="13">
        <v>5</v>
      </c>
      <c r="R38" s="36">
        <v>5</v>
      </c>
      <c r="S38" s="59"/>
      <c r="T38" s="60"/>
    </row>
    <row r="39" spans="1:20" ht="34.5">
      <c r="A39" s="61">
        <v>7</v>
      </c>
      <c r="B39" s="61" t="s">
        <v>34</v>
      </c>
      <c r="C39" s="12" t="s">
        <v>30</v>
      </c>
      <c r="D39" s="2" t="s">
        <v>189</v>
      </c>
      <c r="E39" s="11" t="s">
        <v>150</v>
      </c>
      <c r="F39" s="33">
        <v>4</v>
      </c>
      <c r="G39" s="63"/>
      <c r="H39" s="63"/>
      <c r="I39" s="134"/>
      <c r="J39" s="63"/>
      <c r="K39" s="2"/>
      <c r="N39" s="7" t="str">
        <f t="shared" si="2"/>
        <v xml:space="preserve">PAK-4, </v>
      </c>
      <c r="O39" s="42"/>
      <c r="P39" s="42"/>
      <c r="Q39" s="57"/>
      <c r="R39" s="31">
        <v>4</v>
      </c>
      <c r="S39" s="59"/>
      <c r="T39" s="60"/>
    </row>
    <row r="40" spans="1:20" ht="34.5">
      <c r="A40" s="61">
        <v>8</v>
      </c>
      <c r="B40" s="61" t="s">
        <v>32</v>
      </c>
      <c r="C40" s="62" t="s">
        <v>33</v>
      </c>
      <c r="D40" s="2" t="s">
        <v>190</v>
      </c>
      <c r="E40" s="11" t="s">
        <v>150</v>
      </c>
      <c r="F40" s="33">
        <v>1</v>
      </c>
      <c r="G40" s="63"/>
      <c r="H40" s="63"/>
      <c r="I40" s="134"/>
      <c r="J40" s="63"/>
      <c r="K40" s="2"/>
      <c r="N40" s="7" t="str">
        <f t="shared" si="2"/>
        <v xml:space="preserve">PAK-1, </v>
      </c>
      <c r="O40" s="42"/>
      <c r="P40" s="42"/>
      <c r="Q40" s="57"/>
      <c r="R40" s="36">
        <v>1</v>
      </c>
      <c r="S40" s="59"/>
      <c r="T40" s="60"/>
    </row>
    <row r="41" spans="1:20">
      <c r="A41" s="61">
        <v>9</v>
      </c>
      <c r="B41" s="116" t="s">
        <v>140</v>
      </c>
      <c r="C41" s="12" t="s">
        <v>22</v>
      </c>
      <c r="D41" s="2" t="s">
        <v>191</v>
      </c>
      <c r="E41" s="11" t="s">
        <v>156</v>
      </c>
      <c r="F41" s="33">
        <v>10</v>
      </c>
      <c r="G41" s="63"/>
      <c r="H41" s="63"/>
      <c r="I41" s="134"/>
      <c r="J41" s="63"/>
      <c r="K41" s="2"/>
      <c r="N41" s="7" t="str">
        <f t="shared" si="2"/>
        <v xml:space="preserve">PAK-10, </v>
      </c>
      <c r="O41" s="42"/>
      <c r="P41" s="42"/>
      <c r="Q41" s="57"/>
      <c r="R41" s="31">
        <v>10</v>
      </c>
      <c r="S41" s="59"/>
      <c r="T41" s="60"/>
    </row>
    <row r="42" spans="1:20">
      <c r="A42" s="61">
        <v>10</v>
      </c>
      <c r="B42" s="61" t="s">
        <v>130</v>
      </c>
      <c r="C42" s="12" t="s">
        <v>30</v>
      </c>
      <c r="D42" s="2" t="s">
        <v>192</v>
      </c>
      <c r="E42" s="11" t="s">
        <v>150</v>
      </c>
      <c r="F42" s="33">
        <v>3</v>
      </c>
      <c r="G42" s="63"/>
      <c r="H42" s="63"/>
      <c r="I42" s="134"/>
      <c r="J42" s="63"/>
      <c r="K42" s="2"/>
      <c r="N42" s="7" t="str">
        <f t="shared" si="2"/>
        <v xml:space="preserve">OS-3, </v>
      </c>
      <c r="O42" s="42"/>
      <c r="P42" s="42"/>
      <c r="Q42" s="57"/>
      <c r="R42" s="58"/>
      <c r="S42" s="59"/>
      <c r="T42" s="31">
        <v>3</v>
      </c>
    </row>
    <row r="43" spans="1:20">
      <c r="A43" s="61">
        <v>11</v>
      </c>
      <c r="B43" s="117" t="s">
        <v>124</v>
      </c>
      <c r="C43" s="12" t="s">
        <v>30</v>
      </c>
      <c r="D43" s="117" t="s">
        <v>193</v>
      </c>
      <c r="E43" s="11" t="s">
        <v>150</v>
      </c>
      <c r="F43" s="33">
        <v>5</v>
      </c>
      <c r="G43" s="63"/>
      <c r="H43" s="63"/>
      <c r="I43" s="134"/>
      <c r="J43" s="63"/>
      <c r="K43" s="2"/>
      <c r="N43" s="7" t="str">
        <f t="shared" si="2"/>
        <v xml:space="preserve">OS-5, </v>
      </c>
      <c r="O43" s="42"/>
      <c r="P43" s="42"/>
      <c r="Q43" s="57"/>
      <c r="R43" s="58"/>
      <c r="S43" s="59"/>
      <c r="T43" s="75">
        <v>5</v>
      </c>
    </row>
    <row r="44" spans="1:20">
      <c r="A44" s="61">
        <v>12</v>
      </c>
      <c r="B44" s="118" t="s">
        <v>36</v>
      </c>
      <c r="C44" s="12" t="s">
        <v>30</v>
      </c>
      <c r="D44" s="119" t="s">
        <v>194</v>
      </c>
      <c r="E44" s="11" t="s">
        <v>150</v>
      </c>
      <c r="F44" s="33">
        <v>10</v>
      </c>
      <c r="G44" s="63"/>
      <c r="H44" s="63"/>
      <c r="I44" s="134"/>
      <c r="J44" s="63"/>
      <c r="K44" s="2"/>
      <c r="L44" s="64"/>
      <c r="N44" s="7" t="str">
        <f t="shared" si="2"/>
        <v xml:space="preserve">PAK-10, </v>
      </c>
      <c r="O44" s="42"/>
      <c r="P44" s="42"/>
      <c r="Q44" s="57"/>
      <c r="R44" s="76">
        <v>10</v>
      </c>
      <c r="S44" s="59"/>
      <c r="T44" s="60"/>
    </row>
    <row r="45" spans="1:20">
      <c r="A45" s="61">
        <v>13</v>
      </c>
      <c r="B45" s="61" t="s">
        <v>126</v>
      </c>
      <c r="C45" s="12" t="s">
        <v>30</v>
      </c>
      <c r="D45" s="2" t="s">
        <v>195</v>
      </c>
      <c r="E45" s="11" t="s">
        <v>150</v>
      </c>
      <c r="F45" s="33">
        <v>5</v>
      </c>
      <c r="G45" s="63"/>
      <c r="H45" s="63"/>
      <c r="I45" s="134"/>
      <c r="J45" s="63"/>
      <c r="K45" s="2"/>
      <c r="N45" s="7" t="str">
        <f t="shared" si="2"/>
        <v xml:space="preserve">OS-5, </v>
      </c>
      <c r="O45" s="42"/>
      <c r="P45" s="42"/>
      <c r="Q45" s="57"/>
      <c r="R45" s="58"/>
      <c r="S45" s="59"/>
      <c r="T45" s="31">
        <v>5</v>
      </c>
    </row>
    <row r="46" spans="1:20">
      <c r="A46" s="61">
        <v>14</v>
      </c>
      <c r="B46" s="61" t="s">
        <v>127</v>
      </c>
      <c r="C46" s="12" t="s">
        <v>30</v>
      </c>
      <c r="D46" s="2" t="s">
        <v>196</v>
      </c>
      <c r="E46" s="11" t="s">
        <v>150</v>
      </c>
      <c r="F46" s="33">
        <v>3</v>
      </c>
      <c r="G46" s="63"/>
      <c r="H46" s="63"/>
      <c r="I46" s="134"/>
      <c r="J46" s="63"/>
      <c r="K46" s="2"/>
      <c r="N46" s="7" t="str">
        <f t="shared" si="2"/>
        <v xml:space="preserve">OS-3, </v>
      </c>
      <c r="O46" s="42"/>
      <c r="P46" s="42"/>
      <c r="Q46" s="57"/>
      <c r="R46" s="58"/>
      <c r="S46" s="59"/>
      <c r="T46" s="31">
        <v>3</v>
      </c>
    </row>
    <row r="47" spans="1:20">
      <c r="A47" s="61">
        <v>15</v>
      </c>
      <c r="B47" s="61" t="s">
        <v>128</v>
      </c>
      <c r="C47" s="12" t="s">
        <v>30</v>
      </c>
      <c r="D47" s="2" t="s">
        <v>197</v>
      </c>
      <c r="E47" s="11" t="s">
        <v>150</v>
      </c>
      <c r="F47" s="33">
        <v>1</v>
      </c>
      <c r="G47" s="63"/>
      <c r="H47" s="63"/>
      <c r="I47" s="134"/>
      <c r="J47" s="63"/>
      <c r="K47" s="2"/>
      <c r="N47" s="7" t="str">
        <f t="shared" si="2"/>
        <v xml:space="preserve">OS-1, </v>
      </c>
      <c r="O47" s="42"/>
      <c r="P47" s="42"/>
      <c r="Q47" s="57"/>
      <c r="R47" s="58"/>
      <c r="S47" s="59"/>
      <c r="T47" s="31">
        <v>1</v>
      </c>
    </row>
    <row r="48" spans="1:20">
      <c r="A48" s="61">
        <v>16</v>
      </c>
      <c r="B48" s="61" t="s">
        <v>129</v>
      </c>
      <c r="C48" s="12" t="s">
        <v>30</v>
      </c>
      <c r="D48" s="2" t="s">
        <v>198</v>
      </c>
      <c r="E48" s="11" t="s">
        <v>150</v>
      </c>
      <c r="F48" s="33">
        <v>2</v>
      </c>
      <c r="G48" s="63"/>
      <c r="H48" s="63"/>
      <c r="I48" s="134"/>
      <c r="J48" s="63"/>
      <c r="K48" s="2"/>
      <c r="N48" s="7" t="str">
        <f t="shared" si="2"/>
        <v xml:space="preserve">OS-2, </v>
      </c>
      <c r="O48" s="42"/>
      <c r="P48" s="42"/>
      <c r="Q48" s="57"/>
      <c r="R48" s="58"/>
      <c r="S48" s="59"/>
      <c r="T48" s="31">
        <v>2</v>
      </c>
    </row>
    <row r="49" spans="1:20">
      <c r="A49" s="8"/>
      <c r="B49" s="46"/>
      <c r="C49" s="65"/>
      <c r="D49" s="66"/>
      <c r="E49" s="67"/>
      <c r="F49" s="68" t="s">
        <v>12</v>
      </c>
      <c r="G49" s="69" t="s">
        <v>13</v>
      </c>
      <c r="H49" s="70"/>
      <c r="I49" s="69" t="s">
        <v>14</v>
      </c>
      <c r="J49" s="70"/>
      <c r="K49" s="8"/>
      <c r="N49" s="7" t="str">
        <f t="shared" si="0"/>
        <v/>
      </c>
      <c r="O49" s="42"/>
      <c r="P49" s="42"/>
      <c r="Q49" s="57"/>
      <c r="R49" s="58"/>
      <c r="S49" s="59"/>
      <c r="T49" s="60"/>
    </row>
    <row r="50" spans="1:20" s="7" customFormat="1">
      <c r="C50" s="9"/>
      <c r="E50" s="71"/>
      <c r="F50" s="10"/>
      <c r="G50" s="10"/>
      <c r="H50" s="10"/>
      <c r="I50" s="10"/>
      <c r="J50" s="10"/>
      <c r="K50" s="64"/>
      <c r="N50" s="7" t="str">
        <f t="shared" si="0"/>
        <v/>
      </c>
      <c r="O50" s="42"/>
      <c r="P50" s="42"/>
      <c r="Q50" s="57"/>
      <c r="R50" s="58"/>
      <c r="S50" s="59"/>
      <c r="T50" s="60"/>
    </row>
    <row r="51" spans="1:20" ht="15.75" customHeight="1">
      <c r="A51" s="138" t="s">
        <v>270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N51" s="7" t="str">
        <f t="shared" si="0"/>
        <v/>
      </c>
      <c r="O51" s="42"/>
      <c r="P51" s="42"/>
      <c r="Q51" s="57"/>
      <c r="R51" s="58"/>
      <c r="S51" s="59"/>
      <c r="T51" s="60"/>
    </row>
    <row r="52" spans="1:20" ht="103.5">
      <c r="A52" s="52" t="s">
        <v>3</v>
      </c>
      <c r="B52" s="52" t="s">
        <v>21</v>
      </c>
      <c r="C52" s="53" t="s">
        <v>4</v>
      </c>
      <c r="D52" s="54" t="s">
        <v>5</v>
      </c>
      <c r="E52" s="52" t="s">
        <v>6</v>
      </c>
      <c r="F52" s="54" t="s">
        <v>7</v>
      </c>
      <c r="G52" s="54" t="s">
        <v>8</v>
      </c>
      <c r="H52" s="54" t="s">
        <v>9</v>
      </c>
      <c r="I52" s="54" t="s">
        <v>10</v>
      </c>
      <c r="J52" s="54" t="s">
        <v>11</v>
      </c>
      <c r="K52" s="54" t="s">
        <v>149</v>
      </c>
      <c r="N52" s="7" t="str">
        <f t="shared" si="0"/>
        <v/>
      </c>
      <c r="O52" s="42"/>
      <c r="P52" s="42"/>
      <c r="Q52" s="26" t="s">
        <v>135</v>
      </c>
      <c r="R52" s="27" t="s">
        <v>136</v>
      </c>
      <c r="S52" s="28" t="s">
        <v>137</v>
      </c>
      <c r="T52" s="29" t="s">
        <v>125</v>
      </c>
    </row>
    <row r="53" spans="1:20">
      <c r="A53" s="55">
        <v>1</v>
      </c>
      <c r="B53" s="55">
        <v>2</v>
      </c>
      <c r="C53" s="56">
        <v>3</v>
      </c>
      <c r="D53" s="55">
        <v>4</v>
      </c>
      <c r="E53" s="55">
        <v>5</v>
      </c>
      <c r="F53" s="55">
        <v>6</v>
      </c>
      <c r="G53" s="55">
        <v>7</v>
      </c>
      <c r="H53" s="55">
        <v>8</v>
      </c>
      <c r="I53" s="55">
        <v>9</v>
      </c>
      <c r="J53" s="55">
        <v>10</v>
      </c>
      <c r="K53" s="55">
        <v>11</v>
      </c>
      <c r="N53" s="7" t="str">
        <f t="shared" si="0"/>
        <v/>
      </c>
      <c r="O53" s="42"/>
      <c r="P53" s="42"/>
      <c r="Q53" s="57"/>
      <c r="R53" s="58"/>
      <c r="S53" s="59"/>
      <c r="T53" s="60"/>
    </row>
    <row r="54" spans="1:20" ht="34.5">
      <c r="A54" s="61">
        <v>1</v>
      </c>
      <c r="B54" s="11" t="s">
        <v>37</v>
      </c>
      <c r="C54" s="12" t="s">
        <v>38</v>
      </c>
      <c r="D54" s="2" t="s">
        <v>199</v>
      </c>
      <c r="E54" s="11" t="s">
        <v>157</v>
      </c>
      <c r="F54" s="33">
        <v>2</v>
      </c>
      <c r="G54" s="63"/>
      <c r="H54" s="63"/>
      <c r="I54" s="134"/>
      <c r="J54" s="63"/>
      <c r="K54" s="2"/>
      <c r="N54" s="7" t="str">
        <f t="shared" si="0"/>
        <v xml:space="preserve">PAI-2, </v>
      </c>
      <c r="O54" s="42"/>
      <c r="P54" s="42"/>
      <c r="Q54" s="13">
        <v>2</v>
      </c>
      <c r="R54" s="58"/>
      <c r="S54" s="59"/>
      <c r="T54" s="60"/>
    </row>
    <row r="55" spans="1:20">
      <c r="A55" s="8"/>
      <c r="B55" s="46"/>
      <c r="C55" s="65"/>
      <c r="D55" s="66"/>
      <c r="E55" s="67"/>
      <c r="F55" s="68" t="s">
        <v>12</v>
      </c>
      <c r="G55" s="69" t="s">
        <v>13</v>
      </c>
      <c r="H55" s="70"/>
      <c r="I55" s="69" t="s">
        <v>14</v>
      </c>
      <c r="J55" s="70"/>
      <c r="K55" s="8"/>
      <c r="N55" s="7" t="str">
        <f t="shared" si="0"/>
        <v/>
      </c>
      <c r="O55" s="42"/>
      <c r="P55" s="42"/>
      <c r="Q55" s="57"/>
      <c r="R55" s="58"/>
      <c r="S55" s="59"/>
      <c r="T55" s="60"/>
    </row>
    <row r="56" spans="1:20" s="7" customFormat="1">
      <c r="C56" s="9"/>
      <c r="E56" s="71"/>
      <c r="F56" s="10"/>
      <c r="G56" s="10"/>
      <c r="H56" s="10"/>
      <c r="I56" s="10"/>
      <c r="J56" s="10"/>
      <c r="K56" s="64"/>
      <c r="N56" s="7" t="str">
        <f t="shared" si="0"/>
        <v/>
      </c>
      <c r="O56" s="42"/>
      <c r="P56" s="42"/>
      <c r="Q56" s="57"/>
      <c r="R56" s="58"/>
      <c r="S56" s="59"/>
      <c r="T56" s="60"/>
    </row>
    <row r="57" spans="1:20" ht="15.75" customHeight="1">
      <c r="A57" s="138" t="s">
        <v>271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N57" s="7" t="str">
        <f t="shared" si="0"/>
        <v/>
      </c>
      <c r="O57" s="42"/>
      <c r="P57" s="42"/>
      <c r="Q57" s="57"/>
      <c r="R57" s="58"/>
      <c r="S57" s="59"/>
      <c r="T57" s="60"/>
    </row>
    <row r="58" spans="1:20" ht="103.5">
      <c r="A58" s="55" t="s">
        <v>3</v>
      </c>
      <c r="B58" s="55" t="s">
        <v>21</v>
      </c>
      <c r="C58" s="56" t="s">
        <v>4</v>
      </c>
      <c r="D58" s="55" t="s">
        <v>5</v>
      </c>
      <c r="E58" s="55" t="s">
        <v>6</v>
      </c>
      <c r="F58" s="55" t="s">
        <v>7</v>
      </c>
      <c r="G58" s="55" t="s">
        <v>8</v>
      </c>
      <c r="H58" s="55" t="s">
        <v>9</v>
      </c>
      <c r="I58" s="55" t="s">
        <v>10</v>
      </c>
      <c r="J58" s="55" t="s">
        <v>11</v>
      </c>
      <c r="K58" s="55" t="s">
        <v>149</v>
      </c>
      <c r="N58" s="7" t="str">
        <f t="shared" si="0"/>
        <v/>
      </c>
      <c r="O58" s="42"/>
      <c r="P58" s="42"/>
      <c r="Q58" s="26" t="s">
        <v>135</v>
      </c>
      <c r="R58" s="27" t="s">
        <v>136</v>
      </c>
      <c r="S58" s="28" t="s">
        <v>137</v>
      </c>
      <c r="T58" s="29" t="s">
        <v>125</v>
      </c>
    </row>
    <row r="59" spans="1:20">
      <c r="A59" s="55">
        <v>1</v>
      </c>
      <c r="B59" s="55">
        <v>2</v>
      </c>
      <c r="C59" s="56">
        <v>3</v>
      </c>
      <c r="D59" s="55">
        <v>4</v>
      </c>
      <c r="E59" s="55">
        <v>5</v>
      </c>
      <c r="F59" s="55">
        <v>6</v>
      </c>
      <c r="G59" s="55">
        <v>7</v>
      </c>
      <c r="H59" s="55">
        <v>8</v>
      </c>
      <c r="I59" s="55">
        <v>9</v>
      </c>
      <c r="J59" s="55">
        <v>10</v>
      </c>
      <c r="K59" s="55">
        <v>11</v>
      </c>
      <c r="N59" s="7" t="str">
        <f t="shared" si="0"/>
        <v/>
      </c>
      <c r="O59" s="42"/>
      <c r="P59" s="42"/>
      <c r="Q59" s="57"/>
      <c r="R59" s="58"/>
      <c r="S59" s="59"/>
      <c r="T59" s="60"/>
    </row>
    <row r="60" spans="1:20" ht="34.5">
      <c r="A60" s="61">
        <v>1</v>
      </c>
      <c r="B60" s="61" t="s">
        <v>118</v>
      </c>
      <c r="C60" s="93" t="s">
        <v>84</v>
      </c>
      <c r="D60" s="81" t="s">
        <v>200</v>
      </c>
      <c r="E60" s="11" t="s">
        <v>150</v>
      </c>
      <c r="F60" s="104">
        <v>3</v>
      </c>
      <c r="G60" s="63"/>
      <c r="H60" s="63"/>
      <c r="I60" s="134"/>
      <c r="J60" s="63"/>
      <c r="K60" s="77"/>
      <c r="L60" s="64"/>
      <c r="M60" s="42"/>
      <c r="N60" s="7" t="str">
        <f>IF(Q60="PAI","",CONCATENATE(IF(Q60&gt;0,"PAI-"&amp;Q60&amp;", ",""),IF(R60&gt;0,"PAK-"&amp;R60&amp;", ",""),IF(S60&gt;0,"PM-"&amp;S60&amp;", ",""),IF(T60&gt;0,"OS-"&amp;T60&amp;", ","")))</f>
        <v xml:space="preserve">PM-4, </v>
      </c>
      <c r="O60" s="136"/>
      <c r="P60" s="137"/>
      <c r="Q60" s="57"/>
      <c r="R60" s="58"/>
      <c r="S60" s="31">
        <v>4</v>
      </c>
      <c r="T60" s="60"/>
    </row>
    <row r="61" spans="1:20" ht="34.5">
      <c r="A61" s="61">
        <v>2</v>
      </c>
      <c r="B61" s="61" t="s">
        <v>119</v>
      </c>
      <c r="C61" s="93" t="s">
        <v>84</v>
      </c>
      <c r="D61" s="81" t="s">
        <v>201</v>
      </c>
      <c r="E61" s="11" t="s">
        <v>150</v>
      </c>
      <c r="F61" s="104">
        <v>3</v>
      </c>
      <c r="G61" s="63"/>
      <c r="H61" s="63"/>
      <c r="I61" s="134"/>
      <c r="J61" s="63"/>
      <c r="K61" s="77"/>
      <c r="L61" s="64"/>
      <c r="M61" s="42"/>
      <c r="N61" s="7" t="str">
        <f>IF(Q61="PAI","",CONCATENATE(IF(Q61&gt;0,"PAI-"&amp;Q61&amp;", ",""),IF(R61&gt;0,"PAK-"&amp;R61&amp;", ",""),IF(S61&gt;0,"PM-"&amp;S61&amp;", ",""),IF(T61&gt;0,"OS-"&amp;T61&amp;", ","")))</f>
        <v xml:space="preserve">PM-4, </v>
      </c>
      <c r="O61" s="136"/>
      <c r="P61" s="137"/>
      <c r="Q61" s="57"/>
      <c r="R61" s="58"/>
      <c r="S61" s="31">
        <v>4</v>
      </c>
      <c r="T61" s="60"/>
    </row>
    <row r="62" spans="1:20" ht="51.75">
      <c r="A62" s="61">
        <v>3</v>
      </c>
      <c r="B62" s="61" t="s">
        <v>120</v>
      </c>
      <c r="C62" s="93" t="s">
        <v>84</v>
      </c>
      <c r="D62" s="81" t="s">
        <v>202</v>
      </c>
      <c r="E62" s="11" t="s">
        <v>150</v>
      </c>
      <c r="F62" s="104">
        <v>1</v>
      </c>
      <c r="G62" s="63"/>
      <c r="H62" s="63"/>
      <c r="I62" s="134"/>
      <c r="J62" s="63"/>
      <c r="K62" s="78"/>
      <c r="M62" s="42"/>
      <c r="N62" s="7" t="str">
        <f>IF(Q62="PAI","",CONCATENATE(IF(Q62&gt;0,"PAI-"&amp;Q62&amp;", ",""),IF(R62&gt;0,"PAK-"&amp;R62&amp;", ",""),IF(S62&gt;0,"PM-"&amp;S62&amp;", ",""),IF(T62&gt;0,"OS-"&amp;T62&amp;", ","")))</f>
        <v xml:space="preserve">PM-1, </v>
      </c>
      <c r="O62" s="42"/>
      <c r="P62" s="42"/>
      <c r="Q62" s="57"/>
      <c r="R62" s="58"/>
      <c r="S62" s="31">
        <v>1</v>
      </c>
      <c r="T62" s="60"/>
    </row>
    <row r="63" spans="1:20">
      <c r="A63" s="8"/>
      <c r="B63" s="46"/>
      <c r="C63" s="65"/>
      <c r="D63" s="66"/>
      <c r="E63" s="67"/>
      <c r="F63" s="68" t="s">
        <v>12</v>
      </c>
      <c r="G63" s="69" t="s">
        <v>13</v>
      </c>
      <c r="H63" s="70"/>
      <c r="I63" s="69" t="s">
        <v>14</v>
      </c>
      <c r="J63" s="70"/>
      <c r="K63" s="8"/>
      <c r="N63" s="7" t="str">
        <f t="shared" si="0"/>
        <v/>
      </c>
      <c r="O63" s="42"/>
      <c r="P63" s="42"/>
      <c r="Q63" s="57"/>
      <c r="R63" s="58"/>
      <c r="S63" s="59"/>
      <c r="T63" s="60"/>
    </row>
    <row r="64" spans="1:20" s="7" customFormat="1">
      <c r="C64" s="9"/>
      <c r="E64" s="71"/>
      <c r="F64" s="10"/>
      <c r="G64" s="10"/>
      <c r="H64" s="10"/>
      <c r="I64" s="10"/>
      <c r="J64" s="10"/>
      <c r="K64" s="64"/>
      <c r="N64" s="7" t="str">
        <f t="shared" si="0"/>
        <v/>
      </c>
      <c r="O64" s="42"/>
      <c r="P64" s="42"/>
      <c r="Q64" s="57"/>
      <c r="R64" s="58"/>
      <c r="S64" s="59"/>
      <c r="T64" s="60"/>
    </row>
    <row r="65" spans="1:20" ht="15.75" customHeight="1">
      <c r="A65" s="138" t="s">
        <v>272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N65" s="7" t="str">
        <f t="shared" si="0"/>
        <v/>
      </c>
      <c r="O65" s="42"/>
      <c r="P65" s="42"/>
      <c r="Q65" s="57"/>
      <c r="R65" s="58"/>
      <c r="S65" s="59"/>
      <c r="T65" s="60"/>
    </row>
    <row r="66" spans="1:20" ht="103.5">
      <c r="A66" s="52" t="s">
        <v>3</v>
      </c>
      <c r="B66" s="52" t="s">
        <v>21</v>
      </c>
      <c r="C66" s="53" t="s">
        <v>4</v>
      </c>
      <c r="D66" s="54" t="s">
        <v>5</v>
      </c>
      <c r="E66" s="52" t="s">
        <v>6</v>
      </c>
      <c r="F66" s="54" t="s">
        <v>7</v>
      </c>
      <c r="G66" s="54" t="s">
        <v>8</v>
      </c>
      <c r="H66" s="54" t="s">
        <v>9</v>
      </c>
      <c r="I66" s="54" t="s">
        <v>10</v>
      </c>
      <c r="J66" s="54" t="s">
        <v>11</v>
      </c>
      <c r="K66" s="54" t="s">
        <v>149</v>
      </c>
      <c r="N66" s="7" t="str">
        <f t="shared" si="0"/>
        <v/>
      </c>
      <c r="O66" s="42"/>
      <c r="P66" s="42"/>
      <c r="Q66" s="26" t="s">
        <v>135</v>
      </c>
      <c r="R66" s="27" t="s">
        <v>136</v>
      </c>
      <c r="S66" s="28" t="s">
        <v>137</v>
      </c>
      <c r="T66" s="29" t="s">
        <v>125</v>
      </c>
    </row>
    <row r="67" spans="1:20">
      <c r="A67" s="55">
        <v>1</v>
      </c>
      <c r="B67" s="55">
        <v>2</v>
      </c>
      <c r="C67" s="56">
        <v>3</v>
      </c>
      <c r="D67" s="55">
        <v>4</v>
      </c>
      <c r="E67" s="55">
        <v>5</v>
      </c>
      <c r="F67" s="55">
        <v>6</v>
      </c>
      <c r="G67" s="55">
        <v>7</v>
      </c>
      <c r="H67" s="55">
        <v>8</v>
      </c>
      <c r="I67" s="55">
        <v>9</v>
      </c>
      <c r="J67" s="55">
        <v>10</v>
      </c>
      <c r="K67" s="55">
        <v>11</v>
      </c>
      <c r="N67" s="7" t="str">
        <f t="shared" si="0"/>
        <v/>
      </c>
      <c r="O67" s="42"/>
      <c r="P67" s="42"/>
      <c r="Q67" s="57"/>
      <c r="R67" s="58"/>
      <c r="S67" s="59"/>
      <c r="T67" s="60"/>
    </row>
    <row r="68" spans="1:20" ht="51.75">
      <c r="A68" s="61">
        <v>1</v>
      </c>
      <c r="B68" s="61" t="s">
        <v>40</v>
      </c>
      <c r="C68" s="12" t="s">
        <v>22</v>
      </c>
      <c r="D68" s="81" t="s">
        <v>203</v>
      </c>
      <c r="E68" s="108" t="s">
        <v>150</v>
      </c>
      <c r="F68" s="104">
        <v>1</v>
      </c>
      <c r="G68" s="109"/>
      <c r="H68" s="109"/>
      <c r="I68" s="135"/>
      <c r="J68" s="109"/>
      <c r="K68" s="110"/>
      <c r="M68" s="42"/>
      <c r="N68" s="7" t="str">
        <f t="shared" ref="N68:N84" si="3">IF(Q68="PAI","",CONCATENATE(IF(Q68&gt;0,"PAI-"&amp;Q68&amp;", ",""),IF(R68&gt;0,"PAK-"&amp;R68&amp;", ",""),IF(S68&gt;0,"PM-"&amp;S68&amp;", ",""),IF(T68&gt;0,"OS-"&amp;T68&amp;", ","")))</f>
        <v xml:space="preserve">PAK-1, </v>
      </c>
      <c r="O68" s="42"/>
      <c r="P68" s="42"/>
      <c r="Q68" s="57"/>
      <c r="R68" s="36">
        <v>1</v>
      </c>
      <c r="S68" s="59"/>
      <c r="T68" s="60"/>
    </row>
    <row r="69" spans="1:20">
      <c r="A69" s="61">
        <v>2</v>
      </c>
      <c r="B69" s="61" t="s">
        <v>41</v>
      </c>
      <c r="C69" s="12" t="s">
        <v>22</v>
      </c>
      <c r="D69" s="2" t="s">
        <v>204</v>
      </c>
      <c r="E69" s="11" t="s">
        <v>150</v>
      </c>
      <c r="F69" s="33">
        <v>4</v>
      </c>
      <c r="G69" s="63"/>
      <c r="H69" s="109"/>
      <c r="I69" s="135"/>
      <c r="J69" s="109"/>
      <c r="K69" s="80"/>
      <c r="N69" s="7" t="str">
        <f t="shared" si="3"/>
        <v xml:space="preserve">PAK-4, </v>
      </c>
      <c r="O69" s="42"/>
      <c r="P69" s="42"/>
      <c r="Q69" s="57"/>
      <c r="R69" s="36">
        <v>4</v>
      </c>
      <c r="S69" s="59"/>
      <c r="T69" s="60"/>
    </row>
    <row r="70" spans="1:20">
      <c r="A70" s="61">
        <v>3</v>
      </c>
      <c r="B70" s="61" t="s">
        <v>42</v>
      </c>
      <c r="C70" s="12" t="s">
        <v>22</v>
      </c>
      <c r="D70" s="2" t="s">
        <v>205</v>
      </c>
      <c r="E70" s="11" t="s">
        <v>160</v>
      </c>
      <c r="F70" s="33">
        <v>1</v>
      </c>
      <c r="G70" s="63"/>
      <c r="H70" s="109"/>
      <c r="I70" s="135"/>
      <c r="J70" s="109"/>
      <c r="K70" s="80"/>
      <c r="N70" s="7" t="str">
        <f t="shared" si="3"/>
        <v xml:space="preserve">PAK-1, </v>
      </c>
      <c r="O70" s="42"/>
      <c r="P70" s="42"/>
      <c r="Q70" s="57"/>
      <c r="R70" s="36">
        <v>1</v>
      </c>
      <c r="S70" s="59"/>
      <c r="T70" s="60"/>
    </row>
    <row r="71" spans="1:20">
      <c r="A71" s="61">
        <v>4</v>
      </c>
      <c r="B71" s="61" t="s">
        <v>65</v>
      </c>
      <c r="C71" s="79" t="s">
        <v>22</v>
      </c>
      <c r="D71" s="2" t="s">
        <v>206</v>
      </c>
      <c r="E71" s="11" t="s">
        <v>161</v>
      </c>
      <c r="F71" s="33">
        <v>1</v>
      </c>
      <c r="G71" s="63"/>
      <c r="H71" s="109"/>
      <c r="I71" s="135"/>
      <c r="J71" s="109"/>
      <c r="K71" s="80"/>
      <c r="N71" s="7" t="str">
        <f t="shared" si="3"/>
        <v xml:space="preserve">PAK-1, </v>
      </c>
      <c r="O71" s="42"/>
      <c r="P71" s="42"/>
      <c r="Q71" s="57"/>
      <c r="R71" s="31">
        <v>1</v>
      </c>
      <c r="S71" s="59"/>
      <c r="T71" s="60"/>
    </row>
    <row r="72" spans="1:20">
      <c r="A72" s="61">
        <v>5</v>
      </c>
      <c r="B72" s="61" t="s">
        <v>43</v>
      </c>
      <c r="C72" s="12" t="s">
        <v>22</v>
      </c>
      <c r="D72" s="2" t="s">
        <v>207</v>
      </c>
      <c r="E72" s="11" t="s">
        <v>161</v>
      </c>
      <c r="F72" s="33">
        <v>2</v>
      </c>
      <c r="G72" s="63"/>
      <c r="H72" s="109"/>
      <c r="I72" s="135"/>
      <c r="J72" s="109"/>
      <c r="K72" s="80"/>
      <c r="N72" s="7" t="str">
        <f t="shared" si="3"/>
        <v xml:space="preserve">PAK-2, </v>
      </c>
      <c r="O72" s="42"/>
      <c r="P72" s="42"/>
      <c r="Q72" s="57"/>
      <c r="R72" s="36">
        <v>2</v>
      </c>
      <c r="S72" s="59"/>
      <c r="T72" s="60"/>
    </row>
    <row r="73" spans="1:20" ht="51.75">
      <c r="A73" s="61">
        <v>6</v>
      </c>
      <c r="B73" s="82" t="s">
        <v>44</v>
      </c>
      <c r="C73" s="62" t="s">
        <v>39</v>
      </c>
      <c r="D73" s="2" t="s">
        <v>208</v>
      </c>
      <c r="E73" s="11" t="s">
        <v>162</v>
      </c>
      <c r="F73" s="33">
        <v>1</v>
      </c>
      <c r="G73" s="63"/>
      <c r="H73" s="109"/>
      <c r="I73" s="135"/>
      <c r="J73" s="109"/>
      <c r="K73" s="80"/>
      <c r="N73" s="7" t="str">
        <f t="shared" si="3"/>
        <v xml:space="preserve">PAI-1, </v>
      </c>
      <c r="O73" s="42"/>
      <c r="P73" s="42"/>
      <c r="Q73" s="13">
        <v>1</v>
      </c>
      <c r="R73" s="58"/>
      <c r="S73" s="59"/>
      <c r="T73" s="60"/>
    </row>
    <row r="74" spans="1:20" ht="34.5">
      <c r="A74" s="61">
        <v>7</v>
      </c>
      <c r="B74" s="83" t="s">
        <v>110</v>
      </c>
      <c r="C74" s="32" t="s">
        <v>22</v>
      </c>
      <c r="D74" s="84" t="s">
        <v>209</v>
      </c>
      <c r="E74" s="11" t="s">
        <v>152</v>
      </c>
      <c r="F74" s="33">
        <v>3</v>
      </c>
      <c r="G74" s="63"/>
      <c r="H74" s="109"/>
      <c r="I74" s="135"/>
      <c r="J74" s="109"/>
      <c r="K74" s="80"/>
      <c r="N74" s="7" t="str">
        <f t="shared" si="3"/>
        <v xml:space="preserve">PAI-3, </v>
      </c>
      <c r="O74" s="42"/>
      <c r="P74" s="42"/>
      <c r="Q74" s="34">
        <v>3</v>
      </c>
      <c r="R74" s="58"/>
      <c r="S74" s="59"/>
      <c r="T74" s="60"/>
    </row>
    <row r="75" spans="1:20" ht="34.5">
      <c r="A75" s="61">
        <v>8</v>
      </c>
      <c r="B75" s="61" t="s">
        <v>121</v>
      </c>
      <c r="C75" s="12" t="s">
        <v>22</v>
      </c>
      <c r="D75" s="81" t="s">
        <v>210</v>
      </c>
      <c r="E75" s="11" t="s">
        <v>159</v>
      </c>
      <c r="F75" s="33">
        <v>1</v>
      </c>
      <c r="G75" s="63"/>
      <c r="H75" s="109"/>
      <c r="I75" s="135"/>
      <c r="J75" s="109"/>
      <c r="K75" s="80"/>
      <c r="N75" s="7" t="str">
        <f t="shared" si="3"/>
        <v xml:space="preserve">PM-1, </v>
      </c>
      <c r="O75" s="42"/>
      <c r="P75" s="42"/>
      <c r="Q75" s="57"/>
      <c r="R75" s="58"/>
      <c r="S75" s="31">
        <v>1</v>
      </c>
      <c r="T75" s="60"/>
    </row>
    <row r="76" spans="1:20" ht="34.5">
      <c r="A76" s="61">
        <v>9</v>
      </c>
      <c r="B76" s="61" t="s">
        <v>122</v>
      </c>
      <c r="C76" s="12" t="s">
        <v>22</v>
      </c>
      <c r="D76" s="81" t="s">
        <v>211</v>
      </c>
      <c r="E76" s="11" t="s">
        <v>159</v>
      </c>
      <c r="F76" s="33">
        <v>1</v>
      </c>
      <c r="G76" s="63"/>
      <c r="H76" s="109"/>
      <c r="I76" s="135"/>
      <c r="J76" s="109"/>
      <c r="K76" s="80"/>
      <c r="N76" s="7" t="str">
        <f t="shared" si="3"/>
        <v xml:space="preserve">PM-1, </v>
      </c>
      <c r="O76" s="42"/>
      <c r="P76" s="42"/>
      <c r="Q76" s="57"/>
      <c r="R76" s="58"/>
      <c r="S76" s="31">
        <v>1</v>
      </c>
      <c r="T76" s="60"/>
    </row>
    <row r="77" spans="1:20" ht="86.25">
      <c r="A77" s="61">
        <v>10</v>
      </c>
      <c r="B77" s="11" t="s">
        <v>46</v>
      </c>
      <c r="C77" s="12" t="s">
        <v>22</v>
      </c>
      <c r="D77" s="2" t="s">
        <v>212</v>
      </c>
      <c r="E77" s="11" t="s">
        <v>150</v>
      </c>
      <c r="F77" s="33">
        <v>2</v>
      </c>
      <c r="G77" s="63"/>
      <c r="H77" s="109"/>
      <c r="I77" s="135"/>
      <c r="J77" s="109"/>
      <c r="K77" s="80"/>
      <c r="N77" s="7" t="str">
        <f t="shared" si="3"/>
        <v xml:space="preserve">PAI-1, PAK-1, </v>
      </c>
      <c r="O77" s="42"/>
      <c r="P77" s="42"/>
      <c r="Q77" s="30">
        <v>1</v>
      </c>
      <c r="R77" s="36">
        <v>1</v>
      </c>
      <c r="S77" s="59"/>
      <c r="T77" s="60"/>
    </row>
    <row r="78" spans="1:20" ht="69">
      <c r="A78" s="61">
        <v>11</v>
      </c>
      <c r="B78" s="11" t="s">
        <v>47</v>
      </c>
      <c r="C78" s="12" t="s">
        <v>22</v>
      </c>
      <c r="D78" s="81" t="s">
        <v>213</v>
      </c>
      <c r="E78" s="11" t="s">
        <v>159</v>
      </c>
      <c r="F78" s="33">
        <v>4</v>
      </c>
      <c r="G78" s="63"/>
      <c r="H78" s="109"/>
      <c r="I78" s="135"/>
      <c r="J78" s="109"/>
      <c r="K78" s="80"/>
      <c r="M78" s="42"/>
      <c r="N78" s="7" t="str">
        <f t="shared" si="3"/>
        <v xml:space="preserve">PAK-1, PM-3, </v>
      </c>
      <c r="O78" s="42"/>
      <c r="P78" s="42"/>
      <c r="Q78" s="57"/>
      <c r="R78" s="36">
        <v>1</v>
      </c>
      <c r="S78" s="13">
        <v>3</v>
      </c>
      <c r="T78" s="60"/>
    </row>
    <row r="79" spans="1:20" ht="69">
      <c r="A79" s="61">
        <v>12</v>
      </c>
      <c r="B79" s="11" t="s">
        <v>48</v>
      </c>
      <c r="C79" s="12" t="s">
        <v>22</v>
      </c>
      <c r="D79" s="81" t="s">
        <v>214</v>
      </c>
      <c r="E79" s="11" t="s">
        <v>159</v>
      </c>
      <c r="F79" s="33">
        <v>4</v>
      </c>
      <c r="G79" s="63"/>
      <c r="H79" s="109"/>
      <c r="I79" s="135"/>
      <c r="J79" s="109"/>
      <c r="K79" s="80"/>
      <c r="M79" s="42"/>
      <c r="N79" s="7" t="str">
        <f t="shared" si="3"/>
        <v xml:space="preserve">PAK-1, PM-3, </v>
      </c>
      <c r="O79" s="42"/>
      <c r="P79" s="42"/>
      <c r="Q79" s="57"/>
      <c r="R79" s="36">
        <v>1</v>
      </c>
      <c r="S79" s="13">
        <v>3</v>
      </c>
      <c r="T79" s="60"/>
    </row>
    <row r="80" spans="1:20" ht="51.75">
      <c r="A80" s="61">
        <v>13</v>
      </c>
      <c r="B80" s="11" t="s">
        <v>49</v>
      </c>
      <c r="C80" s="12" t="s">
        <v>22</v>
      </c>
      <c r="D80" s="81" t="s">
        <v>215</v>
      </c>
      <c r="E80" s="11" t="s">
        <v>159</v>
      </c>
      <c r="F80" s="33">
        <v>1</v>
      </c>
      <c r="G80" s="63"/>
      <c r="H80" s="109"/>
      <c r="I80" s="135"/>
      <c r="J80" s="109"/>
      <c r="K80" s="80"/>
      <c r="M80" s="42"/>
      <c r="N80" s="7" t="str">
        <f t="shared" si="3"/>
        <v xml:space="preserve">PAK-1, </v>
      </c>
      <c r="O80" s="42"/>
      <c r="P80" s="42"/>
      <c r="Q80" s="57"/>
      <c r="R80" s="36">
        <v>1</v>
      </c>
      <c r="S80" s="59"/>
      <c r="T80" s="60"/>
    </row>
    <row r="81" spans="1:20" ht="34.5">
      <c r="A81" s="61">
        <v>14</v>
      </c>
      <c r="B81" s="11" t="s">
        <v>50</v>
      </c>
      <c r="C81" s="12" t="s">
        <v>39</v>
      </c>
      <c r="D81" s="2" t="s">
        <v>216</v>
      </c>
      <c r="E81" s="11" t="s">
        <v>163</v>
      </c>
      <c r="F81" s="33">
        <v>1</v>
      </c>
      <c r="G81" s="63"/>
      <c r="H81" s="109"/>
      <c r="I81" s="135"/>
      <c r="J81" s="109"/>
      <c r="K81" s="80"/>
      <c r="L81" s="42"/>
      <c r="M81" s="42"/>
      <c r="N81" s="7" t="str">
        <f t="shared" si="3"/>
        <v xml:space="preserve">PAI-1, </v>
      </c>
      <c r="O81" s="42"/>
      <c r="P81" s="42"/>
      <c r="Q81" s="13">
        <v>1</v>
      </c>
      <c r="R81" s="58"/>
      <c r="S81" s="59"/>
      <c r="T81" s="60"/>
    </row>
    <row r="82" spans="1:20" ht="34.5">
      <c r="A82" s="61">
        <v>15</v>
      </c>
      <c r="B82" s="83" t="s">
        <v>51</v>
      </c>
      <c r="C82" s="12" t="s">
        <v>38</v>
      </c>
      <c r="D82" s="84" t="s">
        <v>217</v>
      </c>
      <c r="E82" s="11" t="s">
        <v>157</v>
      </c>
      <c r="F82" s="33">
        <v>3</v>
      </c>
      <c r="G82" s="63"/>
      <c r="H82" s="109"/>
      <c r="I82" s="135"/>
      <c r="J82" s="109"/>
      <c r="K82" s="80"/>
      <c r="L82" s="42"/>
      <c r="M82" s="42"/>
      <c r="N82" s="7" t="str">
        <f t="shared" si="3"/>
        <v xml:space="preserve">PAI-3, </v>
      </c>
      <c r="O82" s="42"/>
      <c r="P82" s="42"/>
      <c r="Q82" s="33">
        <v>3</v>
      </c>
      <c r="R82" s="58"/>
      <c r="S82" s="59"/>
      <c r="T82" s="60"/>
    </row>
    <row r="83" spans="1:20" ht="34.5">
      <c r="A83" s="61">
        <v>16</v>
      </c>
      <c r="B83" s="83" t="s">
        <v>107</v>
      </c>
      <c r="C83" s="32" t="s">
        <v>30</v>
      </c>
      <c r="D83" s="84" t="s">
        <v>218</v>
      </c>
      <c r="E83" s="11" t="s">
        <v>150</v>
      </c>
      <c r="F83" s="33">
        <v>1</v>
      </c>
      <c r="G83" s="63"/>
      <c r="H83" s="109"/>
      <c r="I83" s="135"/>
      <c r="J83" s="109"/>
      <c r="K83" s="80"/>
      <c r="L83" s="42"/>
      <c r="M83" s="42"/>
      <c r="N83" s="7" t="str">
        <f t="shared" si="3"/>
        <v xml:space="preserve">PAI-1, </v>
      </c>
      <c r="O83" s="42"/>
      <c r="P83" s="42"/>
      <c r="Q83" s="34">
        <v>1</v>
      </c>
      <c r="R83" s="58"/>
      <c r="S83" s="59"/>
      <c r="T83" s="60"/>
    </row>
    <row r="84" spans="1:20" ht="34.5">
      <c r="A84" s="61">
        <v>17</v>
      </c>
      <c r="B84" s="61" t="s">
        <v>176</v>
      </c>
      <c r="C84" s="12" t="s">
        <v>22</v>
      </c>
      <c r="D84" s="81" t="s">
        <v>219</v>
      </c>
      <c r="E84" s="11" t="s">
        <v>150</v>
      </c>
      <c r="F84" s="104">
        <v>1</v>
      </c>
      <c r="G84" s="63"/>
      <c r="H84" s="109"/>
      <c r="I84" s="135"/>
      <c r="J84" s="109"/>
      <c r="K84" s="80"/>
      <c r="L84" s="42"/>
      <c r="M84" s="42"/>
      <c r="N84" s="7" t="str">
        <f t="shared" si="3"/>
        <v xml:space="preserve">PAK-1, </v>
      </c>
      <c r="O84" s="42"/>
      <c r="P84" s="42"/>
      <c r="Q84" s="57"/>
      <c r="R84" s="36">
        <v>1</v>
      </c>
      <c r="S84" s="59"/>
      <c r="T84" s="60"/>
    </row>
    <row r="85" spans="1:20" ht="69.599999999999994" customHeight="1">
      <c r="A85" s="61">
        <v>18</v>
      </c>
      <c r="B85" s="104" t="s">
        <v>105</v>
      </c>
      <c r="C85" s="93" t="s">
        <v>39</v>
      </c>
      <c r="D85" s="113" t="s">
        <v>147</v>
      </c>
      <c r="E85" s="11" t="s">
        <v>164</v>
      </c>
      <c r="F85" s="104">
        <v>1</v>
      </c>
      <c r="G85" s="63"/>
      <c r="H85" s="109"/>
      <c r="I85" s="135"/>
      <c r="J85" s="109"/>
      <c r="K85" s="80"/>
      <c r="L85" s="42"/>
      <c r="M85" s="42"/>
      <c r="N85" s="7" t="str">
        <f t="shared" ref="N85:N100" si="4">IF(Q85="PAI","",CONCATENATE(IF(Q85&gt;0,"PAI-"&amp;Q85&amp;", ",""),IF(R85&gt;0,"PAK-"&amp;R85&amp;", ",""),IF(S85&gt;0,"PM-"&amp;S85&amp;", ",""),IF(T85&gt;0,"OS-"&amp;T85&amp;", ","")))</f>
        <v xml:space="preserve">PAI-3, </v>
      </c>
      <c r="O85" s="136"/>
      <c r="P85" s="137"/>
      <c r="Q85" s="31">
        <v>3</v>
      </c>
      <c r="R85" s="58"/>
      <c r="S85" s="59"/>
      <c r="T85" s="60"/>
    </row>
    <row r="86" spans="1:20" ht="69">
      <c r="A86" s="61">
        <v>19</v>
      </c>
      <c r="B86" s="61" t="s">
        <v>52</v>
      </c>
      <c r="C86" s="12" t="s">
        <v>39</v>
      </c>
      <c r="D86" s="2" t="s">
        <v>220</v>
      </c>
      <c r="E86" s="11" t="s">
        <v>165</v>
      </c>
      <c r="F86" s="104">
        <v>1</v>
      </c>
      <c r="G86" s="63"/>
      <c r="H86" s="109"/>
      <c r="I86" s="135"/>
      <c r="J86" s="109"/>
      <c r="K86" s="80"/>
      <c r="L86" s="42"/>
      <c r="M86" s="42"/>
      <c r="N86" s="7" t="str">
        <f t="shared" si="4"/>
        <v xml:space="preserve">PAI-2, </v>
      </c>
      <c r="O86" s="136"/>
      <c r="P86" s="137"/>
      <c r="Q86" s="13">
        <v>2</v>
      </c>
      <c r="R86" s="58"/>
      <c r="S86" s="59"/>
      <c r="T86" s="60"/>
    </row>
    <row r="87" spans="1:20" ht="51.75">
      <c r="A87" s="61">
        <v>20</v>
      </c>
      <c r="B87" s="85" t="s">
        <v>53</v>
      </c>
      <c r="C87" s="32" t="s">
        <v>39</v>
      </c>
      <c r="D87" s="81" t="s">
        <v>221</v>
      </c>
      <c r="E87" s="11" t="s">
        <v>166</v>
      </c>
      <c r="F87" s="104">
        <v>1</v>
      </c>
      <c r="G87" s="63"/>
      <c r="H87" s="109"/>
      <c r="I87" s="135"/>
      <c r="J87" s="109"/>
      <c r="K87" s="80"/>
      <c r="L87" s="42"/>
      <c r="M87" s="42"/>
      <c r="N87" s="7" t="str">
        <f t="shared" si="4"/>
        <v xml:space="preserve">PAI-1, </v>
      </c>
      <c r="O87" s="42"/>
      <c r="P87" s="42"/>
      <c r="Q87" s="33">
        <v>1</v>
      </c>
      <c r="R87" s="58"/>
      <c r="S87" s="59"/>
      <c r="T87" s="60"/>
    </row>
    <row r="88" spans="1:20" ht="51.75">
      <c r="A88" s="61">
        <v>21</v>
      </c>
      <c r="B88" s="85" t="s">
        <v>106</v>
      </c>
      <c r="C88" s="86" t="s">
        <v>55</v>
      </c>
      <c r="D88" s="74" t="s">
        <v>222</v>
      </c>
      <c r="E88" s="11" t="s">
        <v>167</v>
      </c>
      <c r="F88" s="104">
        <v>1</v>
      </c>
      <c r="G88" s="63"/>
      <c r="H88" s="109"/>
      <c r="I88" s="135"/>
      <c r="J88" s="109"/>
      <c r="K88" s="80"/>
      <c r="L88" s="42"/>
      <c r="M88" s="42"/>
      <c r="N88" s="7" t="str">
        <f t="shared" si="4"/>
        <v xml:space="preserve">PAI-2, </v>
      </c>
      <c r="O88" s="136"/>
      <c r="P88" s="137"/>
      <c r="Q88" s="34">
        <v>2</v>
      </c>
      <c r="R88" s="58"/>
      <c r="S88" s="59"/>
      <c r="T88" s="60"/>
    </row>
    <row r="89" spans="1:20" ht="51.75">
      <c r="A89" s="61">
        <v>22</v>
      </c>
      <c r="B89" s="85" t="s">
        <v>54</v>
      </c>
      <c r="C89" s="86" t="s">
        <v>55</v>
      </c>
      <c r="D89" s="74" t="s">
        <v>223</v>
      </c>
      <c r="E89" s="11" t="s">
        <v>168</v>
      </c>
      <c r="F89" s="104">
        <v>2</v>
      </c>
      <c r="G89" s="63"/>
      <c r="H89" s="109"/>
      <c r="I89" s="135"/>
      <c r="J89" s="109"/>
      <c r="K89" s="80"/>
      <c r="L89" s="42"/>
      <c r="M89" s="42"/>
      <c r="N89" s="7" t="str">
        <f t="shared" si="4"/>
        <v xml:space="preserve">PAI-3, </v>
      </c>
      <c r="O89" s="136"/>
      <c r="P89" s="137"/>
      <c r="Q89" s="33">
        <v>3</v>
      </c>
      <c r="R89" s="58"/>
      <c r="S89" s="59"/>
      <c r="T89" s="60"/>
    </row>
    <row r="90" spans="1:20" ht="51.75">
      <c r="A90" s="61">
        <v>23</v>
      </c>
      <c r="B90" s="85" t="s">
        <v>56</v>
      </c>
      <c r="C90" s="111" t="s">
        <v>55</v>
      </c>
      <c r="D90" s="74" t="s">
        <v>224</v>
      </c>
      <c r="E90" s="11" t="s">
        <v>169</v>
      </c>
      <c r="F90" s="104">
        <v>3</v>
      </c>
      <c r="G90" s="63"/>
      <c r="H90" s="109"/>
      <c r="I90" s="135"/>
      <c r="J90" s="109"/>
      <c r="K90" s="80"/>
      <c r="L90" s="42"/>
      <c r="M90" s="42"/>
      <c r="N90" s="7" t="str">
        <f t="shared" si="4"/>
        <v xml:space="preserve">PAI-3, </v>
      </c>
      <c r="O90" s="136"/>
      <c r="P90" s="137"/>
      <c r="Q90" s="33">
        <v>3</v>
      </c>
      <c r="R90" s="58"/>
      <c r="S90" s="59"/>
      <c r="T90" s="60"/>
    </row>
    <row r="91" spans="1:20" ht="34.5">
      <c r="A91" s="61">
        <v>24</v>
      </c>
      <c r="B91" s="61" t="s">
        <v>57</v>
      </c>
      <c r="C91" s="12" t="s">
        <v>22</v>
      </c>
      <c r="D91" s="2" t="s">
        <v>225</v>
      </c>
      <c r="E91" s="11" t="s">
        <v>152</v>
      </c>
      <c r="F91" s="104">
        <v>2</v>
      </c>
      <c r="G91" s="63"/>
      <c r="H91" s="109"/>
      <c r="I91" s="135"/>
      <c r="J91" s="109"/>
      <c r="K91" s="80"/>
      <c r="L91" s="42"/>
      <c r="M91" s="42"/>
      <c r="N91" s="7" t="str">
        <f t="shared" si="4"/>
        <v xml:space="preserve">PAI-3, </v>
      </c>
      <c r="O91" s="136"/>
      <c r="P91" s="137"/>
      <c r="Q91" s="13">
        <v>3</v>
      </c>
      <c r="R91" s="58"/>
      <c r="S91" s="59"/>
      <c r="T91" s="60"/>
    </row>
    <row r="92" spans="1:20" ht="34.5">
      <c r="A92" s="61">
        <v>25</v>
      </c>
      <c r="B92" s="120" t="s">
        <v>108</v>
      </c>
      <c r="C92" s="93" t="s">
        <v>30</v>
      </c>
      <c r="D92" s="121" t="s">
        <v>226</v>
      </c>
      <c r="E92" s="11" t="s">
        <v>170</v>
      </c>
      <c r="F92" s="33">
        <v>4</v>
      </c>
      <c r="G92" s="63"/>
      <c r="H92" s="109"/>
      <c r="I92" s="135"/>
      <c r="J92" s="109"/>
      <c r="K92" s="80"/>
      <c r="N92" s="7" t="str">
        <f t="shared" si="4"/>
        <v xml:space="preserve">PAI-4, </v>
      </c>
      <c r="O92" s="42"/>
      <c r="P92" s="42"/>
      <c r="Q92" s="35">
        <v>4</v>
      </c>
      <c r="R92" s="58"/>
      <c r="S92" s="59"/>
      <c r="T92" s="60"/>
    </row>
    <row r="93" spans="1:20" ht="34.5">
      <c r="A93" s="61">
        <v>26</v>
      </c>
      <c r="B93" s="61" t="s">
        <v>58</v>
      </c>
      <c r="C93" s="12" t="s">
        <v>45</v>
      </c>
      <c r="D93" s="2" t="s">
        <v>227</v>
      </c>
      <c r="E93" s="11" t="s">
        <v>150</v>
      </c>
      <c r="F93" s="33">
        <v>10</v>
      </c>
      <c r="G93" s="63"/>
      <c r="H93" s="109"/>
      <c r="I93" s="135"/>
      <c r="J93" s="109"/>
      <c r="K93" s="80"/>
      <c r="N93" s="7" t="str">
        <f t="shared" si="4"/>
        <v xml:space="preserve">PAI-5, PAK-5, </v>
      </c>
      <c r="O93" s="42"/>
      <c r="P93" s="42"/>
      <c r="Q93" s="13">
        <v>5</v>
      </c>
      <c r="R93" s="36">
        <v>5</v>
      </c>
      <c r="S93" s="59"/>
      <c r="T93" s="60"/>
    </row>
    <row r="94" spans="1:20" ht="34.5">
      <c r="A94" s="61">
        <v>27</v>
      </c>
      <c r="B94" s="61" t="s">
        <v>59</v>
      </c>
      <c r="C94" s="12" t="s">
        <v>45</v>
      </c>
      <c r="D94" s="2" t="s">
        <v>228</v>
      </c>
      <c r="E94" s="11" t="s">
        <v>150</v>
      </c>
      <c r="F94" s="33">
        <v>10</v>
      </c>
      <c r="G94" s="63"/>
      <c r="H94" s="109"/>
      <c r="I94" s="135"/>
      <c r="J94" s="109"/>
      <c r="K94" s="80"/>
      <c r="N94" s="7" t="str">
        <f t="shared" si="4"/>
        <v xml:space="preserve">PAI-5, PAK-5, </v>
      </c>
      <c r="O94" s="42"/>
      <c r="P94" s="42"/>
      <c r="Q94" s="13">
        <v>5</v>
      </c>
      <c r="R94" s="36">
        <v>5</v>
      </c>
      <c r="S94" s="59"/>
      <c r="T94" s="60"/>
    </row>
    <row r="95" spans="1:20">
      <c r="A95" s="61">
        <v>28</v>
      </c>
      <c r="B95" s="11" t="s">
        <v>60</v>
      </c>
      <c r="C95" s="12" t="s">
        <v>45</v>
      </c>
      <c r="D95" s="2" t="s">
        <v>229</v>
      </c>
      <c r="E95" s="11" t="s">
        <v>150</v>
      </c>
      <c r="F95" s="33">
        <v>6</v>
      </c>
      <c r="G95" s="63"/>
      <c r="H95" s="109"/>
      <c r="I95" s="135"/>
      <c r="J95" s="109"/>
      <c r="K95" s="80"/>
      <c r="N95" s="7" t="str">
        <f t="shared" si="4"/>
        <v xml:space="preserve">PAK-6, </v>
      </c>
      <c r="O95" s="42"/>
      <c r="P95" s="42"/>
      <c r="Q95" s="57"/>
      <c r="R95" s="36">
        <v>6</v>
      </c>
      <c r="S95" s="59"/>
      <c r="T95" s="60"/>
    </row>
    <row r="96" spans="1:20" ht="34.5">
      <c r="A96" s="61">
        <v>29</v>
      </c>
      <c r="B96" s="11" t="s">
        <v>61</v>
      </c>
      <c r="C96" s="12" t="s">
        <v>45</v>
      </c>
      <c r="D96" s="2" t="s">
        <v>230</v>
      </c>
      <c r="E96" s="11" t="s">
        <v>150</v>
      </c>
      <c r="F96" s="33">
        <v>6</v>
      </c>
      <c r="G96" s="63"/>
      <c r="H96" s="109"/>
      <c r="I96" s="135"/>
      <c r="J96" s="109"/>
      <c r="K96" s="80"/>
      <c r="N96" s="7" t="str">
        <f t="shared" si="4"/>
        <v xml:space="preserve">PAK-6, </v>
      </c>
      <c r="O96" s="42"/>
      <c r="P96" s="42"/>
      <c r="Q96" s="57"/>
      <c r="R96" s="36">
        <v>6</v>
      </c>
      <c r="S96" s="59"/>
      <c r="T96" s="60"/>
    </row>
    <row r="97" spans="1:20" ht="34.5">
      <c r="A97" s="61">
        <v>30</v>
      </c>
      <c r="B97" s="11" t="s">
        <v>62</v>
      </c>
      <c r="C97" s="12" t="s">
        <v>45</v>
      </c>
      <c r="D97" s="2" t="s">
        <v>231</v>
      </c>
      <c r="E97" s="11" t="s">
        <v>150</v>
      </c>
      <c r="F97" s="33">
        <v>6</v>
      </c>
      <c r="G97" s="63"/>
      <c r="H97" s="109"/>
      <c r="I97" s="135"/>
      <c r="J97" s="109"/>
      <c r="K97" s="80"/>
      <c r="N97" s="7" t="str">
        <f t="shared" si="4"/>
        <v xml:space="preserve">PAK-6, </v>
      </c>
      <c r="O97" s="42"/>
      <c r="P97" s="42"/>
      <c r="Q97" s="57"/>
      <c r="R97" s="36">
        <v>6</v>
      </c>
      <c r="S97" s="59"/>
      <c r="T97" s="60"/>
    </row>
    <row r="98" spans="1:20" ht="103.5">
      <c r="A98" s="61">
        <v>31</v>
      </c>
      <c r="B98" s="11" t="s">
        <v>63</v>
      </c>
      <c r="C98" s="12" t="s">
        <v>30</v>
      </c>
      <c r="D98" s="2" t="s">
        <v>232</v>
      </c>
      <c r="E98" s="11" t="s">
        <v>150</v>
      </c>
      <c r="F98" s="33">
        <v>3</v>
      </c>
      <c r="G98" s="63"/>
      <c r="H98" s="109"/>
      <c r="I98" s="135"/>
      <c r="J98" s="109"/>
      <c r="K98" s="80"/>
      <c r="N98" s="7" t="str">
        <f t="shared" si="4"/>
        <v xml:space="preserve">PAI-3, </v>
      </c>
      <c r="O98" s="42"/>
      <c r="P98" s="42"/>
      <c r="Q98" s="13">
        <v>3</v>
      </c>
      <c r="R98" s="58"/>
      <c r="S98" s="59"/>
      <c r="T98" s="60"/>
    </row>
    <row r="99" spans="1:20" ht="103.5">
      <c r="A99" s="61">
        <v>32</v>
      </c>
      <c r="B99" s="11" t="s">
        <v>64</v>
      </c>
      <c r="C99" s="12" t="s">
        <v>30</v>
      </c>
      <c r="D99" s="2" t="s">
        <v>233</v>
      </c>
      <c r="E99" s="11" t="s">
        <v>150</v>
      </c>
      <c r="F99" s="33">
        <v>2</v>
      </c>
      <c r="G99" s="63"/>
      <c r="H99" s="109"/>
      <c r="I99" s="135"/>
      <c r="J99" s="109"/>
      <c r="K99" s="80"/>
      <c r="N99" s="7" t="str">
        <f t="shared" si="4"/>
        <v xml:space="preserve">PAI-2, </v>
      </c>
      <c r="O99" s="42"/>
      <c r="P99" s="42"/>
      <c r="Q99" s="13">
        <v>2</v>
      </c>
      <c r="R99" s="58"/>
      <c r="S99" s="59"/>
      <c r="T99" s="60"/>
    </row>
    <row r="100" spans="1:20" ht="103.5">
      <c r="A100" s="61">
        <v>33</v>
      </c>
      <c r="B100" s="83" t="s">
        <v>109</v>
      </c>
      <c r="C100" s="12" t="s">
        <v>30</v>
      </c>
      <c r="D100" s="84" t="s">
        <v>234</v>
      </c>
      <c r="E100" s="11" t="s">
        <v>150</v>
      </c>
      <c r="F100" s="33">
        <v>3</v>
      </c>
      <c r="G100" s="63"/>
      <c r="H100" s="109"/>
      <c r="I100" s="135"/>
      <c r="J100" s="109"/>
      <c r="K100" s="80"/>
      <c r="N100" s="7" t="str">
        <f t="shared" si="4"/>
        <v xml:space="preserve">PAI-3, </v>
      </c>
      <c r="O100" s="42"/>
      <c r="P100" s="42"/>
      <c r="Q100" s="34">
        <v>3</v>
      </c>
      <c r="R100" s="58"/>
      <c r="S100" s="59"/>
      <c r="T100" s="60"/>
    </row>
    <row r="101" spans="1:20">
      <c r="A101" s="8"/>
      <c r="B101" s="46"/>
      <c r="C101" s="65"/>
      <c r="D101" s="66"/>
      <c r="E101" s="67"/>
      <c r="F101" s="68" t="s">
        <v>12</v>
      </c>
      <c r="G101" s="69" t="s">
        <v>13</v>
      </c>
      <c r="H101" s="70"/>
      <c r="I101" s="69" t="s">
        <v>14</v>
      </c>
      <c r="J101" s="70"/>
      <c r="K101" s="8"/>
      <c r="N101" s="7" t="str">
        <f t="shared" ref="N101:N127" si="5">IF(Q101="PAI","",CONCATENATE(IF(Q101&gt;0,"PAI-"&amp;Q101&amp;", ",""),IF(R101&gt;0,"PAK-"&amp;R101&amp;", ",""),IF(S101&gt;0,"PM-"&amp;S101&amp;", ",""),IF(T101&gt;0,"OS-"&amp;T101&amp;", ","")))</f>
        <v/>
      </c>
      <c r="O101" s="42"/>
      <c r="P101" s="42"/>
      <c r="Q101" s="57"/>
      <c r="R101" s="58"/>
      <c r="S101" s="59"/>
      <c r="T101" s="60"/>
    </row>
    <row r="102" spans="1:20" s="7" customFormat="1">
      <c r="C102" s="9"/>
      <c r="E102" s="71"/>
      <c r="F102" s="10"/>
      <c r="G102" s="10"/>
      <c r="H102" s="10"/>
      <c r="I102" s="10"/>
      <c r="J102" s="10"/>
      <c r="K102" s="64"/>
      <c r="N102" s="7" t="str">
        <f t="shared" si="5"/>
        <v/>
      </c>
      <c r="O102" s="42"/>
      <c r="P102" s="42"/>
      <c r="Q102" s="57"/>
      <c r="R102" s="58"/>
      <c r="S102" s="59"/>
      <c r="T102" s="60"/>
    </row>
    <row r="103" spans="1:20" ht="15.75" customHeight="1">
      <c r="A103" s="138" t="s">
        <v>273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N103" s="7" t="str">
        <f t="shared" si="5"/>
        <v/>
      </c>
      <c r="O103" s="42"/>
      <c r="P103" s="42"/>
      <c r="Q103" s="57"/>
      <c r="R103" s="58"/>
      <c r="S103" s="59"/>
      <c r="T103" s="60"/>
    </row>
    <row r="104" spans="1:20" ht="103.5">
      <c r="A104" s="52" t="s">
        <v>3</v>
      </c>
      <c r="B104" s="52" t="s">
        <v>21</v>
      </c>
      <c r="C104" s="53" t="s">
        <v>4</v>
      </c>
      <c r="D104" s="54" t="s">
        <v>5</v>
      </c>
      <c r="E104" s="52" t="s">
        <v>6</v>
      </c>
      <c r="F104" s="54" t="s">
        <v>7</v>
      </c>
      <c r="G104" s="54" t="s">
        <v>8</v>
      </c>
      <c r="H104" s="54" t="s">
        <v>9</v>
      </c>
      <c r="I104" s="54" t="s">
        <v>10</v>
      </c>
      <c r="J104" s="54" t="s">
        <v>11</v>
      </c>
      <c r="K104" s="54" t="s">
        <v>149</v>
      </c>
      <c r="N104" s="7" t="str">
        <f t="shared" si="5"/>
        <v/>
      </c>
      <c r="O104" s="42"/>
      <c r="P104" s="42"/>
      <c r="Q104" s="26" t="s">
        <v>135</v>
      </c>
      <c r="R104" s="27" t="s">
        <v>136</v>
      </c>
      <c r="S104" s="28" t="s">
        <v>137</v>
      </c>
      <c r="T104" s="29" t="s">
        <v>125</v>
      </c>
    </row>
    <row r="105" spans="1:20">
      <c r="A105" s="55">
        <v>1</v>
      </c>
      <c r="B105" s="55">
        <v>2</v>
      </c>
      <c r="C105" s="56">
        <v>3</v>
      </c>
      <c r="D105" s="55">
        <v>4</v>
      </c>
      <c r="E105" s="55">
        <v>5</v>
      </c>
      <c r="F105" s="55">
        <v>6</v>
      </c>
      <c r="G105" s="55">
        <v>7</v>
      </c>
      <c r="H105" s="55">
        <v>8</v>
      </c>
      <c r="I105" s="55">
        <v>9</v>
      </c>
      <c r="J105" s="55">
        <v>10</v>
      </c>
      <c r="K105" s="55">
        <v>11</v>
      </c>
      <c r="N105" s="7" t="str">
        <f t="shared" si="5"/>
        <v/>
      </c>
      <c r="O105" s="42"/>
      <c r="P105" s="42"/>
      <c r="Q105" s="57"/>
      <c r="R105" s="58"/>
      <c r="S105" s="59"/>
      <c r="T105" s="60"/>
    </row>
    <row r="106" spans="1:20" ht="34.5">
      <c r="A106" s="61">
        <v>1</v>
      </c>
      <c r="B106" s="85" t="s">
        <v>116</v>
      </c>
      <c r="C106" s="32" t="s">
        <v>22</v>
      </c>
      <c r="D106" s="74" t="s">
        <v>235</v>
      </c>
      <c r="E106" s="11" t="s">
        <v>152</v>
      </c>
      <c r="F106" s="33">
        <v>3</v>
      </c>
      <c r="G106" s="63"/>
      <c r="H106" s="63"/>
      <c r="I106" s="134"/>
      <c r="J106" s="63"/>
      <c r="K106" s="80"/>
      <c r="N106" s="7" t="str">
        <f t="shared" si="5"/>
        <v xml:space="preserve">PAI-3, </v>
      </c>
      <c r="O106" s="42"/>
      <c r="P106" s="42"/>
      <c r="Q106" s="34">
        <v>3</v>
      </c>
      <c r="R106" s="58"/>
      <c r="S106" s="59"/>
      <c r="T106" s="60"/>
    </row>
    <row r="107" spans="1:20">
      <c r="A107" s="8"/>
      <c r="B107" s="46"/>
      <c r="C107" s="65"/>
      <c r="D107" s="66"/>
      <c r="E107" s="67"/>
      <c r="F107" s="68" t="s">
        <v>12</v>
      </c>
      <c r="G107" s="69" t="s">
        <v>13</v>
      </c>
      <c r="H107" s="70"/>
      <c r="I107" s="69" t="s">
        <v>14</v>
      </c>
      <c r="J107" s="70"/>
      <c r="K107" s="8"/>
      <c r="N107" s="7" t="str">
        <f t="shared" si="5"/>
        <v/>
      </c>
      <c r="O107" s="42"/>
      <c r="P107" s="42"/>
      <c r="Q107" s="57"/>
      <c r="R107" s="58"/>
      <c r="S107" s="59"/>
      <c r="T107" s="60"/>
    </row>
    <row r="108" spans="1:20" s="7" customFormat="1">
      <c r="C108" s="9"/>
      <c r="E108" s="71"/>
      <c r="F108" s="10"/>
      <c r="G108" s="10"/>
      <c r="H108" s="10"/>
      <c r="I108" s="10"/>
      <c r="J108" s="10"/>
      <c r="K108" s="64"/>
      <c r="N108" s="7" t="str">
        <f t="shared" si="5"/>
        <v/>
      </c>
      <c r="O108" s="42"/>
      <c r="P108" s="42"/>
      <c r="Q108" s="57"/>
      <c r="R108" s="58"/>
      <c r="S108" s="59"/>
      <c r="T108" s="60"/>
    </row>
    <row r="109" spans="1:20" ht="15.75" customHeight="1">
      <c r="A109" s="138" t="s">
        <v>274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N109" s="7" t="str">
        <f t="shared" si="5"/>
        <v/>
      </c>
      <c r="O109" s="42"/>
      <c r="P109" s="42"/>
      <c r="Q109" s="57"/>
      <c r="R109" s="58"/>
      <c r="S109" s="59"/>
      <c r="T109" s="60"/>
    </row>
    <row r="110" spans="1:20" ht="103.5">
      <c r="A110" s="52" t="s">
        <v>3</v>
      </c>
      <c r="B110" s="52" t="s">
        <v>21</v>
      </c>
      <c r="C110" s="53" t="s">
        <v>4</v>
      </c>
      <c r="D110" s="54" t="s">
        <v>5</v>
      </c>
      <c r="E110" s="52" t="s">
        <v>6</v>
      </c>
      <c r="F110" s="54" t="s">
        <v>7</v>
      </c>
      <c r="G110" s="54" t="s">
        <v>8</v>
      </c>
      <c r="H110" s="54" t="s">
        <v>9</v>
      </c>
      <c r="I110" s="54" t="s">
        <v>10</v>
      </c>
      <c r="J110" s="54" t="s">
        <v>11</v>
      </c>
      <c r="K110" s="54" t="s">
        <v>149</v>
      </c>
      <c r="N110" s="7" t="str">
        <f t="shared" si="5"/>
        <v/>
      </c>
      <c r="O110" s="42"/>
      <c r="P110" s="42"/>
      <c r="Q110" s="26" t="s">
        <v>135</v>
      </c>
      <c r="R110" s="27" t="s">
        <v>136</v>
      </c>
      <c r="S110" s="28" t="s">
        <v>137</v>
      </c>
      <c r="T110" s="29" t="s">
        <v>125</v>
      </c>
    </row>
    <row r="111" spans="1:20">
      <c r="A111" s="55">
        <v>1</v>
      </c>
      <c r="B111" s="55">
        <v>2</v>
      </c>
      <c r="C111" s="56">
        <v>3</v>
      </c>
      <c r="D111" s="55">
        <v>4</v>
      </c>
      <c r="E111" s="55">
        <v>5</v>
      </c>
      <c r="F111" s="55">
        <v>6</v>
      </c>
      <c r="G111" s="55">
        <v>7</v>
      </c>
      <c r="H111" s="55">
        <v>8</v>
      </c>
      <c r="I111" s="55">
        <v>9</v>
      </c>
      <c r="J111" s="55">
        <v>10</v>
      </c>
      <c r="K111" s="55">
        <v>11</v>
      </c>
      <c r="N111" s="7" t="str">
        <f t="shared" si="5"/>
        <v/>
      </c>
      <c r="O111" s="42"/>
      <c r="P111" s="42"/>
      <c r="Q111" s="57"/>
      <c r="R111" s="58"/>
      <c r="S111" s="59"/>
      <c r="T111" s="60"/>
    </row>
    <row r="112" spans="1:20" ht="51.75">
      <c r="A112" s="61">
        <v>1</v>
      </c>
      <c r="B112" s="61" t="s">
        <v>177</v>
      </c>
      <c r="C112" s="32" t="s">
        <v>22</v>
      </c>
      <c r="D112" s="2" t="s">
        <v>236</v>
      </c>
      <c r="E112" s="11" t="s">
        <v>150</v>
      </c>
      <c r="F112" s="33">
        <v>10</v>
      </c>
      <c r="G112" s="63"/>
      <c r="H112" s="63"/>
      <c r="I112" s="134"/>
      <c r="J112" s="63"/>
      <c r="K112" s="80"/>
      <c r="M112" s="42"/>
      <c r="N112" s="7" t="str">
        <f>IF(Q112="PAI","",CONCATENATE(IF(Q112&gt;0,"PAI-"&amp;Q112&amp;", ",""),IF(R112&gt;0,"PAK-"&amp;R112&amp;", ",""),IF(S112&gt;0,"PM-"&amp;S112&amp;", ",""),IF(T112&gt;0,"OS-"&amp;T112&amp;", ","")))</f>
        <v xml:space="preserve">PAK-1, </v>
      </c>
      <c r="O112" s="42"/>
      <c r="P112" s="42"/>
      <c r="Q112" s="57"/>
      <c r="R112" s="58">
        <v>1</v>
      </c>
      <c r="S112" s="31"/>
      <c r="T112" s="60"/>
    </row>
    <row r="113" spans="1:20">
      <c r="A113" s="8"/>
      <c r="B113" s="46"/>
      <c r="C113" s="65"/>
      <c r="D113" s="66"/>
      <c r="E113" s="67"/>
      <c r="F113" s="68" t="s">
        <v>12</v>
      </c>
      <c r="G113" s="69" t="s">
        <v>13</v>
      </c>
      <c r="H113" s="70"/>
      <c r="I113" s="69" t="s">
        <v>14</v>
      </c>
      <c r="J113" s="70"/>
      <c r="K113" s="8"/>
      <c r="M113" s="42"/>
      <c r="N113" s="7" t="str">
        <f t="shared" si="5"/>
        <v/>
      </c>
      <c r="O113" s="42"/>
      <c r="P113" s="42"/>
      <c r="Q113" s="57"/>
      <c r="R113" s="58"/>
      <c r="S113" s="59"/>
      <c r="T113" s="60"/>
    </row>
    <row r="114" spans="1:20" s="7" customFormat="1">
      <c r="C114" s="9"/>
      <c r="E114" s="71"/>
      <c r="F114" s="10"/>
      <c r="G114" s="10"/>
      <c r="H114" s="10"/>
      <c r="I114" s="10"/>
      <c r="J114" s="10"/>
      <c r="K114" s="64"/>
      <c r="N114" s="7" t="str">
        <f t="shared" si="5"/>
        <v/>
      </c>
      <c r="O114" s="42"/>
      <c r="P114" s="42"/>
      <c r="Q114" s="57"/>
      <c r="R114" s="58"/>
      <c r="S114" s="59"/>
      <c r="T114" s="60"/>
    </row>
    <row r="115" spans="1:20" s="7" customFormat="1">
      <c r="C115" s="9"/>
      <c r="E115" s="71"/>
      <c r="F115" s="10"/>
      <c r="G115" s="10"/>
      <c r="H115" s="10"/>
      <c r="I115" s="10"/>
      <c r="J115" s="10"/>
      <c r="K115" s="64"/>
      <c r="N115" s="7" t="str">
        <f t="shared" si="5"/>
        <v/>
      </c>
      <c r="O115" s="42"/>
      <c r="P115" s="42"/>
      <c r="Q115" s="57"/>
      <c r="R115" s="58"/>
      <c r="S115" s="59"/>
      <c r="T115" s="60"/>
    </row>
    <row r="116" spans="1:20" ht="15.75" customHeight="1">
      <c r="A116" s="138" t="s">
        <v>275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N116" s="7" t="str">
        <f t="shared" si="5"/>
        <v/>
      </c>
      <c r="O116" s="42"/>
      <c r="P116" s="42"/>
      <c r="Q116" s="57"/>
      <c r="R116" s="58"/>
      <c r="S116" s="59"/>
      <c r="T116" s="60"/>
    </row>
    <row r="117" spans="1:20" ht="103.5">
      <c r="A117" s="52" t="s">
        <v>3</v>
      </c>
      <c r="B117" s="52" t="s">
        <v>21</v>
      </c>
      <c r="C117" s="53" t="s">
        <v>4</v>
      </c>
      <c r="D117" s="54" t="s">
        <v>5</v>
      </c>
      <c r="E117" s="52" t="s">
        <v>6</v>
      </c>
      <c r="F117" s="54" t="s">
        <v>7</v>
      </c>
      <c r="G117" s="54" t="s">
        <v>8</v>
      </c>
      <c r="H117" s="54" t="s">
        <v>9</v>
      </c>
      <c r="I117" s="54" t="s">
        <v>10</v>
      </c>
      <c r="J117" s="54" t="s">
        <v>11</v>
      </c>
      <c r="K117" s="54" t="s">
        <v>149</v>
      </c>
      <c r="N117" s="7" t="str">
        <f t="shared" si="5"/>
        <v/>
      </c>
      <c r="O117" s="42"/>
      <c r="P117" s="42"/>
      <c r="Q117" s="26" t="s">
        <v>135</v>
      </c>
      <c r="R117" s="27" t="s">
        <v>136</v>
      </c>
      <c r="S117" s="28" t="s">
        <v>137</v>
      </c>
      <c r="T117" s="29" t="s">
        <v>125</v>
      </c>
    </row>
    <row r="118" spans="1:20">
      <c r="A118" s="55">
        <v>1</v>
      </c>
      <c r="B118" s="55">
        <v>2</v>
      </c>
      <c r="C118" s="56">
        <v>3</v>
      </c>
      <c r="D118" s="55">
        <v>4</v>
      </c>
      <c r="E118" s="55">
        <v>5</v>
      </c>
      <c r="F118" s="55">
        <v>6</v>
      </c>
      <c r="G118" s="55">
        <v>7</v>
      </c>
      <c r="H118" s="55">
        <v>8</v>
      </c>
      <c r="I118" s="55">
        <v>9</v>
      </c>
      <c r="J118" s="55">
        <v>10</v>
      </c>
      <c r="K118" s="55">
        <v>11</v>
      </c>
      <c r="N118" s="7" t="str">
        <f t="shared" si="5"/>
        <v/>
      </c>
      <c r="O118" s="42"/>
      <c r="P118" s="42"/>
      <c r="Q118" s="57"/>
      <c r="R118" s="58"/>
      <c r="S118" s="59"/>
      <c r="T118" s="60"/>
    </row>
    <row r="119" spans="1:20" ht="34.5">
      <c r="A119" s="61">
        <v>1</v>
      </c>
      <c r="B119" s="122">
        <v>5002321</v>
      </c>
      <c r="C119" s="32" t="s">
        <v>138</v>
      </c>
      <c r="D119" s="121" t="s">
        <v>276</v>
      </c>
      <c r="E119" s="11" t="s">
        <v>150</v>
      </c>
      <c r="F119" s="33">
        <v>5</v>
      </c>
      <c r="G119" s="63"/>
      <c r="H119" s="63"/>
      <c r="I119" s="134"/>
      <c r="J119" s="63"/>
      <c r="K119" s="2"/>
      <c r="N119" s="7" t="str">
        <f t="shared" ref="N119:N122" si="6">IF(Q119="PAI","",CONCATENATE(IF(Q119&gt;0,"PAI-"&amp;Q119&amp;", ",""),IF(R119&gt;0,"PAK-"&amp;R119&amp;", ",""),IF(S119&gt;0,"PM-"&amp;S119&amp;", ",""),IF(T119&gt;0,"OS-"&amp;T119&amp;", ","")))</f>
        <v xml:space="preserve">PAI-5, </v>
      </c>
      <c r="O119" s="42"/>
      <c r="P119" s="42"/>
      <c r="Q119" s="72">
        <v>5</v>
      </c>
      <c r="R119" s="58"/>
      <c r="S119" s="59"/>
      <c r="T119" s="60"/>
    </row>
    <row r="120" spans="1:20" ht="34.5">
      <c r="A120" s="61">
        <v>2</v>
      </c>
      <c r="B120" s="85">
        <v>5002510</v>
      </c>
      <c r="C120" s="32" t="s">
        <v>22</v>
      </c>
      <c r="D120" s="81" t="s">
        <v>277</v>
      </c>
      <c r="E120" s="11" t="s">
        <v>150</v>
      </c>
      <c r="F120" s="33">
        <v>1</v>
      </c>
      <c r="G120" s="63"/>
      <c r="H120" s="63"/>
      <c r="I120" s="134"/>
      <c r="J120" s="63"/>
      <c r="K120" s="2"/>
      <c r="N120" s="7" t="str">
        <f t="shared" si="6"/>
        <v xml:space="preserve">PAI-1, </v>
      </c>
      <c r="O120" s="42"/>
      <c r="P120" s="42"/>
      <c r="Q120" s="34">
        <v>1</v>
      </c>
      <c r="R120" s="58"/>
      <c r="S120" s="59"/>
      <c r="T120" s="60"/>
    </row>
    <row r="121" spans="1:20" ht="72" customHeight="1">
      <c r="A121" s="61">
        <v>3</v>
      </c>
      <c r="B121" s="83" t="s">
        <v>112</v>
      </c>
      <c r="C121" s="83" t="s">
        <v>139</v>
      </c>
      <c r="D121" s="121" t="s">
        <v>278</v>
      </c>
      <c r="E121" s="11" t="s">
        <v>150</v>
      </c>
      <c r="F121" s="104">
        <v>1</v>
      </c>
      <c r="G121" s="63"/>
      <c r="H121" s="63"/>
      <c r="I121" s="134"/>
      <c r="J121" s="63"/>
      <c r="K121" s="2"/>
      <c r="N121" s="7" t="str">
        <f t="shared" si="6"/>
        <v xml:space="preserve">PAI-2, </v>
      </c>
      <c r="O121" s="136"/>
      <c r="P121" s="137"/>
      <c r="Q121" s="72">
        <v>2</v>
      </c>
      <c r="R121" s="58"/>
      <c r="S121" s="59"/>
      <c r="T121" s="60"/>
    </row>
    <row r="122" spans="1:20" ht="34.5">
      <c r="A122" s="61">
        <v>4</v>
      </c>
      <c r="B122" s="85" t="s">
        <v>111</v>
      </c>
      <c r="C122" s="32" t="s">
        <v>139</v>
      </c>
      <c r="D122" s="81" t="s">
        <v>279</v>
      </c>
      <c r="E122" s="11" t="s">
        <v>150</v>
      </c>
      <c r="F122" s="104">
        <v>1</v>
      </c>
      <c r="G122" s="124"/>
      <c r="H122" s="63"/>
      <c r="I122" s="134"/>
      <c r="J122" s="63"/>
      <c r="K122" s="2"/>
      <c r="N122" s="7" t="str">
        <f t="shared" si="6"/>
        <v xml:space="preserve">PAI-2, </v>
      </c>
      <c r="O122" s="136"/>
      <c r="P122" s="137"/>
      <c r="Q122" s="34">
        <v>2</v>
      </c>
      <c r="R122" s="58"/>
      <c r="S122" s="59"/>
      <c r="T122" s="60"/>
    </row>
    <row r="123" spans="1:20">
      <c r="A123" s="8"/>
      <c r="B123" s="8"/>
      <c r="C123" s="123"/>
      <c r="D123" s="91"/>
      <c r="E123" s="67"/>
      <c r="F123" s="68" t="s">
        <v>12</v>
      </c>
      <c r="G123" s="69" t="s">
        <v>13</v>
      </c>
      <c r="H123" s="70"/>
      <c r="I123" s="69" t="s">
        <v>14</v>
      </c>
      <c r="J123" s="70"/>
      <c r="K123" s="8"/>
      <c r="N123" s="7" t="str">
        <f t="shared" si="5"/>
        <v/>
      </c>
      <c r="O123" s="42"/>
      <c r="P123" s="42"/>
      <c r="Q123" s="57"/>
      <c r="R123" s="58"/>
      <c r="S123" s="59"/>
      <c r="T123" s="60"/>
    </row>
    <row r="124" spans="1:20" s="7" customFormat="1">
      <c r="C124" s="9"/>
      <c r="E124" s="71"/>
      <c r="F124" s="10"/>
      <c r="G124" s="10"/>
      <c r="H124" s="10"/>
      <c r="I124" s="10"/>
      <c r="J124" s="10"/>
      <c r="K124" s="64"/>
      <c r="N124" s="7" t="str">
        <f t="shared" si="5"/>
        <v/>
      </c>
      <c r="O124" s="42"/>
      <c r="P124" s="42"/>
      <c r="Q124" s="57"/>
      <c r="R124" s="58"/>
      <c r="S124" s="59"/>
      <c r="T124" s="60"/>
    </row>
    <row r="125" spans="1:20" ht="15.75" customHeight="1">
      <c r="A125" s="138" t="s">
        <v>280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N125" s="7" t="str">
        <f t="shared" si="5"/>
        <v/>
      </c>
      <c r="O125" s="42"/>
      <c r="P125" s="42"/>
      <c r="Q125" s="57"/>
      <c r="R125" s="58"/>
      <c r="S125" s="59"/>
      <c r="T125" s="60"/>
    </row>
    <row r="126" spans="1:20" ht="103.5">
      <c r="A126" s="52" t="s">
        <v>3</v>
      </c>
      <c r="B126" s="52" t="s">
        <v>21</v>
      </c>
      <c r="C126" s="53" t="s">
        <v>4</v>
      </c>
      <c r="D126" s="54" t="s">
        <v>5</v>
      </c>
      <c r="E126" s="52" t="s">
        <v>6</v>
      </c>
      <c r="F126" s="54" t="s">
        <v>7</v>
      </c>
      <c r="G126" s="54" t="s">
        <v>8</v>
      </c>
      <c r="H126" s="54" t="s">
        <v>9</v>
      </c>
      <c r="I126" s="54" t="s">
        <v>10</v>
      </c>
      <c r="J126" s="54" t="s">
        <v>11</v>
      </c>
      <c r="K126" s="54" t="s">
        <v>149</v>
      </c>
      <c r="N126" s="7" t="str">
        <f t="shared" si="5"/>
        <v/>
      </c>
      <c r="O126" s="42"/>
      <c r="P126" s="42"/>
      <c r="Q126" s="26" t="s">
        <v>135</v>
      </c>
      <c r="R126" s="27" t="s">
        <v>136</v>
      </c>
      <c r="S126" s="28" t="s">
        <v>137</v>
      </c>
      <c r="T126" s="29" t="s">
        <v>125</v>
      </c>
    </row>
    <row r="127" spans="1:20">
      <c r="A127" s="55">
        <v>1</v>
      </c>
      <c r="B127" s="55">
        <v>2</v>
      </c>
      <c r="C127" s="56">
        <v>3</v>
      </c>
      <c r="D127" s="55">
        <v>4</v>
      </c>
      <c r="E127" s="55">
        <v>5</v>
      </c>
      <c r="F127" s="55">
        <v>6</v>
      </c>
      <c r="G127" s="55">
        <v>7</v>
      </c>
      <c r="H127" s="55">
        <v>8</v>
      </c>
      <c r="I127" s="55">
        <v>9</v>
      </c>
      <c r="J127" s="55">
        <v>10</v>
      </c>
      <c r="K127" s="55">
        <v>11</v>
      </c>
      <c r="N127" s="7" t="str">
        <f t="shared" si="5"/>
        <v/>
      </c>
      <c r="O127" s="42"/>
      <c r="P127" s="42"/>
      <c r="Q127" s="57"/>
      <c r="R127" s="58"/>
      <c r="S127" s="59"/>
      <c r="T127" s="60"/>
    </row>
    <row r="128" spans="1:20" ht="34.5">
      <c r="A128" s="61">
        <v>1</v>
      </c>
      <c r="B128" s="37">
        <v>729248</v>
      </c>
      <c r="C128" s="32" t="s">
        <v>22</v>
      </c>
      <c r="D128" s="74" t="s">
        <v>237</v>
      </c>
      <c r="E128" s="11" t="s">
        <v>152</v>
      </c>
      <c r="F128" s="33">
        <v>1</v>
      </c>
      <c r="G128" s="63"/>
      <c r="H128" s="63"/>
      <c r="I128" s="134"/>
      <c r="J128" s="63"/>
      <c r="K128" s="80"/>
      <c r="N128" s="7" t="str">
        <f t="shared" ref="N128:N175" si="7">IF(Q128="PAI","",CONCATENATE(IF(Q128&gt;0,"PAI-"&amp;Q128&amp;", ",""),IF(R128&gt;0,"PAK-"&amp;R128&amp;", ",""),IF(S128&gt;0,"PM-"&amp;S128&amp;", ",""),IF(T128&gt;0,"OS-"&amp;T128&amp;", ","")))</f>
        <v xml:space="preserve">PAI-1, </v>
      </c>
      <c r="O128" s="42"/>
      <c r="P128" s="42"/>
      <c r="Q128" s="33">
        <v>1</v>
      </c>
      <c r="R128" s="58"/>
      <c r="S128" s="59"/>
      <c r="T128" s="60"/>
    </row>
    <row r="129" spans="1:20">
      <c r="A129" s="8"/>
      <c r="B129" s="46"/>
      <c r="C129" s="65"/>
      <c r="D129" s="66"/>
      <c r="E129" s="67"/>
      <c r="F129" s="68" t="s">
        <v>12</v>
      </c>
      <c r="G129" s="69" t="s">
        <v>13</v>
      </c>
      <c r="H129" s="70"/>
      <c r="I129" s="69" t="s">
        <v>14</v>
      </c>
      <c r="J129" s="70"/>
      <c r="K129" s="8"/>
      <c r="N129" s="7" t="str">
        <f t="shared" si="7"/>
        <v/>
      </c>
      <c r="O129" s="42"/>
      <c r="P129" s="42"/>
      <c r="Q129" s="57"/>
      <c r="R129" s="58"/>
      <c r="S129" s="59"/>
      <c r="T129" s="60"/>
    </row>
    <row r="130" spans="1:20" s="7" customFormat="1">
      <c r="C130" s="9"/>
      <c r="E130" s="71"/>
      <c r="F130" s="10"/>
      <c r="G130" s="10"/>
      <c r="H130" s="10"/>
      <c r="I130" s="10"/>
      <c r="J130" s="10"/>
      <c r="K130" s="64"/>
      <c r="N130" s="7" t="str">
        <f t="shared" si="7"/>
        <v/>
      </c>
      <c r="O130" s="42"/>
      <c r="P130" s="42"/>
      <c r="Q130" s="57"/>
      <c r="R130" s="58"/>
      <c r="S130" s="59"/>
      <c r="T130" s="60"/>
    </row>
    <row r="131" spans="1:20" ht="15.75" customHeight="1">
      <c r="A131" s="138" t="s">
        <v>281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N131" s="7" t="str">
        <f t="shared" si="7"/>
        <v/>
      </c>
      <c r="O131" s="42"/>
      <c r="P131" s="42"/>
      <c r="Q131" s="57"/>
      <c r="R131" s="58"/>
      <c r="S131" s="59"/>
      <c r="T131" s="60"/>
    </row>
    <row r="132" spans="1:20" ht="103.5">
      <c r="A132" s="52" t="s">
        <v>3</v>
      </c>
      <c r="B132" s="52" t="s">
        <v>21</v>
      </c>
      <c r="C132" s="53" t="s">
        <v>4</v>
      </c>
      <c r="D132" s="54" t="s">
        <v>5</v>
      </c>
      <c r="E132" s="52" t="s">
        <v>6</v>
      </c>
      <c r="F132" s="54" t="s">
        <v>7</v>
      </c>
      <c r="G132" s="54" t="s">
        <v>8</v>
      </c>
      <c r="H132" s="54" t="s">
        <v>9</v>
      </c>
      <c r="I132" s="54" t="s">
        <v>10</v>
      </c>
      <c r="J132" s="54" t="s">
        <v>11</v>
      </c>
      <c r="K132" s="54" t="s">
        <v>149</v>
      </c>
      <c r="N132" s="7" t="str">
        <f t="shared" si="7"/>
        <v/>
      </c>
      <c r="O132" s="42"/>
      <c r="P132" s="42"/>
      <c r="Q132" s="26" t="s">
        <v>135</v>
      </c>
      <c r="R132" s="27" t="s">
        <v>136</v>
      </c>
      <c r="S132" s="28" t="s">
        <v>137</v>
      </c>
      <c r="T132" s="29" t="s">
        <v>125</v>
      </c>
    </row>
    <row r="133" spans="1:20">
      <c r="A133" s="55">
        <v>1</v>
      </c>
      <c r="B133" s="55">
        <v>2</v>
      </c>
      <c r="C133" s="56">
        <v>3</v>
      </c>
      <c r="D133" s="55">
        <v>4</v>
      </c>
      <c r="E133" s="55">
        <v>5</v>
      </c>
      <c r="F133" s="55">
        <v>6</v>
      </c>
      <c r="G133" s="55">
        <v>7</v>
      </c>
      <c r="H133" s="55">
        <v>8</v>
      </c>
      <c r="I133" s="55">
        <v>9</v>
      </c>
      <c r="J133" s="55">
        <v>10</v>
      </c>
      <c r="K133" s="55">
        <v>11</v>
      </c>
      <c r="N133" s="7" t="str">
        <f t="shared" si="7"/>
        <v/>
      </c>
      <c r="O133" s="42"/>
      <c r="P133" s="42"/>
      <c r="Q133" s="57"/>
      <c r="R133" s="58"/>
      <c r="S133" s="59"/>
      <c r="T133" s="60"/>
    </row>
    <row r="134" spans="1:20" ht="54" customHeight="1">
      <c r="A134" s="61">
        <v>1</v>
      </c>
      <c r="B134" s="11" t="s">
        <v>141</v>
      </c>
      <c r="C134" s="12" t="s">
        <v>22</v>
      </c>
      <c r="D134" s="157" t="s">
        <v>282</v>
      </c>
      <c r="E134" s="11" t="s">
        <v>171</v>
      </c>
      <c r="F134" s="33">
        <v>2</v>
      </c>
      <c r="G134" s="63"/>
      <c r="H134" s="63"/>
      <c r="I134" s="134"/>
      <c r="J134" s="63"/>
      <c r="K134" s="2"/>
      <c r="N134" s="7" t="str">
        <f t="shared" ref="N134:N149" si="8">IF(Q134="PAI","",CONCATENATE(IF(Q134&gt;0,"PAI-"&amp;Q134&amp;", ",""),IF(R134&gt;0,"PAK-"&amp;R134&amp;", ",""),IF(S134&gt;0,"PM-"&amp;S134&amp;", ",""),IF(T134&gt;0,"OS-"&amp;T134&amp;", ","")))</f>
        <v xml:space="preserve">PAK-2, </v>
      </c>
      <c r="O134" s="42"/>
      <c r="P134" s="42"/>
      <c r="Q134" s="57"/>
      <c r="R134" s="36">
        <v>2</v>
      </c>
      <c r="S134" s="59"/>
      <c r="T134" s="60"/>
    </row>
    <row r="135" spans="1:20" ht="34.5">
      <c r="A135" s="61">
        <v>2</v>
      </c>
      <c r="B135" s="11" t="s">
        <v>142</v>
      </c>
      <c r="C135" s="12" t="s">
        <v>22</v>
      </c>
      <c r="D135" s="81" t="s">
        <v>283</v>
      </c>
      <c r="E135" s="11" t="s">
        <v>150</v>
      </c>
      <c r="F135" s="33">
        <v>4</v>
      </c>
      <c r="G135" s="63"/>
      <c r="H135" s="63"/>
      <c r="I135" s="134"/>
      <c r="J135" s="63"/>
      <c r="K135" s="2"/>
      <c r="N135" s="7" t="str">
        <f t="shared" si="8"/>
        <v xml:space="preserve">PAK-4, </v>
      </c>
      <c r="O135" s="42"/>
      <c r="P135" s="42"/>
      <c r="Q135" s="57"/>
      <c r="R135" s="36">
        <v>4</v>
      </c>
      <c r="S135" s="59"/>
      <c r="T135" s="60"/>
    </row>
    <row r="136" spans="1:20" ht="34.5">
      <c r="A136" s="61">
        <v>3</v>
      </c>
      <c r="B136" s="104" t="s">
        <v>68</v>
      </c>
      <c r="C136" s="93" t="s">
        <v>22</v>
      </c>
      <c r="D136" s="81" t="s">
        <v>238</v>
      </c>
      <c r="E136" s="11" t="s">
        <v>152</v>
      </c>
      <c r="F136" s="33">
        <v>2</v>
      </c>
      <c r="G136" s="63"/>
      <c r="H136" s="63"/>
      <c r="I136" s="134"/>
      <c r="J136" s="63"/>
      <c r="K136" s="2"/>
      <c r="N136" s="7" t="str">
        <f t="shared" si="8"/>
        <v xml:space="preserve">PAI-2, </v>
      </c>
      <c r="O136" s="42"/>
      <c r="P136" s="42"/>
      <c r="Q136" s="87">
        <v>2</v>
      </c>
      <c r="R136" s="58"/>
      <c r="S136" s="59"/>
      <c r="T136" s="60"/>
    </row>
    <row r="137" spans="1:20" ht="18.75" customHeight="1">
      <c r="A137" s="61">
        <v>4</v>
      </c>
      <c r="B137" s="61" t="s">
        <v>66</v>
      </c>
      <c r="C137" s="12" t="s">
        <v>22</v>
      </c>
      <c r="D137" s="2" t="s">
        <v>239</v>
      </c>
      <c r="E137" s="11" t="s">
        <v>152</v>
      </c>
      <c r="F137" s="33">
        <v>6</v>
      </c>
      <c r="G137" s="63"/>
      <c r="H137" s="63"/>
      <c r="I137" s="134"/>
      <c r="J137" s="63"/>
      <c r="K137" s="2"/>
      <c r="N137" s="7" t="str">
        <f t="shared" si="8"/>
        <v xml:space="preserve">PAK-6, </v>
      </c>
      <c r="O137" s="136"/>
      <c r="P137" s="137"/>
      <c r="Q137" s="57"/>
      <c r="R137" s="36">
        <v>6</v>
      </c>
      <c r="S137" s="59"/>
      <c r="T137" s="60"/>
    </row>
    <row r="138" spans="1:20">
      <c r="A138" s="61">
        <v>5</v>
      </c>
      <c r="B138" s="85" t="s">
        <v>67</v>
      </c>
      <c r="C138" s="32" t="s">
        <v>22</v>
      </c>
      <c r="D138" s="74" t="s">
        <v>240</v>
      </c>
      <c r="E138" s="11" t="s">
        <v>163</v>
      </c>
      <c r="F138" s="33">
        <v>1</v>
      </c>
      <c r="G138" s="63"/>
      <c r="H138" s="63"/>
      <c r="I138" s="134"/>
      <c r="J138" s="63"/>
      <c r="K138" s="78"/>
      <c r="N138" s="7" t="str">
        <f t="shared" si="8"/>
        <v xml:space="preserve">PAI-1, </v>
      </c>
      <c r="O138" s="42"/>
      <c r="P138" s="42"/>
      <c r="Q138" s="33">
        <v>1</v>
      </c>
      <c r="R138" s="58"/>
      <c r="S138" s="59"/>
      <c r="T138" s="60"/>
    </row>
    <row r="139" spans="1:20">
      <c r="A139" s="61">
        <v>6</v>
      </c>
      <c r="B139" s="116" t="s">
        <v>73</v>
      </c>
      <c r="C139" s="89" t="s">
        <v>38</v>
      </c>
      <c r="D139" s="121" t="s">
        <v>284</v>
      </c>
      <c r="E139" s="11" t="s">
        <v>150</v>
      </c>
      <c r="F139" s="33">
        <v>3</v>
      </c>
      <c r="G139" s="63"/>
      <c r="H139" s="63"/>
      <c r="I139" s="134"/>
      <c r="J139" s="63"/>
      <c r="K139" s="2"/>
      <c r="N139" s="7" t="str">
        <f t="shared" si="8"/>
        <v xml:space="preserve">PAK-3, </v>
      </c>
      <c r="O139" s="42"/>
      <c r="P139" s="42"/>
      <c r="Q139" s="57"/>
      <c r="R139" s="31">
        <v>3</v>
      </c>
      <c r="S139" s="59"/>
      <c r="T139" s="60"/>
    </row>
    <row r="140" spans="1:20">
      <c r="A140" s="61">
        <v>7</v>
      </c>
      <c r="B140" s="116" t="s">
        <v>74</v>
      </c>
      <c r="C140" s="89" t="s">
        <v>38</v>
      </c>
      <c r="D140" s="121" t="s">
        <v>285</v>
      </c>
      <c r="E140" s="11" t="s">
        <v>150</v>
      </c>
      <c r="F140" s="33">
        <v>3</v>
      </c>
      <c r="G140" s="63"/>
      <c r="H140" s="63"/>
      <c r="I140" s="134"/>
      <c r="J140" s="63"/>
      <c r="K140" s="2"/>
      <c r="N140" s="7" t="str">
        <f t="shared" si="8"/>
        <v xml:space="preserve">PAK-3, </v>
      </c>
      <c r="O140" s="42"/>
      <c r="P140" s="42"/>
      <c r="Q140" s="57"/>
      <c r="R140" s="31">
        <v>3</v>
      </c>
      <c r="S140" s="59"/>
      <c r="T140" s="60"/>
    </row>
    <row r="141" spans="1:20">
      <c r="A141" s="61">
        <v>8</v>
      </c>
      <c r="B141" s="116" t="s">
        <v>75</v>
      </c>
      <c r="C141" s="89" t="s">
        <v>38</v>
      </c>
      <c r="D141" s="121" t="s">
        <v>286</v>
      </c>
      <c r="E141" s="11" t="s">
        <v>150</v>
      </c>
      <c r="F141" s="33">
        <v>3</v>
      </c>
      <c r="G141" s="63"/>
      <c r="H141" s="63"/>
      <c r="I141" s="134"/>
      <c r="J141" s="63"/>
      <c r="K141" s="2"/>
      <c r="N141" s="7" t="str">
        <f t="shared" si="8"/>
        <v xml:space="preserve">PAK-3, </v>
      </c>
      <c r="O141" s="42"/>
      <c r="P141" s="42"/>
      <c r="Q141" s="57"/>
      <c r="R141" s="31">
        <v>3</v>
      </c>
      <c r="S141" s="59"/>
      <c r="T141" s="60"/>
    </row>
    <row r="142" spans="1:20" ht="30.75" customHeight="1">
      <c r="A142" s="61">
        <v>9</v>
      </c>
      <c r="B142" s="116" t="s">
        <v>76</v>
      </c>
      <c r="C142" s="89" t="s">
        <v>38</v>
      </c>
      <c r="D142" s="121" t="s">
        <v>287</v>
      </c>
      <c r="E142" s="11" t="s">
        <v>150</v>
      </c>
      <c r="F142" s="33">
        <v>3</v>
      </c>
      <c r="G142" s="63"/>
      <c r="H142" s="63"/>
      <c r="I142" s="134"/>
      <c r="J142" s="63"/>
      <c r="K142" s="2"/>
      <c r="N142" s="7" t="str">
        <f t="shared" si="8"/>
        <v xml:space="preserve">PAK-3, </v>
      </c>
      <c r="O142" s="42"/>
      <c r="P142" s="42"/>
      <c r="Q142" s="57"/>
      <c r="R142" s="31">
        <v>3</v>
      </c>
      <c r="S142" s="59"/>
      <c r="T142" s="60"/>
    </row>
    <row r="143" spans="1:20">
      <c r="A143" s="61">
        <v>10</v>
      </c>
      <c r="B143" s="116" t="s">
        <v>77</v>
      </c>
      <c r="C143" s="89" t="s">
        <v>38</v>
      </c>
      <c r="D143" s="121" t="s">
        <v>288</v>
      </c>
      <c r="E143" s="11" t="s">
        <v>150</v>
      </c>
      <c r="F143" s="33">
        <v>3</v>
      </c>
      <c r="G143" s="63"/>
      <c r="H143" s="63"/>
      <c r="I143" s="134"/>
      <c r="J143" s="63"/>
      <c r="K143" s="2"/>
      <c r="N143" s="7" t="str">
        <f t="shared" si="8"/>
        <v xml:space="preserve">PAK-3, </v>
      </c>
      <c r="O143" s="42"/>
      <c r="P143" s="42"/>
      <c r="Q143" s="57"/>
      <c r="R143" s="31">
        <v>3</v>
      </c>
      <c r="S143" s="59"/>
      <c r="T143" s="60"/>
    </row>
    <row r="144" spans="1:20">
      <c r="A144" s="61">
        <v>11</v>
      </c>
      <c r="B144" s="116" t="s">
        <v>78</v>
      </c>
      <c r="C144" s="89" t="s">
        <v>38</v>
      </c>
      <c r="D144" s="121" t="s">
        <v>289</v>
      </c>
      <c r="E144" s="11" t="s">
        <v>150</v>
      </c>
      <c r="F144" s="33">
        <v>3</v>
      </c>
      <c r="G144" s="63"/>
      <c r="H144" s="63"/>
      <c r="I144" s="134"/>
      <c r="J144" s="63"/>
      <c r="K144" s="2"/>
      <c r="N144" s="7" t="str">
        <f t="shared" si="8"/>
        <v xml:space="preserve">PAK-3, </v>
      </c>
      <c r="O144" s="42"/>
      <c r="P144" s="42"/>
      <c r="Q144" s="57"/>
      <c r="R144" s="31">
        <v>3</v>
      </c>
      <c r="S144" s="59"/>
      <c r="T144" s="60"/>
    </row>
    <row r="145" spans="1:20">
      <c r="A145" s="61">
        <v>12</v>
      </c>
      <c r="B145" s="116" t="s">
        <v>79</v>
      </c>
      <c r="C145" s="89" t="s">
        <v>38</v>
      </c>
      <c r="D145" s="121" t="s">
        <v>290</v>
      </c>
      <c r="E145" s="11" t="s">
        <v>150</v>
      </c>
      <c r="F145" s="104">
        <v>2</v>
      </c>
      <c r="G145" s="109"/>
      <c r="H145" s="63"/>
      <c r="I145" s="134"/>
      <c r="J145" s="63"/>
      <c r="K145" s="81"/>
      <c r="L145" s="42"/>
      <c r="M145" s="112"/>
      <c r="N145" s="7" t="str">
        <f t="shared" si="8"/>
        <v xml:space="preserve">PAK-2, </v>
      </c>
      <c r="O145" s="42"/>
      <c r="P145" s="42"/>
      <c r="Q145" s="57"/>
      <c r="R145" s="31">
        <v>2</v>
      </c>
      <c r="S145" s="59"/>
      <c r="T145" s="60"/>
    </row>
    <row r="146" spans="1:20" ht="34.5">
      <c r="A146" s="61">
        <v>13</v>
      </c>
      <c r="B146" s="61" t="s">
        <v>69</v>
      </c>
      <c r="C146" s="12" t="s">
        <v>30</v>
      </c>
      <c r="D146" s="2" t="s">
        <v>241</v>
      </c>
      <c r="E146" s="11" t="s">
        <v>150</v>
      </c>
      <c r="F146" s="33">
        <v>3</v>
      </c>
      <c r="G146" s="63"/>
      <c r="H146" s="63"/>
      <c r="I146" s="134"/>
      <c r="J146" s="63"/>
      <c r="K146" s="2"/>
      <c r="N146" s="7" t="str">
        <f t="shared" si="8"/>
        <v xml:space="preserve">PAI-3, </v>
      </c>
      <c r="O146" s="42"/>
      <c r="P146" s="42"/>
      <c r="Q146" s="13">
        <v>3</v>
      </c>
      <c r="R146" s="58"/>
      <c r="S146" s="59"/>
      <c r="T146" s="60"/>
    </row>
    <row r="147" spans="1:20" ht="34.5">
      <c r="A147" s="61">
        <v>14</v>
      </c>
      <c r="B147" s="61" t="s">
        <v>70</v>
      </c>
      <c r="C147" s="12" t="s">
        <v>30</v>
      </c>
      <c r="D147" s="2" t="s">
        <v>242</v>
      </c>
      <c r="E147" s="11" t="s">
        <v>150</v>
      </c>
      <c r="F147" s="33">
        <v>3</v>
      </c>
      <c r="G147" s="63"/>
      <c r="H147" s="63"/>
      <c r="I147" s="134"/>
      <c r="J147" s="63"/>
      <c r="K147" s="2"/>
      <c r="N147" s="7" t="str">
        <f t="shared" si="8"/>
        <v xml:space="preserve">PAI-3, </v>
      </c>
      <c r="O147" s="42"/>
      <c r="P147" s="42"/>
      <c r="Q147" s="13">
        <v>3</v>
      </c>
      <c r="R147" s="58"/>
      <c r="S147" s="59"/>
      <c r="T147" s="60"/>
    </row>
    <row r="148" spans="1:20" ht="34.5">
      <c r="A148" s="61">
        <v>15</v>
      </c>
      <c r="B148" s="61" t="s">
        <v>71</v>
      </c>
      <c r="C148" s="12" t="s">
        <v>30</v>
      </c>
      <c r="D148" s="2" t="s">
        <v>243</v>
      </c>
      <c r="E148" s="11" t="s">
        <v>150</v>
      </c>
      <c r="F148" s="33">
        <v>5</v>
      </c>
      <c r="G148" s="63"/>
      <c r="H148" s="63"/>
      <c r="I148" s="134"/>
      <c r="J148" s="63"/>
      <c r="K148" s="2"/>
      <c r="N148" s="7" t="str">
        <f t="shared" si="8"/>
        <v xml:space="preserve">PAI-5, </v>
      </c>
      <c r="O148" s="42"/>
      <c r="P148" s="42"/>
      <c r="Q148" s="13">
        <v>5</v>
      </c>
      <c r="R148" s="58"/>
      <c r="S148" s="59"/>
      <c r="T148" s="60"/>
    </row>
    <row r="149" spans="1:20" ht="34.5">
      <c r="A149" s="61">
        <v>16</v>
      </c>
      <c r="B149" s="61" t="s">
        <v>72</v>
      </c>
      <c r="C149" s="12" t="s">
        <v>30</v>
      </c>
      <c r="D149" s="2" t="s">
        <v>244</v>
      </c>
      <c r="E149" s="11" t="s">
        <v>150</v>
      </c>
      <c r="F149" s="33">
        <v>3</v>
      </c>
      <c r="G149" s="63"/>
      <c r="H149" s="63"/>
      <c r="I149" s="134"/>
      <c r="J149" s="63"/>
      <c r="K149" s="2"/>
      <c r="N149" s="7" t="str">
        <f t="shared" si="8"/>
        <v xml:space="preserve">PAI-3, </v>
      </c>
      <c r="O149" s="42"/>
      <c r="P149" s="42"/>
      <c r="Q149" s="13">
        <v>3</v>
      </c>
      <c r="R149" s="58"/>
      <c r="S149" s="59"/>
      <c r="T149" s="60"/>
    </row>
    <row r="150" spans="1:20">
      <c r="A150" s="8"/>
      <c r="B150" s="46"/>
      <c r="C150" s="65"/>
      <c r="D150" s="66"/>
      <c r="E150" s="67"/>
      <c r="F150" s="68" t="s">
        <v>12</v>
      </c>
      <c r="G150" s="69" t="s">
        <v>13</v>
      </c>
      <c r="H150" s="70"/>
      <c r="I150" s="69" t="s">
        <v>14</v>
      </c>
      <c r="J150" s="70"/>
      <c r="K150" s="8"/>
      <c r="N150" s="7" t="str">
        <f t="shared" si="7"/>
        <v/>
      </c>
      <c r="O150" s="42"/>
      <c r="P150" s="42"/>
      <c r="Q150" s="57"/>
      <c r="R150" s="58"/>
      <c r="S150" s="59"/>
      <c r="T150" s="60"/>
    </row>
    <row r="151" spans="1:20" s="7" customFormat="1">
      <c r="C151" s="9"/>
      <c r="E151" s="71"/>
      <c r="F151" s="10"/>
      <c r="G151" s="10"/>
      <c r="H151" s="10"/>
      <c r="I151" s="10"/>
      <c r="J151" s="10"/>
      <c r="K151" s="64"/>
      <c r="N151" s="7" t="str">
        <f t="shared" si="7"/>
        <v/>
      </c>
      <c r="O151" s="42"/>
      <c r="P151" s="42"/>
      <c r="Q151" s="57"/>
      <c r="R151" s="58"/>
      <c r="S151" s="59"/>
      <c r="T151" s="60"/>
    </row>
    <row r="152" spans="1:20" ht="15.75" customHeight="1">
      <c r="A152" s="138" t="s">
        <v>291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N152" s="7" t="str">
        <f t="shared" si="7"/>
        <v/>
      </c>
      <c r="O152" s="42"/>
      <c r="P152" s="42"/>
      <c r="Q152" s="57"/>
      <c r="R152" s="58"/>
      <c r="S152" s="59"/>
      <c r="T152" s="60"/>
    </row>
    <row r="153" spans="1:20" ht="103.5">
      <c r="A153" s="55" t="s">
        <v>3</v>
      </c>
      <c r="B153" s="55" t="s">
        <v>21</v>
      </c>
      <c r="C153" s="56" t="s">
        <v>4</v>
      </c>
      <c r="D153" s="55" t="s">
        <v>5</v>
      </c>
      <c r="E153" s="55" t="s">
        <v>6</v>
      </c>
      <c r="F153" s="55" t="s">
        <v>7</v>
      </c>
      <c r="G153" s="55" t="s">
        <v>8</v>
      </c>
      <c r="H153" s="55" t="s">
        <v>9</v>
      </c>
      <c r="I153" s="55" t="s">
        <v>10</v>
      </c>
      <c r="J153" s="55" t="s">
        <v>11</v>
      </c>
      <c r="K153" s="55" t="s">
        <v>149</v>
      </c>
      <c r="N153" s="7" t="str">
        <f t="shared" si="7"/>
        <v/>
      </c>
      <c r="O153" s="42"/>
      <c r="P153" s="42"/>
      <c r="Q153" s="26" t="s">
        <v>135</v>
      </c>
      <c r="R153" s="27" t="s">
        <v>136</v>
      </c>
      <c r="S153" s="28" t="s">
        <v>137</v>
      </c>
      <c r="T153" s="29" t="s">
        <v>125</v>
      </c>
    </row>
    <row r="154" spans="1:20">
      <c r="A154" s="55">
        <v>1</v>
      </c>
      <c r="B154" s="55">
        <v>2</v>
      </c>
      <c r="C154" s="56">
        <v>3</v>
      </c>
      <c r="D154" s="55">
        <v>4</v>
      </c>
      <c r="E154" s="55">
        <v>5</v>
      </c>
      <c r="F154" s="55">
        <v>6</v>
      </c>
      <c r="G154" s="55">
        <v>7</v>
      </c>
      <c r="H154" s="55">
        <v>8</v>
      </c>
      <c r="I154" s="55">
        <v>9</v>
      </c>
      <c r="J154" s="55">
        <v>10</v>
      </c>
      <c r="K154" s="55">
        <v>11</v>
      </c>
      <c r="N154" s="7" t="str">
        <f t="shared" si="7"/>
        <v/>
      </c>
      <c r="O154" s="42"/>
      <c r="P154" s="42"/>
      <c r="Q154" s="57"/>
      <c r="R154" s="58"/>
      <c r="S154" s="59"/>
      <c r="T154" s="60"/>
    </row>
    <row r="155" spans="1:20">
      <c r="A155" s="61">
        <v>1</v>
      </c>
      <c r="B155" s="11" t="s">
        <v>80</v>
      </c>
      <c r="C155" s="12" t="s">
        <v>22</v>
      </c>
      <c r="D155" s="2" t="s">
        <v>245</v>
      </c>
      <c r="E155" s="108" t="s">
        <v>178</v>
      </c>
      <c r="F155" s="104">
        <v>1</v>
      </c>
      <c r="G155" s="109"/>
      <c r="H155" s="109"/>
      <c r="I155" s="135"/>
      <c r="J155" s="109"/>
      <c r="K155" s="88"/>
      <c r="M155" s="42"/>
      <c r="N155" s="7" t="str">
        <f>IF(Q155="PAI","",CONCATENATE(IF(Q155&gt;0,"PAI-"&amp;Q155&amp;", ",""),IF(R155&gt;0,"PAK-"&amp;R155&amp;", ",""),IF(S155&gt;0,"PM-"&amp;S155&amp;", ",""),IF(T155&gt;0,"OS-"&amp;T155&amp;", ","")))</f>
        <v xml:space="preserve">PAK-1, </v>
      </c>
      <c r="O155" s="42"/>
      <c r="P155" s="42"/>
      <c r="Q155" s="57"/>
      <c r="R155" s="36">
        <v>1</v>
      </c>
      <c r="S155" s="59"/>
      <c r="T155" s="60"/>
    </row>
    <row r="156" spans="1:20">
      <c r="A156" s="61">
        <v>2</v>
      </c>
      <c r="B156" s="11" t="s">
        <v>81</v>
      </c>
      <c r="C156" s="12" t="s">
        <v>30</v>
      </c>
      <c r="D156" s="2" t="s">
        <v>246</v>
      </c>
      <c r="E156" s="11" t="s">
        <v>150</v>
      </c>
      <c r="F156" s="33">
        <v>6</v>
      </c>
      <c r="G156" s="63"/>
      <c r="H156" s="109"/>
      <c r="I156" s="135"/>
      <c r="J156" s="109"/>
      <c r="K156" s="2"/>
      <c r="N156" s="7" t="str">
        <f>IF(Q156="PAI","",CONCATENATE(IF(Q156&gt;0,"PAI-"&amp;Q156&amp;", ",""),IF(R156&gt;0,"PAK-"&amp;R156&amp;", ",""),IF(S156&gt;0,"PM-"&amp;S156&amp;", ",""),IF(T156&gt;0,"OS-"&amp;T156&amp;", ","")))</f>
        <v xml:space="preserve">PAK-6, </v>
      </c>
      <c r="O156" s="42"/>
      <c r="P156" s="42"/>
      <c r="Q156" s="57"/>
      <c r="R156" s="36">
        <v>6</v>
      </c>
      <c r="S156" s="59"/>
      <c r="T156" s="60"/>
    </row>
    <row r="157" spans="1:20">
      <c r="A157" s="61">
        <v>3</v>
      </c>
      <c r="B157" s="11" t="s">
        <v>82</v>
      </c>
      <c r="C157" s="12" t="s">
        <v>30</v>
      </c>
      <c r="D157" s="2" t="s">
        <v>247</v>
      </c>
      <c r="E157" s="11" t="s">
        <v>150</v>
      </c>
      <c r="F157" s="33">
        <v>10</v>
      </c>
      <c r="G157" s="63"/>
      <c r="H157" s="109"/>
      <c r="I157" s="135"/>
      <c r="J157" s="109"/>
      <c r="K157" s="2"/>
      <c r="N157" s="7" t="str">
        <f>IF(Q157="PAI","",CONCATENATE(IF(Q157&gt;0,"PAI-"&amp;Q157&amp;", ",""),IF(R157&gt;0,"PAK-"&amp;R157&amp;", ",""),IF(S157&gt;0,"PM-"&amp;S157&amp;", ",""),IF(T157&gt;0,"OS-"&amp;T157&amp;", ","")))</f>
        <v xml:space="preserve">PAK-10, </v>
      </c>
      <c r="O157" s="42"/>
      <c r="P157" s="42"/>
      <c r="Q157" s="57"/>
      <c r="R157" s="36">
        <v>10</v>
      </c>
      <c r="S157" s="59"/>
      <c r="T157" s="60"/>
    </row>
    <row r="158" spans="1:20">
      <c r="A158" s="8"/>
      <c r="B158" s="46"/>
      <c r="C158" s="65"/>
      <c r="D158" s="66"/>
      <c r="E158" s="67"/>
      <c r="F158" s="68" t="s">
        <v>12</v>
      </c>
      <c r="G158" s="69" t="s">
        <v>13</v>
      </c>
      <c r="H158" s="70"/>
      <c r="I158" s="69" t="s">
        <v>14</v>
      </c>
      <c r="J158" s="70"/>
      <c r="K158" s="8"/>
      <c r="N158" s="7" t="str">
        <f t="shared" si="7"/>
        <v/>
      </c>
      <c r="O158" s="42"/>
      <c r="P158" s="42"/>
      <c r="Q158" s="57"/>
      <c r="R158" s="58"/>
      <c r="S158" s="59"/>
      <c r="T158" s="60"/>
    </row>
    <row r="159" spans="1:20" s="7" customFormat="1">
      <c r="C159" s="9"/>
      <c r="E159" s="71"/>
      <c r="F159" s="10"/>
      <c r="G159" s="10"/>
      <c r="H159" s="10"/>
      <c r="I159" s="10"/>
      <c r="J159" s="10"/>
      <c r="K159" s="64"/>
      <c r="N159" s="7" t="str">
        <f t="shared" si="7"/>
        <v/>
      </c>
      <c r="O159" s="42"/>
      <c r="P159" s="42"/>
      <c r="Q159" s="57"/>
      <c r="R159" s="58"/>
      <c r="S159" s="59"/>
      <c r="T159" s="60"/>
    </row>
    <row r="160" spans="1:20" ht="15.75" customHeight="1">
      <c r="A160" s="138" t="s">
        <v>292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N160" s="7" t="str">
        <f t="shared" si="7"/>
        <v/>
      </c>
      <c r="O160" s="42"/>
      <c r="P160" s="42"/>
      <c r="Q160" s="57"/>
      <c r="R160" s="58"/>
      <c r="S160" s="59"/>
      <c r="T160" s="60"/>
    </row>
    <row r="161" spans="1:20" ht="103.5">
      <c r="A161" s="52" t="s">
        <v>3</v>
      </c>
      <c r="B161" s="52" t="s">
        <v>21</v>
      </c>
      <c r="C161" s="53" t="s">
        <v>4</v>
      </c>
      <c r="D161" s="54" t="s">
        <v>5</v>
      </c>
      <c r="E161" s="52" t="s">
        <v>6</v>
      </c>
      <c r="F161" s="54" t="s">
        <v>7</v>
      </c>
      <c r="G161" s="54" t="s">
        <v>8</v>
      </c>
      <c r="H161" s="54" t="s">
        <v>9</v>
      </c>
      <c r="I161" s="54" t="s">
        <v>10</v>
      </c>
      <c r="J161" s="54" t="s">
        <v>11</v>
      </c>
      <c r="K161" s="54" t="s">
        <v>149</v>
      </c>
      <c r="N161" s="7" t="str">
        <f t="shared" si="7"/>
        <v/>
      </c>
      <c r="O161" s="42"/>
      <c r="P161" s="42"/>
      <c r="Q161" s="26" t="s">
        <v>135</v>
      </c>
      <c r="R161" s="27" t="s">
        <v>136</v>
      </c>
      <c r="S161" s="28" t="s">
        <v>137</v>
      </c>
      <c r="T161" s="29" t="s">
        <v>125</v>
      </c>
    </row>
    <row r="162" spans="1:20">
      <c r="A162" s="55">
        <v>1</v>
      </c>
      <c r="B162" s="55">
        <v>2</v>
      </c>
      <c r="C162" s="56">
        <v>3</v>
      </c>
      <c r="D162" s="55">
        <v>4</v>
      </c>
      <c r="E162" s="55">
        <v>5</v>
      </c>
      <c r="F162" s="55">
        <v>6</v>
      </c>
      <c r="G162" s="55">
        <v>7</v>
      </c>
      <c r="H162" s="55">
        <v>8</v>
      </c>
      <c r="I162" s="55">
        <v>9</v>
      </c>
      <c r="J162" s="55">
        <v>10</v>
      </c>
      <c r="K162" s="55">
        <v>11</v>
      </c>
      <c r="N162" s="7" t="str">
        <f t="shared" si="7"/>
        <v/>
      </c>
      <c r="O162" s="42"/>
      <c r="P162" s="42"/>
      <c r="Q162" s="57"/>
      <c r="R162" s="58"/>
      <c r="S162" s="59"/>
      <c r="T162" s="60"/>
    </row>
    <row r="163" spans="1:20" ht="34.5">
      <c r="A163" s="61">
        <v>1</v>
      </c>
      <c r="B163" s="125">
        <v>213513801</v>
      </c>
      <c r="C163" s="12" t="s">
        <v>30</v>
      </c>
      <c r="D163" s="2" t="s">
        <v>248</v>
      </c>
      <c r="E163" s="11" t="s">
        <v>150</v>
      </c>
      <c r="F163" s="33">
        <v>5</v>
      </c>
      <c r="G163" s="63"/>
      <c r="H163" s="63"/>
      <c r="I163" s="134"/>
      <c r="J163" s="63"/>
      <c r="K163" s="2"/>
      <c r="N163" s="7" t="str">
        <f>IF(Q163="PAI","",CONCATENATE(IF(Q163&gt;0,"PAI-"&amp;Q163&amp;", ",""),IF(R163&gt;0,"PAK-"&amp;R163&amp;", ",""),IF(S163&gt;0,"PM-"&amp;S163&amp;", ",""),IF(T163&gt;0,"OS-"&amp;T163&amp;", ","")))</f>
        <v xml:space="preserve">PAI-5, </v>
      </c>
      <c r="O163" s="42"/>
      <c r="P163" s="42"/>
      <c r="Q163" s="31">
        <v>5</v>
      </c>
      <c r="R163" s="58"/>
      <c r="S163" s="59"/>
      <c r="T163" s="60"/>
    </row>
    <row r="164" spans="1:20">
      <c r="A164" s="61">
        <v>2</v>
      </c>
      <c r="B164" s="116">
        <v>7100000420</v>
      </c>
      <c r="C164" s="89" t="s">
        <v>30</v>
      </c>
      <c r="D164" s="121" t="s">
        <v>293</v>
      </c>
      <c r="E164" s="108" t="s">
        <v>150</v>
      </c>
      <c r="F164" s="104">
        <v>5</v>
      </c>
      <c r="G164" s="63"/>
      <c r="H164" s="63"/>
      <c r="I164" s="134"/>
      <c r="J164" s="63"/>
      <c r="K164" s="2"/>
      <c r="M164" s="112"/>
      <c r="N164" s="7" t="str">
        <f>IF(Q164="PAI","",CONCATENATE(IF(Q164&gt;0,"PAI-"&amp;Q164&amp;", ",""),IF(R164&gt;0,"PAK-"&amp;R164&amp;", ",""),IF(S164&gt;0,"PM-"&amp;S164&amp;", ",""),IF(T164&gt;0,"OS-"&amp;T164&amp;", ","")))</f>
        <v xml:space="preserve">PAK-5, </v>
      </c>
      <c r="O164" s="42"/>
      <c r="P164" s="42"/>
      <c r="Q164" s="57"/>
      <c r="R164" s="75">
        <v>5</v>
      </c>
      <c r="S164" s="59"/>
      <c r="T164" s="60"/>
    </row>
    <row r="165" spans="1:20" ht="34.5">
      <c r="A165" s="61">
        <v>3</v>
      </c>
      <c r="B165" s="126">
        <v>451100085110</v>
      </c>
      <c r="C165" s="90" t="s">
        <v>55</v>
      </c>
      <c r="D165" s="113" t="s">
        <v>249</v>
      </c>
      <c r="E165" s="108" t="s">
        <v>172</v>
      </c>
      <c r="F165" s="104">
        <v>2</v>
      </c>
      <c r="G165" s="63"/>
      <c r="H165" s="63"/>
      <c r="I165" s="134"/>
      <c r="J165" s="63"/>
      <c r="K165" s="2"/>
      <c r="M165" s="42"/>
      <c r="N165" s="7" t="str">
        <f>IF(Q165="PAI","",CONCATENATE(IF(Q165&gt;0,"PAI-"&amp;Q165&amp;", ",""),IF(R165&gt;0,"PAK-"&amp;R165&amp;", ",""),IF(S165&gt;0,"PM-"&amp;S165&amp;", ",""),IF(T165&gt;0,"OS-"&amp;T165&amp;", ","")))</f>
        <v xml:space="preserve">PAI-2, </v>
      </c>
      <c r="O165" s="42"/>
      <c r="P165" s="42"/>
      <c r="Q165" s="13">
        <v>2</v>
      </c>
      <c r="R165" s="58"/>
      <c r="S165" s="59"/>
      <c r="T165" s="60"/>
    </row>
    <row r="166" spans="1:20">
      <c r="A166" s="61">
        <v>4</v>
      </c>
      <c r="B166" s="116" t="s">
        <v>95</v>
      </c>
      <c r="C166" s="89" t="s">
        <v>30</v>
      </c>
      <c r="D166" s="121" t="s">
        <v>250</v>
      </c>
      <c r="E166" s="11" t="s">
        <v>150</v>
      </c>
      <c r="F166" s="33">
        <v>1</v>
      </c>
      <c r="G166" s="63"/>
      <c r="H166" s="63"/>
      <c r="I166" s="134"/>
      <c r="J166" s="63"/>
      <c r="K166" s="2"/>
      <c r="N166" s="7" t="str">
        <f>IF(Q166="PAI","",CONCATENATE(IF(Q166&gt;0,"PAI-"&amp;Q166&amp;", ",""),IF(R166&gt;0,"PAK-"&amp;R166&amp;", ",""),IF(S166&gt;0,"PM-"&amp;S166&amp;", ",""),IF(T166&gt;0,"OS-"&amp;T166&amp;", ","")))</f>
        <v xml:space="preserve">PAK-1, </v>
      </c>
      <c r="O166" s="42"/>
      <c r="P166" s="42"/>
      <c r="Q166" s="57"/>
      <c r="R166" s="75">
        <v>1</v>
      </c>
      <c r="S166" s="59"/>
      <c r="T166" s="60"/>
    </row>
    <row r="167" spans="1:20">
      <c r="A167" s="8"/>
      <c r="B167" s="46"/>
      <c r="C167" s="65"/>
      <c r="D167" s="66"/>
      <c r="E167" s="67"/>
      <c r="F167" s="68" t="s">
        <v>12</v>
      </c>
      <c r="G167" s="69" t="s">
        <v>13</v>
      </c>
      <c r="H167" s="70"/>
      <c r="I167" s="69" t="s">
        <v>14</v>
      </c>
      <c r="J167" s="70"/>
      <c r="K167" s="8"/>
      <c r="N167" s="7" t="str">
        <f t="shared" si="7"/>
        <v/>
      </c>
      <c r="O167" s="42"/>
      <c r="P167" s="42"/>
      <c r="Q167" s="57"/>
      <c r="R167" s="58"/>
      <c r="S167" s="59"/>
      <c r="T167" s="60"/>
    </row>
    <row r="168" spans="1:20" s="7" customFormat="1">
      <c r="C168" s="9"/>
      <c r="E168" s="71"/>
      <c r="F168" s="10"/>
      <c r="G168" s="10"/>
      <c r="H168" s="10"/>
      <c r="I168" s="10"/>
      <c r="J168" s="10"/>
      <c r="K168" s="64"/>
      <c r="N168" s="7" t="str">
        <f t="shared" si="7"/>
        <v/>
      </c>
      <c r="O168" s="42"/>
      <c r="P168" s="42"/>
      <c r="Q168" s="57"/>
      <c r="R168" s="58"/>
      <c r="S168" s="59"/>
      <c r="T168" s="60"/>
    </row>
    <row r="169" spans="1:20" ht="15.75" customHeight="1">
      <c r="A169" s="138" t="s">
        <v>294</v>
      </c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N169" s="7" t="str">
        <f t="shared" si="7"/>
        <v/>
      </c>
      <c r="O169" s="42"/>
      <c r="P169" s="42"/>
      <c r="Q169" s="57"/>
      <c r="R169" s="58"/>
      <c r="S169" s="59"/>
      <c r="T169" s="60"/>
    </row>
    <row r="170" spans="1:20" ht="103.5">
      <c r="A170" s="52" t="s">
        <v>3</v>
      </c>
      <c r="B170" s="52" t="s">
        <v>21</v>
      </c>
      <c r="C170" s="53" t="s">
        <v>4</v>
      </c>
      <c r="D170" s="54" t="s">
        <v>5</v>
      </c>
      <c r="E170" s="52" t="s">
        <v>6</v>
      </c>
      <c r="F170" s="54" t="s">
        <v>7</v>
      </c>
      <c r="G170" s="54" t="s">
        <v>8</v>
      </c>
      <c r="H170" s="54" t="s">
        <v>9</v>
      </c>
      <c r="I170" s="54" t="s">
        <v>10</v>
      </c>
      <c r="J170" s="54" t="s">
        <v>11</v>
      </c>
      <c r="K170" s="54" t="s">
        <v>149</v>
      </c>
      <c r="N170" s="7" t="str">
        <f t="shared" si="7"/>
        <v/>
      </c>
      <c r="O170" s="42"/>
      <c r="P170" s="42"/>
      <c r="Q170" s="26" t="s">
        <v>135</v>
      </c>
      <c r="R170" s="27" t="s">
        <v>136</v>
      </c>
      <c r="S170" s="28" t="s">
        <v>137</v>
      </c>
      <c r="T170" s="29" t="s">
        <v>125</v>
      </c>
    </row>
    <row r="171" spans="1:20">
      <c r="A171" s="55">
        <v>1</v>
      </c>
      <c r="B171" s="55">
        <v>2</v>
      </c>
      <c r="C171" s="56">
        <v>3</v>
      </c>
      <c r="D171" s="55">
        <v>4</v>
      </c>
      <c r="E171" s="55">
        <v>5</v>
      </c>
      <c r="F171" s="55">
        <v>6</v>
      </c>
      <c r="G171" s="55">
        <v>7</v>
      </c>
      <c r="H171" s="55">
        <v>8</v>
      </c>
      <c r="I171" s="55">
        <v>9</v>
      </c>
      <c r="J171" s="55">
        <v>10</v>
      </c>
      <c r="K171" s="55">
        <v>11</v>
      </c>
      <c r="N171" s="7" t="str">
        <f t="shared" si="7"/>
        <v/>
      </c>
      <c r="O171" s="42"/>
      <c r="P171" s="42"/>
      <c r="Q171" s="57"/>
      <c r="R171" s="58"/>
      <c r="S171" s="59"/>
      <c r="T171" s="60"/>
    </row>
    <row r="172" spans="1:20" ht="34.5">
      <c r="A172" s="61">
        <v>1</v>
      </c>
      <c r="B172" s="11" t="s">
        <v>83</v>
      </c>
      <c r="C172" s="12" t="s">
        <v>84</v>
      </c>
      <c r="D172" s="81" t="s">
        <v>295</v>
      </c>
      <c r="E172" s="11" t="s">
        <v>152</v>
      </c>
      <c r="F172" s="33">
        <v>4</v>
      </c>
      <c r="G172" s="63"/>
      <c r="H172" s="63"/>
      <c r="I172" s="134"/>
      <c r="J172" s="63"/>
      <c r="K172" s="2"/>
      <c r="N172" s="7" t="str">
        <f t="shared" si="7"/>
        <v xml:space="preserve">PAI-4, </v>
      </c>
      <c r="O172" s="42"/>
      <c r="P172" s="42"/>
      <c r="Q172" s="33">
        <v>4</v>
      </c>
      <c r="R172" s="58"/>
      <c r="S172" s="59"/>
      <c r="T172" s="60"/>
    </row>
    <row r="173" spans="1:20" ht="34.5">
      <c r="A173" s="61">
        <v>2</v>
      </c>
      <c r="B173" s="61" t="s">
        <v>85</v>
      </c>
      <c r="C173" s="12" t="s">
        <v>84</v>
      </c>
      <c r="D173" s="2" t="s">
        <v>251</v>
      </c>
      <c r="E173" s="11" t="s">
        <v>173</v>
      </c>
      <c r="F173" s="33">
        <v>2</v>
      </c>
      <c r="G173" s="63"/>
      <c r="H173" s="63"/>
      <c r="I173" s="134"/>
      <c r="J173" s="63"/>
      <c r="K173" s="2"/>
      <c r="N173" s="7" t="str">
        <f t="shared" si="7"/>
        <v xml:space="preserve">PM-2, </v>
      </c>
      <c r="O173" s="42"/>
      <c r="P173" s="42"/>
      <c r="Q173" s="57"/>
      <c r="R173" s="58"/>
      <c r="S173" s="13">
        <v>2</v>
      </c>
      <c r="T173" s="60"/>
    </row>
    <row r="174" spans="1:20">
      <c r="A174" s="8"/>
      <c r="B174" s="46"/>
      <c r="C174" s="65"/>
      <c r="D174" s="66"/>
      <c r="E174" s="67"/>
      <c r="F174" s="68" t="s">
        <v>12</v>
      </c>
      <c r="G174" s="69" t="s">
        <v>13</v>
      </c>
      <c r="H174" s="70"/>
      <c r="I174" s="69" t="s">
        <v>14</v>
      </c>
      <c r="J174" s="70"/>
      <c r="K174" s="8"/>
      <c r="N174" s="7" t="str">
        <f t="shared" si="7"/>
        <v/>
      </c>
      <c r="O174" s="42"/>
      <c r="P174" s="42"/>
      <c r="Q174" s="57"/>
      <c r="R174" s="58"/>
      <c r="S174" s="59"/>
      <c r="T174" s="60"/>
    </row>
    <row r="175" spans="1:20" s="7" customFormat="1">
      <c r="C175" s="9"/>
      <c r="E175" s="71"/>
      <c r="F175" s="10"/>
      <c r="G175" s="10"/>
      <c r="H175" s="10"/>
      <c r="I175" s="10"/>
      <c r="J175" s="10"/>
      <c r="K175" s="64"/>
      <c r="N175" s="7" t="str">
        <f t="shared" si="7"/>
        <v/>
      </c>
      <c r="O175" s="42"/>
      <c r="P175" s="42"/>
      <c r="Q175" s="57"/>
      <c r="R175" s="58"/>
      <c r="S175" s="59"/>
      <c r="T175" s="60"/>
    </row>
    <row r="176" spans="1:20" ht="15.75" customHeight="1">
      <c r="A176" s="138" t="s">
        <v>296</v>
      </c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N176" s="7" t="str">
        <f t="shared" ref="N176:N214" si="9">IF(Q176="PAI","",CONCATENATE(IF(Q176&gt;0,"PAI-"&amp;Q176&amp;", ",""),IF(R176&gt;0,"PAK-"&amp;R176&amp;", ",""),IF(S176&gt;0,"PM-"&amp;S176&amp;", ",""),IF(T176&gt;0,"OS-"&amp;T176&amp;", ","")))</f>
        <v/>
      </c>
      <c r="O176" s="42"/>
      <c r="P176" s="42"/>
      <c r="Q176" s="57"/>
      <c r="R176" s="58"/>
      <c r="S176" s="59"/>
      <c r="T176" s="60"/>
    </row>
    <row r="177" spans="1:20" ht="103.5">
      <c r="A177" s="52" t="s">
        <v>3</v>
      </c>
      <c r="B177" s="52" t="s">
        <v>21</v>
      </c>
      <c r="C177" s="53" t="s">
        <v>4</v>
      </c>
      <c r="D177" s="54" t="s">
        <v>5</v>
      </c>
      <c r="E177" s="52" t="s">
        <v>6</v>
      </c>
      <c r="F177" s="54" t="s">
        <v>7</v>
      </c>
      <c r="G177" s="54" t="s">
        <v>8</v>
      </c>
      <c r="H177" s="54" t="s">
        <v>9</v>
      </c>
      <c r="I177" s="54" t="s">
        <v>10</v>
      </c>
      <c r="J177" s="54" t="s">
        <v>11</v>
      </c>
      <c r="K177" s="54" t="s">
        <v>179</v>
      </c>
      <c r="N177" s="7" t="str">
        <f t="shared" si="9"/>
        <v/>
      </c>
      <c r="O177" s="42"/>
      <c r="P177" s="42"/>
      <c r="Q177" s="26" t="s">
        <v>135</v>
      </c>
      <c r="R177" s="27" t="s">
        <v>136</v>
      </c>
      <c r="S177" s="28" t="s">
        <v>137</v>
      </c>
      <c r="T177" s="29" t="s">
        <v>125</v>
      </c>
    </row>
    <row r="178" spans="1:20">
      <c r="A178" s="55">
        <v>1</v>
      </c>
      <c r="B178" s="55">
        <v>2</v>
      </c>
      <c r="C178" s="56">
        <v>3</v>
      </c>
      <c r="D178" s="55">
        <v>4</v>
      </c>
      <c r="E178" s="55">
        <v>5</v>
      </c>
      <c r="F178" s="55">
        <v>6</v>
      </c>
      <c r="G178" s="55">
        <v>7</v>
      </c>
      <c r="H178" s="55">
        <v>8</v>
      </c>
      <c r="I178" s="55">
        <v>9</v>
      </c>
      <c r="J178" s="55">
        <v>10</v>
      </c>
      <c r="K178" s="55">
        <v>11</v>
      </c>
      <c r="N178" s="7" t="str">
        <f t="shared" si="9"/>
        <v/>
      </c>
      <c r="O178" s="42"/>
      <c r="P178" s="42"/>
      <c r="Q178" s="57"/>
      <c r="R178" s="58"/>
      <c r="S178" s="59"/>
      <c r="T178" s="60"/>
    </row>
    <row r="179" spans="1:20" ht="51.75">
      <c r="A179" s="61">
        <v>1</v>
      </c>
      <c r="B179" s="120" t="s">
        <v>113</v>
      </c>
      <c r="C179" s="93" t="s">
        <v>22</v>
      </c>
      <c r="D179" s="81" t="s">
        <v>297</v>
      </c>
      <c r="E179" s="104" t="s">
        <v>150</v>
      </c>
      <c r="F179" s="104">
        <v>1</v>
      </c>
      <c r="G179" s="158"/>
      <c r="H179" s="158"/>
      <c r="I179" s="159"/>
      <c r="J179" s="158"/>
      <c r="K179" s="81"/>
      <c r="L179" s="42"/>
      <c r="M179" s="42"/>
      <c r="N179" s="92" t="str">
        <f t="shared" si="9"/>
        <v xml:space="preserve">PAI-1, </v>
      </c>
      <c r="O179" s="42"/>
      <c r="P179" s="42"/>
      <c r="Q179" s="31">
        <v>1</v>
      </c>
      <c r="R179" s="58"/>
      <c r="S179" s="59"/>
      <c r="T179" s="60"/>
    </row>
    <row r="180" spans="1:20">
      <c r="A180" s="8"/>
      <c r="B180" s="46"/>
      <c r="C180" s="65"/>
      <c r="D180" s="66"/>
      <c r="E180" s="67"/>
      <c r="F180" s="68" t="s">
        <v>12</v>
      </c>
      <c r="G180" s="69" t="s">
        <v>13</v>
      </c>
      <c r="H180" s="70"/>
      <c r="I180" s="69" t="s">
        <v>14</v>
      </c>
      <c r="J180" s="70"/>
      <c r="K180" s="8"/>
      <c r="N180" s="7" t="str">
        <f t="shared" si="9"/>
        <v/>
      </c>
      <c r="O180" s="42"/>
      <c r="P180" s="42"/>
      <c r="Q180" s="57"/>
      <c r="R180" s="58"/>
      <c r="S180" s="59"/>
      <c r="T180" s="60"/>
    </row>
    <row r="181" spans="1:20" s="7" customFormat="1">
      <c r="C181" s="9"/>
      <c r="E181" s="71"/>
      <c r="F181" s="10"/>
      <c r="G181" s="10"/>
      <c r="H181" s="10"/>
      <c r="I181" s="10"/>
      <c r="J181" s="10"/>
      <c r="K181" s="64"/>
      <c r="N181" s="7" t="str">
        <f t="shared" si="9"/>
        <v/>
      </c>
      <c r="O181" s="42"/>
      <c r="P181" s="42"/>
      <c r="Q181" s="57"/>
      <c r="R181" s="58"/>
      <c r="S181" s="59"/>
      <c r="T181" s="60"/>
    </row>
    <row r="182" spans="1:20" ht="15.75" customHeight="1">
      <c r="A182" s="138" t="s">
        <v>298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N182" s="7" t="str">
        <f t="shared" si="9"/>
        <v/>
      </c>
      <c r="O182" s="42"/>
      <c r="P182" s="42"/>
      <c r="Q182" s="57"/>
      <c r="R182" s="58"/>
      <c r="S182" s="59"/>
      <c r="T182" s="60"/>
    </row>
    <row r="183" spans="1:20" ht="103.5">
      <c r="A183" s="52" t="s">
        <v>3</v>
      </c>
      <c r="B183" s="52" t="s">
        <v>21</v>
      </c>
      <c r="C183" s="53" t="s">
        <v>4</v>
      </c>
      <c r="D183" s="54" t="s">
        <v>5</v>
      </c>
      <c r="E183" s="52" t="s">
        <v>6</v>
      </c>
      <c r="F183" s="54" t="s">
        <v>7</v>
      </c>
      <c r="G183" s="54" t="s">
        <v>8</v>
      </c>
      <c r="H183" s="54" t="s">
        <v>9</v>
      </c>
      <c r="I183" s="54" t="s">
        <v>10</v>
      </c>
      <c r="J183" s="54" t="s">
        <v>11</v>
      </c>
      <c r="K183" s="54" t="s">
        <v>149</v>
      </c>
      <c r="N183" s="7" t="str">
        <f t="shared" si="9"/>
        <v/>
      </c>
      <c r="O183" s="42"/>
      <c r="P183" s="42"/>
      <c r="Q183" s="26" t="s">
        <v>135</v>
      </c>
      <c r="R183" s="27" t="s">
        <v>136</v>
      </c>
      <c r="S183" s="28" t="s">
        <v>137</v>
      </c>
      <c r="T183" s="29" t="s">
        <v>125</v>
      </c>
    </row>
    <row r="184" spans="1:20">
      <c r="A184" s="55">
        <v>1</v>
      </c>
      <c r="B184" s="55">
        <v>2</v>
      </c>
      <c r="C184" s="56">
        <v>3</v>
      </c>
      <c r="D184" s="55">
        <v>4</v>
      </c>
      <c r="E184" s="55">
        <v>5</v>
      </c>
      <c r="F184" s="55">
        <v>6</v>
      </c>
      <c r="G184" s="55">
        <v>7</v>
      </c>
      <c r="H184" s="55">
        <v>8</v>
      </c>
      <c r="I184" s="55">
        <v>9</v>
      </c>
      <c r="J184" s="55">
        <v>10</v>
      </c>
      <c r="K184" s="55">
        <v>11</v>
      </c>
      <c r="N184" s="7" t="str">
        <f t="shared" si="9"/>
        <v/>
      </c>
      <c r="O184" s="42"/>
      <c r="P184" s="42"/>
      <c r="Q184" s="57"/>
      <c r="R184" s="58"/>
      <c r="S184" s="59"/>
      <c r="T184" s="60"/>
    </row>
    <row r="185" spans="1:20" ht="34.5">
      <c r="A185" s="61">
        <v>1</v>
      </c>
      <c r="B185" s="104" t="s">
        <v>117</v>
      </c>
      <c r="C185" s="93" t="s">
        <v>22</v>
      </c>
      <c r="D185" s="81" t="s">
        <v>252</v>
      </c>
      <c r="E185" s="61" t="s">
        <v>152</v>
      </c>
      <c r="F185" s="33">
        <v>3</v>
      </c>
      <c r="G185" s="124"/>
      <c r="H185" s="124"/>
      <c r="I185" s="133"/>
      <c r="J185" s="124"/>
      <c r="K185" s="2"/>
      <c r="N185" s="7" t="str">
        <f t="shared" si="9"/>
        <v xml:space="preserve">PAI-3, </v>
      </c>
      <c r="O185" s="42"/>
      <c r="P185" s="42"/>
      <c r="Q185" s="94">
        <v>3</v>
      </c>
      <c r="R185" s="58"/>
      <c r="S185" s="59"/>
      <c r="T185" s="60"/>
    </row>
    <row r="186" spans="1:20">
      <c r="A186" s="8"/>
      <c r="B186" s="8"/>
      <c r="C186" s="123"/>
      <c r="D186" s="91"/>
      <c r="E186" s="127"/>
      <c r="F186" s="128" t="s">
        <v>12</v>
      </c>
      <c r="G186" s="54" t="s">
        <v>13</v>
      </c>
      <c r="H186" s="129"/>
      <c r="I186" s="54" t="s">
        <v>14</v>
      </c>
      <c r="J186" s="129"/>
      <c r="K186" s="8"/>
      <c r="N186" s="7" t="str">
        <f t="shared" si="9"/>
        <v/>
      </c>
      <c r="O186" s="42"/>
      <c r="P186" s="42"/>
      <c r="Q186" s="57"/>
      <c r="R186" s="58"/>
      <c r="S186" s="59"/>
      <c r="T186" s="60"/>
    </row>
    <row r="187" spans="1:20" s="7" customFormat="1">
      <c r="A187" s="23"/>
      <c r="B187" s="23"/>
      <c r="C187" s="130"/>
      <c r="D187" s="23"/>
      <c r="E187" s="8"/>
      <c r="F187" s="3"/>
      <c r="G187" s="3"/>
      <c r="H187" s="3"/>
      <c r="I187" s="3"/>
      <c r="J187" s="3"/>
      <c r="K187" s="131"/>
      <c r="O187" s="42"/>
      <c r="P187" s="42"/>
      <c r="Q187" s="57"/>
      <c r="R187" s="58"/>
      <c r="S187" s="59"/>
      <c r="T187" s="60"/>
    </row>
    <row r="188" spans="1:20" ht="15.75" customHeight="1">
      <c r="A188" s="138" t="s">
        <v>299</v>
      </c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N188" s="7" t="str">
        <f t="shared" ref="N188:N192" si="10">IF(Q188="PAI","",CONCATENATE(IF(Q188&gt;0,"PAI-"&amp;Q188&amp;", ",""),IF(R188&gt;0,"PAK-"&amp;R188&amp;", ",""),IF(S188&gt;0,"PM-"&amp;S188&amp;", ",""),IF(T188&gt;0,"OS-"&amp;T188&amp;", ","")))</f>
        <v/>
      </c>
      <c r="O188" s="42"/>
      <c r="P188" s="42"/>
      <c r="Q188" s="57"/>
      <c r="R188" s="58"/>
      <c r="S188" s="59"/>
      <c r="T188" s="60"/>
    </row>
    <row r="189" spans="1:20" ht="103.5">
      <c r="A189" s="52" t="s">
        <v>3</v>
      </c>
      <c r="B189" s="52" t="s">
        <v>21</v>
      </c>
      <c r="C189" s="53" t="s">
        <v>4</v>
      </c>
      <c r="D189" s="54" t="s">
        <v>5</v>
      </c>
      <c r="E189" s="52" t="s">
        <v>6</v>
      </c>
      <c r="F189" s="54" t="s">
        <v>7</v>
      </c>
      <c r="G189" s="54" t="s">
        <v>8</v>
      </c>
      <c r="H189" s="54" t="s">
        <v>9</v>
      </c>
      <c r="I189" s="54" t="s">
        <v>10</v>
      </c>
      <c r="J189" s="54" t="s">
        <v>11</v>
      </c>
      <c r="K189" s="54" t="s">
        <v>179</v>
      </c>
      <c r="N189" s="7" t="str">
        <f t="shared" si="10"/>
        <v/>
      </c>
      <c r="O189" s="42"/>
      <c r="P189" s="42"/>
      <c r="Q189" s="26" t="s">
        <v>135</v>
      </c>
      <c r="R189" s="27" t="s">
        <v>136</v>
      </c>
      <c r="S189" s="28" t="s">
        <v>137</v>
      </c>
      <c r="T189" s="29" t="s">
        <v>125</v>
      </c>
    </row>
    <row r="190" spans="1:20">
      <c r="A190" s="55">
        <v>1</v>
      </c>
      <c r="B190" s="55">
        <v>2</v>
      </c>
      <c r="C190" s="56">
        <v>3</v>
      </c>
      <c r="D190" s="55">
        <v>4</v>
      </c>
      <c r="E190" s="55">
        <v>5</v>
      </c>
      <c r="F190" s="55">
        <v>6</v>
      </c>
      <c r="G190" s="55">
        <v>7</v>
      </c>
      <c r="H190" s="55">
        <v>8</v>
      </c>
      <c r="I190" s="55">
        <v>9</v>
      </c>
      <c r="J190" s="55">
        <v>10</v>
      </c>
      <c r="K190" s="55">
        <v>11</v>
      </c>
      <c r="N190" s="7" t="str">
        <f t="shared" si="10"/>
        <v/>
      </c>
      <c r="O190" s="42"/>
      <c r="P190" s="42"/>
      <c r="Q190" s="57"/>
      <c r="R190" s="58"/>
      <c r="S190" s="59"/>
      <c r="T190" s="60"/>
    </row>
    <row r="191" spans="1:20" ht="78" customHeight="1">
      <c r="A191" s="61">
        <v>1</v>
      </c>
      <c r="B191" s="104" t="s">
        <v>115</v>
      </c>
      <c r="C191" s="93" t="s">
        <v>22</v>
      </c>
      <c r="D191" s="81" t="s">
        <v>300</v>
      </c>
      <c r="E191" s="104" t="s">
        <v>150</v>
      </c>
      <c r="F191" s="104">
        <v>1</v>
      </c>
      <c r="G191" s="158"/>
      <c r="H191" s="158"/>
      <c r="I191" s="159"/>
      <c r="J191" s="158"/>
      <c r="K191" s="81"/>
      <c r="L191" s="42"/>
      <c r="M191" s="42"/>
      <c r="N191" s="92" t="str">
        <f>IF(Q191="PAI","",CONCATENATE(IF(Q191&gt;0,"PAI-"&amp;Q191&amp;", ",""),IF(R191&gt;0,"PAK-"&amp;R191&amp;", ",""),IF(S191&gt;0,"PM-"&amp;S191&amp;", ",""),IF(T191&gt;0,"OS-"&amp;T191&amp;", ","")))</f>
        <v xml:space="preserve">PAI-1, </v>
      </c>
      <c r="O191" s="42"/>
      <c r="P191" s="42"/>
      <c r="Q191" s="34">
        <v>1</v>
      </c>
      <c r="R191" s="58"/>
      <c r="S191" s="59"/>
      <c r="T191" s="60"/>
    </row>
    <row r="192" spans="1:20">
      <c r="A192" s="8"/>
      <c r="B192" s="46"/>
      <c r="C192" s="65"/>
      <c r="D192" s="66"/>
      <c r="E192" s="67"/>
      <c r="F192" s="68" t="s">
        <v>12</v>
      </c>
      <c r="G192" s="69" t="s">
        <v>13</v>
      </c>
      <c r="H192" s="70"/>
      <c r="I192" s="69" t="s">
        <v>14</v>
      </c>
      <c r="J192" s="70"/>
      <c r="K192" s="8"/>
      <c r="N192" s="7" t="str">
        <f t="shared" si="10"/>
        <v/>
      </c>
      <c r="O192" s="42"/>
      <c r="P192" s="42"/>
      <c r="Q192" s="57"/>
      <c r="R192" s="58"/>
      <c r="S192" s="59"/>
      <c r="T192" s="60"/>
    </row>
    <row r="193" spans="1:20" s="7" customFormat="1">
      <c r="C193" s="9"/>
      <c r="E193" s="71"/>
      <c r="F193" s="10"/>
      <c r="G193" s="10"/>
      <c r="H193" s="10"/>
      <c r="I193" s="10"/>
      <c r="J193" s="10"/>
      <c r="K193" s="64"/>
      <c r="O193" s="42"/>
      <c r="P193" s="42"/>
      <c r="Q193" s="57"/>
      <c r="R193" s="58"/>
      <c r="S193" s="59"/>
      <c r="T193" s="60"/>
    </row>
    <row r="194" spans="1:20" ht="15.75" customHeight="1">
      <c r="A194" s="138" t="s">
        <v>301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N194" s="7" t="str">
        <f t="shared" si="9"/>
        <v/>
      </c>
      <c r="O194" s="42"/>
      <c r="P194" s="42"/>
      <c r="Q194" s="57"/>
      <c r="R194" s="58"/>
      <c r="S194" s="59"/>
      <c r="T194" s="60"/>
    </row>
    <row r="195" spans="1:20" ht="103.5">
      <c r="A195" s="55" t="s">
        <v>3</v>
      </c>
      <c r="B195" s="55" t="s">
        <v>21</v>
      </c>
      <c r="C195" s="56" t="s">
        <v>4</v>
      </c>
      <c r="D195" s="55" t="s">
        <v>5</v>
      </c>
      <c r="E195" s="55" t="s">
        <v>6</v>
      </c>
      <c r="F195" s="55" t="s">
        <v>7</v>
      </c>
      <c r="G195" s="55" t="s">
        <v>8</v>
      </c>
      <c r="H195" s="55" t="s">
        <v>9</v>
      </c>
      <c r="I195" s="55" t="s">
        <v>10</v>
      </c>
      <c r="J195" s="55" t="s">
        <v>11</v>
      </c>
      <c r="K195" s="55" t="s">
        <v>149</v>
      </c>
      <c r="N195" s="7" t="str">
        <f t="shared" si="9"/>
        <v/>
      </c>
      <c r="O195" s="42"/>
      <c r="P195" s="42"/>
      <c r="Q195" s="26" t="s">
        <v>135</v>
      </c>
      <c r="R195" s="27" t="s">
        <v>136</v>
      </c>
      <c r="S195" s="28" t="s">
        <v>137</v>
      </c>
      <c r="T195" s="29" t="s">
        <v>125</v>
      </c>
    </row>
    <row r="196" spans="1:20">
      <c r="A196" s="55">
        <v>1</v>
      </c>
      <c r="B196" s="55">
        <v>2</v>
      </c>
      <c r="C196" s="56">
        <v>3</v>
      </c>
      <c r="D196" s="55">
        <v>4</v>
      </c>
      <c r="E196" s="55">
        <v>5</v>
      </c>
      <c r="F196" s="55">
        <v>6</v>
      </c>
      <c r="G196" s="55">
        <v>7</v>
      </c>
      <c r="H196" s="55">
        <v>8</v>
      </c>
      <c r="I196" s="55">
        <v>9</v>
      </c>
      <c r="J196" s="55">
        <v>10</v>
      </c>
      <c r="K196" s="55">
        <v>11</v>
      </c>
      <c r="N196" s="7" t="str">
        <f t="shared" si="9"/>
        <v/>
      </c>
      <c r="O196" s="42"/>
      <c r="P196" s="42"/>
      <c r="Q196" s="57"/>
      <c r="R196" s="58"/>
      <c r="S196" s="59"/>
      <c r="T196" s="60"/>
    </row>
    <row r="197" spans="1:20" ht="45" customHeight="1">
      <c r="A197" s="61">
        <v>1</v>
      </c>
      <c r="B197" s="85" t="s">
        <v>114</v>
      </c>
      <c r="C197" s="86" t="s">
        <v>87</v>
      </c>
      <c r="D197" s="74" t="s">
        <v>253</v>
      </c>
      <c r="E197" s="61" t="s">
        <v>174</v>
      </c>
      <c r="F197" s="104">
        <v>1</v>
      </c>
      <c r="G197" s="124"/>
      <c r="H197" s="124"/>
      <c r="I197" s="133"/>
      <c r="J197" s="124"/>
      <c r="K197" s="2"/>
      <c r="N197" s="7" t="str">
        <f t="shared" si="9"/>
        <v xml:space="preserve">PAI-2, </v>
      </c>
      <c r="O197" s="136"/>
      <c r="P197" s="137"/>
      <c r="Q197" s="34">
        <v>2</v>
      </c>
      <c r="R197" s="58"/>
      <c r="S197" s="59"/>
      <c r="T197" s="60"/>
    </row>
    <row r="198" spans="1:20">
      <c r="A198" s="8"/>
      <c r="B198" s="8"/>
      <c r="C198" s="123"/>
      <c r="D198" s="91"/>
      <c r="E198" s="127"/>
      <c r="F198" s="128" t="s">
        <v>12</v>
      </c>
      <c r="G198" s="54" t="s">
        <v>13</v>
      </c>
      <c r="H198" s="129"/>
      <c r="I198" s="54" t="s">
        <v>14</v>
      </c>
      <c r="J198" s="129"/>
      <c r="K198" s="8"/>
      <c r="N198" s="7" t="str">
        <f t="shared" si="9"/>
        <v/>
      </c>
      <c r="O198" s="42"/>
      <c r="P198" s="42"/>
      <c r="Q198" s="57"/>
      <c r="R198" s="58"/>
      <c r="S198" s="59"/>
      <c r="T198" s="60"/>
    </row>
    <row r="199" spans="1:20" s="7" customFormat="1">
      <c r="A199" s="23"/>
      <c r="B199" s="23"/>
      <c r="C199" s="130"/>
      <c r="D199" s="23"/>
      <c r="E199" s="8"/>
      <c r="F199" s="3"/>
      <c r="G199" s="3"/>
      <c r="H199" s="3"/>
      <c r="I199" s="3"/>
      <c r="J199" s="3"/>
      <c r="K199" s="131"/>
      <c r="N199" s="7" t="str">
        <f t="shared" si="9"/>
        <v/>
      </c>
      <c r="O199" s="42"/>
      <c r="P199" s="42"/>
      <c r="Q199" s="57"/>
      <c r="R199" s="58"/>
      <c r="S199" s="59"/>
      <c r="T199" s="60"/>
    </row>
    <row r="200" spans="1:20" ht="15.75" customHeight="1">
      <c r="A200" s="138" t="s">
        <v>302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N200" s="7" t="str">
        <f t="shared" si="9"/>
        <v/>
      </c>
      <c r="O200" s="42"/>
      <c r="P200" s="42"/>
      <c r="Q200" s="57"/>
      <c r="R200" s="58"/>
      <c r="S200" s="59"/>
      <c r="T200" s="60"/>
    </row>
    <row r="201" spans="1:20" ht="103.5">
      <c r="A201" s="52" t="s">
        <v>3</v>
      </c>
      <c r="B201" s="52" t="s">
        <v>21</v>
      </c>
      <c r="C201" s="53" t="s">
        <v>4</v>
      </c>
      <c r="D201" s="54" t="s">
        <v>5</v>
      </c>
      <c r="E201" s="52" t="s">
        <v>6</v>
      </c>
      <c r="F201" s="54" t="s">
        <v>7</v>
      </c>
      <c r="G201" s="54" t="s">
        <v>8</v>
      </c>
      <c r="H201" s="54" t="s">
        <v>9</v>
      </c>
      <c r="I201" s="54" t="s">
        <v>10</v>
      </c>
      <c r="J201" s="54" t="s">
        <v>11</v>
      </c>
      <c r="K201" s="54" t="s">
        <v>179</v>
      </c>
      <c r="N201" s="7" t="str">
        <f t="shared" si="9"/>
        <v/>
      </c>
      <c r="O201" s="42"/>
      <c r="P201" s="42"/>
      <c r="Q201" s="26" t="s">
        <v>135</v>
      </c>
      <c r="R201" s="27" t="s">
        <v>136</v>
      </c>
      <c r="S201" s="28" t="s">
        <v>137</v>
      </c>
      <c r="T201" s="29" t="s">
        <v>125</v>
      </c>
    </row>
    <row r="202" spans="1:20">
      <c r="A202" s="55">
        <v>1</v>
      </c>
      <c r="B202" s="55">
        <v>2</v>
      </c>
      <c r="C202" s="56">
        <v>3</v>
      </c>
      <c r="D202" s="55">
        <v>4</v>
      </c>
      <c r="E202" s="55">
        <v>5</v>
      </c>
      <c r="F202" s="55">
        <v>6</v>
      </c>
      <c r="G202" s="55">
        <v>7</v>
      </c>
      <c r="H202" s="55">
        <v>8</v>
      </c>
      <c r="I202" s="55">
        <v>9</v>
      </c>
      <c r="J202" s="55">
        <v>10</v>
      </c>
      <c r="K202" s="55">
        <v>11</v>
      </c>
      <c r="N202" s="7" t="str">
        <f t="shared" si="9"/>
        <v/>
      </c>
      <c r="O202" s="42"/>
      <c r="P202" s="42"/>
      <c r="Q202" s="57"/>
      <c r="R202" s="58"/>
      <c r="S202" s="59"/>
      <c r="T202" s="60"/>
    </row>
    <row r="203" spans="1:20">
      <c r="A203" s="61">
        <v>1</v>
      </c>
      <c r="B203" s="85" t="s">
        <v>86</v>
      </c>
      <c r="C203" s="32" t="s">
        <v>30</v>
      </c>
      <c r="D203" s="74" t="s">
        <v>254</v>
      </c>
      <c r="E203" s="61" t="s">
        <v>150</v>
      </c>
      <c r="F203" s="33">
        <v>3</v>
      </c>
      <c r="G203" s="124"/>
      <c r="H203" s="124"/>
      <c r="I203" s="133"/>
      <c r="J203" s="124"/>
      <c r="K203" s="2"/>
      <c r="N203" s="7" t="str">
        <f t="shared" ref="N203:N211" si="11">IF(Q203="PAI","",CONCATENATE(IF(Q203&gt;0,"PAI-"&amp;Q203&amp;", ",""),IF(R203&gt;0,"PAK-"&amp;R203&amp;", ",""),IF(S203&gt;0,"PM-"&amp;S203&amp;", ",""),IF(T203&gt;0,"OS-"&amp;T203&amp;", ","")))</f>
        <v xml:space="preserve">PAI-3, </v>
      </c>
      <c r="O203" s="42"/>
      <c r="P203" s="42"/>
      <c r="Q203" s="33">
        <v>3</v>
      </c>
      <c r="R203" s="58"/>
      <c r="S203" s="59"/>
      <c r="T203" s="60"/>
    </row>
    <row r="204" spans="1:20" ht="34.5">
      <c r="A204" s="61">
        <v>2</v>
      </c>
      <c r="B204" s="116" t="s">
        <v>92</v>
      </c>
      <c r="C204" s="12" t="s">
        <v>30</v>
      </c>
      <c r="D204" s="117" t="s">
        <v>255</v>
      </c>
      <c r="E204" s="61" t="s">
        <v>150</v>
      </c>
      <c r="F204" s="104">
        <v>10</v>
      </c>
      <c r="G204" s="124"/>
      <c r="H204" s="124"/>
      <c r="I204" s="133"/>
      <c r="J204" s="124"/>
      <c r="K204" s="2"/>
      <c r="M204" s="112"/>
      <c r="N204" s="7" t="str">
        <f t="shared" si="11"/>
        <v xml:space="preserve">PAK-10, </v>
      </c>
      <c r="O204" s="42"/>
      <c r="P204" s="42"/>
      <c r="Q204" s="57"/>
      <c r="R204" s="31">
        <v>10</v>
      </c>
      <c r="S204" s="59"/>
      <c r="T204" s="60"/>
    </row>
    <row r="205" spans="1:20" ht="69">
      <c r="A205" s="61">
        <v>3</v>
      </c>
      <c r="B205" s="132" t="s">
        <v>123</v>
      </c>
      <c r="C205" s="12" t="s">
        <v>22</v>
      </c>
      <c r="D205" s="2" t="s">
        <v>256</v>
      </c>
      <c r="E205" s="61" t="s">
        <v>175</v>
      </c>
      <c r="F205" s="33">
        <v>1</v>
      </c>
      <c r="G205" s="124"/>
      <c r="H205" s="124"/>
      <c r="I205" s="133"/>
      <c r="J205" s="124"/>
      <c r="K205" s="2"/>
      <c r="N205" s="7" t="str">
        <f t="shared" si="11"/>
        <v xml:space="preserve">PM-1, </v>
      </c>
      <c r="O205" s="42"/>
      <c r="P205" s="42"/>
      <c r="Q205" s="57"/>
      <c r="R205" s="58"/>
      <c r="S205" s="13">
        <v>1</v>
      </c>
      <c r="T205" s="60"/>
    </row>
    <row r="206" spans="1:20">
      <c r="A206" s="61">
        <v>4</v>
      </c>
      <c r="B206" s="116" t="s">
        <v>91</v>
      </c>
      <c r="C206" s="32" t="s">
        <v>30</v>
      </c>
      <c r="D206" s="117" t="s">
        <v>257</v>
      </c>
      <c r="E206" s="61" t="s">
        <v>151</v>
      </c>
      <c r="F206" s="33">
        <v>2</v>
      </c>
      <c r="G206" s="124"/>
      <c r="H206" s="124"/>
      <c r="I206" s="133"/>
      <c r="J206" s="124"/>
      <c r="K206" s="2"/>
      <c r="N206" s="7" t="str">
        <f t="shared" si="11"/>
        <v xml:space="preserve">PAK-2, </v>
      </c>
      <c r="O206" s="42"/>
      <c r="P206" s="42"/>
      <c r="Q206" s="57"/>
      <c r="R206" s="31">
        <v>2</v>
      </c>
      <c r="S206" s="59"/>
      <c r="T206" s="60"/>
    </row>
    <row r="207" spans="1:20">
      <c r="A207" s="61">
        <v>5</v>
      </c>
      <c r="B207" s="85" t="s">
        <v>88</v>
      </c>
      <c r="C207" s="32" t="s">
        <v>30</v>
      </c>
      <c r="D207" s="74" t="s">
        <v>258</v>
      </c>
      <c r="E207" s="61" t="s">
        <v>151</v>
      </c>
      <c r="F207" s="33">
        <v>4</v>
      </c>
      <c r="G207" s="124"/>
      <c r="H207" s="124"/>
      <c r="I207" s="133"/>
      <c r="J207" s="124"/>
      <c r="K207" s="2"/>
      <c r="N207" s="7" t="str">
        <f t="shared" si="11"/>
        <v xml:space="preserve">PAI-2, PAK-2, </v>
      </c>
      <c r="O207" s="42"/>
      <c r="P207" s="42"/>
      <c r="Q207" s="33">
        <v>2</v>
      </c>
      <c r="R207" s="36">
        <v>2</v>
      </c>
      <c r="S207" s="59"/>
      <c r="T207" s="60"/>
    </row>
    <row r="208" spans="1:20">
      <c r="A208" s="61">
        <v>6</v>
      </c>
      <c r="B208" s="116" t="s">
        <v>89</v>
      </c>
      <c r="C208" s="32" t="s">
        <v>30</v>
      </c>
      <c r="D208" s="2" t="s">
        <v>259</v>
      </c>
      <c r="E208" s="61" t="s">
        <v>150</v>
      </c>
      <c r="F208" s="33">
        <v>6</v>
      </c>
      <c r="G208" s="124"/>
      <c r="H208" s="124"/>
      <c r="I208" s="133"/>
      <c r="J208" s="124"/>
      <c r="K208" s="2"/>
      <c r="N208" s="7" t="str">
        <f t="shared" si="11"/>
        <v xml:space="preserve">PAK-6, </v>
      </c>
      <c r="O208" s="42"/>
      <c r="P208" s="42"/>
      <c r="Q208" s="57"/>
      <c r="R208" s="34">
        <v>6</v>
      </c>
      <c r="S208" s="59"/>
      <c r="T208" s="60"/>
    </row>
    <row r="209" spans="1:20" ht="34.5">
      <c r="A209" s="61">
        <v>8</v>
      </c>
      <c r="B209" s="116" t="s">
        <v>93</v>
      </c>
      <c r="C209" s="12" t="s">
        <v>22</v>
      </c>
      <c r="D209" s="117" t="s">
        <v>260</v>
      </c>
      <c r="E209" s="61" t="s">
        <v>158</v>
      </c>
      <c r="F209" s="33">
        <v>3</v>
      </c>
      <c r="G209" s="124"/>
      <c r="H209" s="124"/>
      <c r="I209" s="133"/>
      <c r="J209" s="124"/>
      <c r="K209" s="2"/>
      <c r="N209" s="7" t="str">
        <f t="shared" si="11"/>
        <v xml:space="preserve">PAK-3, </v>
      </c>
      <c r="O209" s="42"/>
      <c r="P209" s="42"/>
      <c r="Q209" s="57"/>
      <c r="R209" s="31">
        <v>3</v>
      </c>
      <c r="S209" s="59"/>
      <c r="T209" s="60"/>
    </row>
    <row r="210" spans="1:20" ht="34.5">
      <c r="A210" s="61">
        <v>9</v>
      </c>
      <c r="B210" s="116" t="s">
        <v>94</v>
      </c>
      <c r="C210" s="12" t="s">
        <v>22</v>
      </c>
      <c r="D210" s="117" t="s">
        <v>261</v>
      </c>
      <c r="E210" s="61" t="s">
        <v>150</v>
      </c>
      <c r="F210" s="33">
        <v>3</v>
      </c>
      <c r="G210" s="124"/>
      <c r="H210" s="124"/>
      <c r="I210" s="133"/>
      <c r="J210" s="124"/>
      <c r="K210" s="2"/>
      <c r="N210" s="7" t="str">
        <f t="shared" si="11"/>
        <v xml:space="preserve">PAK-3, </v>
      </c>
      <c r="O210" s="42"/>
      <c r="P210" s="42"/>
      <c r="Q210" s="57"/>
      <c r="R210" s="31">
        <v>3</v>
      </c>
      <c r="S210" s="59"/>
      <c r="T210" s="60"/>
    </row>
    <row r="211" spans="1:20">
      <c r="A211" s="61">
        <v>10</v>
      </c>
      <c r="B211" s="116" t="s">
        <v>90</v>
      </c>
      <c r="C211" s="12" t="s">
        <v>30</v>
      </c>
      <c r="D211" s="2" t="s">
        <v>262</v>
      </c>
      <c r="E211" s="61" t="s">
        <v>150</v>
      </c>
      <c r="F211" s="33">
        <v>2</v>
      </c>
      <c r="G211" s="124"/>
      <c r="H211" s="124"/>
      <c r="I211" s="133"/>
      <c r="J211" s="124"/>
      <c r="K211" s="2"/>
      <c r="N211" s="7" t="str">
        <f t="shared" si="11"/>
        <v xml:space="preserve">PAK-2, </v>
      </c>
      <c r="O211" s="42"/>
      <c r="P211" s="42"/>
      <c r="Q211" s="57"/>
      <c r="R211" s="31">
        <v>2</v>
      </c>
      <c r="S211" s="59"/>
      <c r="T211" s="60"/>
    </row>
    <row r="212" spans="1:20">
      <c r="A212" s="8"/>
      <c r="B212" s="46"/>
      <c r="C212" s="65"/>
      <c r="D212" s="66"/>
      <c r="E212" s="95"/>
      <c r="F212" s="96" t="s">
        <v>12</v>
      </c>
      <c r="G212" s="69" t="s">
        <v>13</v>
      </c>
      <c r="H212" s="97"/>
      <c r="I212" s="69" t="s">
        <v>14</v>
      </c>
      <c r="J212" s="97"/>
      <c r="K212" s="8"/>
      <c r="N212" s="7" t="str">
        <f t="shared" si="9"/>
        <v/>
      </c>
      <c r="O212" s="42"/>
      <c r="P212" s="42"/>
    </row>
    <row r="213" spans="1:20">
      <c r="N213" s="7" t="str">
        <f t="shared" si="9"/>
        <v/>
      </c>
      <c r="O213" s="42"/>
      <c r="P213" s="42"/>
    </row>
    <row r="214" spans="1:20">
      <c r="H214" s="98"/>
      <c r="N214" s="7" t="str">
        <f t="shared" si="9"/>
        <v/>
      </c>
      <c r="O214" s="42"/>
      <c r="P214" s="42"/>
    </row>
    <row r="216" spans="1:20" ht="15.75" customHeight="1">
      <c r="E216" s="140" t="s">
        <v>148</v>
      </c>
      <c r="F216" s="140"/>
      <c r="G216" s="99" t="s">
        <v>13</v>
      </c>
      <c r="H216" s="100"/>
      <c r="I216" s="106" t="s">
        <v>14</v>
      </c>
      <c r="J216" s="100"/>
      <c r="L216" s="64"/>
    </row>
    <row r="217" spans="1:20">
      <c r="F217" s="141"/>
      <c r="G217" s="141"/>
      <c r="H217" s="101"/>
      <c r="I217" s="101"/>
      <c r="J217" s="101"/>
    </row>
    <row r="218" spans="1:20" ht="17.25" customHeight="1">
      <c r="A218" s="40"/>
      <c r="B218" s="142" t="s">
        <v>15</v>
      </c>
      <c r="C218" s="142"/>
      <c r="D218" s="142"/>
      <c r="E218" s="142"/>
      <c r="F218" s="142"/>
      <c r="G218" s="143"/>
      <c r="H218" s="143"/>
      <c r="I218" s="143"/>
      <c r="J218" s="143"/>
      <c r="K218" s="143"/>
    </row>
    <row r="219" spans="1:20">
      <c r="A219" s="40"/>
      <c r="B219" s="40"/>
      <c r="C219" s="1"/>
      <c r="D219" s="40"/>
      <c r="E219" s="39"/>
      <c r="F219" s="39"/>
      <c r="G219" s="39"/>
      <c r="H219" s="39"/>
      <c r="I219" s="105"/>
      <c r="J219" s="39"/>
      <c r="K219" s="40"/>
    </row>
    <row r="220" spans="1:20">
      <c r="A220" s="40"/>
      <c r="B220" s="40"/>
      <c r="C220" s="1"/>
      <c r="D220" s="40"/>
      <c r="E220" s="39"/>
      <c r="F220" s="39"/>
      <c r="G220" s="39"/>
      <c r="H220" s="4"/>
      <c r="I220" s="105"/>
      <c r="J220" s="39"/>
      <c r="K220" s="40"/>
    </row>
    <row r="221" spans="1:20">
      <c r="A221" s="40"/>
      <c r="B221" s="40"/>
      <c r="C221" s="1"/>
      <c r="D221" s="40"/>
      <c r="E221" s="39"/>
      <c r="F221" s="39"/>
      <c r="G221" s="39"/>
      <c r="H221" s="39"/>
      <c r="I221" s="105"/>
      <c r="J221" s="39"/>
      <c r="K221" s="40"/>
    </row>
    <row r="222" spans="1:20">
      <c r="A222" s="40"/>
      <c r="B222" s="40"/>
      <c r="C222" s="1"/>
      <c r="D222" s="40"/>
      <c r="E222" s="39"/>
      <c r="F222" s="39"/>
      <c r="G222" s="39"/>
      <c r="H222" s="39"/>
      <c r="I222" s="105"/>
      <c r="J222" s="39"/>
      <c r="K222" s="40"/>
    </row>
    <row r="223" spans="1:20" ht="17.25" customHeight="1">
      <c r="A223" s="40"/>
      <c r="B223" s="40"/>
      <c r="C223" s="1"/>
      <c r="D223" s="40"/>
      <c r="E223" s="39"/>
      <c r="F223" s="39"/>
      <c r="G223" s="139" t="s">
        <v>16</v>
      </c>
      <c r="H223" s="139"/>
      <c r="I223" s="139"/>
      <c r="J223" s="139"/>
      <c r="K223" s="40"/>
    </row>
    <row r="224" spans="1:20" ht="50.25" customHeight="1">
      <c r="A224" s="40"/>
      <c r="B224" s="40"/>
      <c r="C224" s="1"/>
      <c r="D224" s="40"/>
      <c r="E224" s="39"/>
      <c r="F224" s="39"/>
      <c r="G224" s="139" t="s">
        <v>17</v>
      </c>
      <c r="H224" s="139"/>
      <c r="I224" s="139"/>
      <c r="J224" s="139"/>
      <c r="K224" s="40"/>
    </row>
  </sheetData>
  <sortState ref="B241:T257">
    <sortCondition ref="B241"/>
  </sortState>
  <mergeCells count="58">
    <mergeCell ref="A1:C1"/>
    <mergeCell ref="O86:P86"/>
    <mergeCell ref="O89:P89"/>
    <mergeCell ref="O88:P88"/>
    <mergeCell ref="O60:P60"/>
    <mergeCell ref="O61:P61"/>
    <mergeCell ref="O20:P20"/>
    <mergeCell ref="O21:P21"/>
    <mergeCell ref="O22:P22"/>
    <mergeCell ref="O24:P24"/>
    <mergeCell ref="O85:P85"/>
    <mergeCell ref="O6:P6"/>
    <mergeCell ref="A7:C7"/>
    <mergeCell ref="J7:K7"/>
    <mergeCell ref="O7:P7"/>
    <mergeCell ref="F2:G2"/>
    <mergeCell ref="F3:G3"/>
    <mergeCell ref="B4:C4"/>
    <mergeCell ref="F4:G4"/>
    <mergeCell ref="B5:C5"/>
    <mergeCell ref="F5:G5"/>
    <mergeCell ref="J4:K4"/>
    <mergeCell ref="H5:J5"/>
    <mergeCell ref="F6:G6"/>
    <mergeCell ref="H6:J6"/>
    <mergeCell ref="A103:K103"/>
    <mergeCell ref="D8:I8"/>
    <mergeCell ref="A9:D9"/>
    <mergeCell ref="A10:D10"/>
    <mergeCell ref="A11:F11"/>
    <mergeCell ref="A12:F12"/>
    <mergeCell ref="A14:K14"/>
    <mergeCell ref="A30:K30"/>
    <mergeCell ref="A51:K51"/>
    <mergeCell ref="A57:K57"/>
    <mergeCell ref="A65:K65"/>
    <mergeCell ref="G223:J223"/>
    <mergeCell ref="G224:J224"/>
    <mergeCell ref="A188:K188"/>
    <mergeCell ref="A194:K194"/>
    <mergeCell ref="A200:K200"/>
    <mergeCell ref="E216:F216"/>
    <mergeCell ref="F217:G217"/>
    <mergeCell ref="B218:K218"/>
    <mergeCell ref="A182:K182"/>
    <mergeCell ref="A109:K109"/>
    <mergeCell ref="A116:K116"/>
    <mergeCell ref="A125:K125"/>
    <mergeCell ref="A131:K131"/>
    <mergeCell ref="A152:K152"/>
    <mergeCell ref="A160:K160"/>
    <mergeCell ref="A169:K169"/>
    <mergeCell ref="A176:K176"/>
    <mergeCell ref="O90:P90"/>
    <mergeCell ref="O91:P91"/>
    <mergeCell ref="O197:P197"/>
    <mergeCell ref="O121:P122"/>
    <mergeCell ref="O137:P137"/>
  </mergeCells>
  <conditionalFormatting sqref="S87:S100">
    <cfRule type="expression" dxfId="321" priority="877">
      <formula>AND($L87&lt;&gt;"",SUM(#REF!)&gt;$F87)</formula>
    </cfRule>
    <cfRule type="expression" dxfId="320" priority="878">
      <formula>AND($L87&lt;&gt;"",SUM(#REF!)=$F87)</formula>
    </cfRule>
  </conditionalFormatting>
  <conditionalFormatting sqref="K33:K49 F35:F37 S112 F112 K113 A113 A169:K169 C209:C211 C206 R205 F203:F204 Q134:Q139 R82:R84 K191:K192 F191 A190:A192 K134:K150 F136:F149 R208:R211 F206:F211 K203:K212 A196:A222 A32:A51 A133:A152 A13:A14 K68:K101 Q68:Q75 F68:F100 B68:D68 A67:A103 A176:K176">
    <cfRule type="expression" dxfId="319" priority="875">
      <formula>AND($L13&lt;&gt;"",SUM(#REF!)&gt;$F13)</formula>
    </cfRule>
    <cfRule type="expression" dxfId="318" priority="876">
      <formula>AND($L13&lt;&gt;"",SUM(#REF!)=$F13)</formula>
    </cfRule>
  </conditionalFormatting>
  <conditionalFormatting sqref="Q17:Q18 Q20:Q27 K17:K28 F17:F27 K119:K123">
    <cfRule type="expression" dxfId="317" priority="835">
      <formula>AND($L17&lt;&gt;"",SUM(#REF!)&gt;$F17)</formula>
    </cfRule>
    <cfRule type="expression" dxfId="316" priority="836">
      <formula>AND($L17&lt;&gt;"",SUM(#REF!)=$F17)</formula>
    </cfRule>
  </conditionalFormatting>
  <conditionalFormatting sqref="Q19">
    <cfRule type="expression" dxfId="315" priority="833">
      <formula>AND($L19&lt;&gt;"",SUM(#REF!)&gt;$F19)</formula>
    </cfRule>
    <cfRule type="expression" dxfId="314" priority="834">
      <formula>AND($L19&lt;&gt;"",SUM(#REF!)=$F19)</formula>
    </cfRule>
  </conditionalFormatting>
  <conditionalFormatting sqref="Q33:Q35">
    <cfRule type="expression" dxfId="313" priority="829">
      <formula>AND($L33&lt;&gt;"",SUM(#REF!)&gt;$F33)</formula>
    </cfRule>
    <cfRule type="expression" dxfId="312" priority="830">
      <formula>AND($L33&lt;&gt;"",SUM(#REF!)=$F33)</formula>
    </cfRule>
  </conditionalFormatting>
  <conditionalFormatting sqref="Q54">
    <cfRule type="expression" dxfId="311" priority="817">
      <formula>AND($L54&lt;&gt;"",SUM(#REF!)&gt;$F54)</formula>
    </cfRule>
    <cfRule type="expression" dxfId="310" priority="818">
      <formula>AND($L54&lt;&gt;"",SUM(#REF!)=$F54)</formula>
    </cfRule>
  </conditionalFormatting>
  <conditionalFormatting sqref="Q119:Q120">
    <cfRule type="expression" dxfId="309" priority="801">
      <formula>AND($L119&lt;&gt;"",SUM(#REF!)&gt;$F119)</formula>
    </cfRule>
    <cfRule type="expression" dxfId="308" priority="802">
      <formula>AND($L119&lt;&gt;"",SUM(#REF!)=$F119)</formula>
    </cfRule>
  </conditionalFormatting>
  <conditionalFormatting sqref="Q128">
    <cfRule type="expression" dxfId="307" priority="797">
      <formula>AND($L128&lt;&gt;"",SUM(#REF!)&gt;$F128)</formula>
    </cfRule>
    <cfRule type="expression" dxfId="306" priority="798">
      <formula>AND($L128&lt;&gt;"",SUM(#REF!)=$F128)</formula>
    </cfRule>
  </conditionalFormatting>
  <conditionalFormatting sqref="Q163:Q164">
    <cfRule type="expression" dxfId="305" priority="787">
      <formula>AND($L163&lt;&gt;"",SUM(#REF!)&gt;$F163)</formula>
    </cfRule>
    <cfRule type="expression" dxfId="304" priority="788">
      <formula>AND($L163&lt;&gt;"",SUM(#REF!)=$F163)</formula>
    </cfRule>
  </conditionalFormatting>
  <conditionalFormatting sqref="Q172">
    <cfRule type="expression" dxfId="303" priority="783">
      <formula>AND($L172&lt;&gt;"",SUM(#REF!)&gt;$F172)</formula>
    </cfRule>
    <cfRule type="expression" dxfId="302" priority="784">
      <formula>AND($L172&lt;&gt;"",SUM(#REF!)=$F172)</formula>
    </cfRule>
  </conditionalFormatting>
  <conditionalFormatting sqref="Q179">
    <cfRule type="expression" dxfId="301" priority="779">
      <formula>AND($L179&lt;&gt;"",SUM(#REF!)&gt;$F179)</formula>
    </cfRule>
    <cfRule type="expression" dxfId="300" priority="780">
      <formula>AND($L179&lt;&gt;"",SUM(#REF!)=$F179)</formula>
    </cfRule>
  </conditionalFormatting>
  <conditionalFormatting sqref="Q197">
    <cfRule type="expression" dxfId="299" priority="775">
      <formula>AND($L196&lt;&gt;"",SUM(#REF!)&gt;$F197)</formula>
    </cfRule>
    <cfRule type="expression" dxfId="298" priority="776">
      <formula>AND($L196&lt;&gt;"",SUM(#REF!)=$F197)</formula>
    </cfRule>
  </conditionalFormatting>
  <conditionalFormatting sqref="Q203">
    <cfRule type="expression" dxfId="297" priority="765">
      <formula>AND($L202&lt;&gt;"",SUM(#REF!)&gt;$F203)</formula>
    </cfRule>
    <cfRule type="expression" dxfId="296" priority="766">
      <formula>AND($L202&lt;&gt;"",SUM(#REF!)=$F203)</formula>
    </cfRule>
  </conditionalFormatting>
  <conditionalFormatting sqref="Q204">
    <cfRule type="expression" dxfId="295" priority="767">
      <formula>AND(#REF!&lt;&gt;"",SUM(#REF!)&gt;$F204)</formula>
    </cfRule>
    <cfRule type="expression" dxfId="294" priority="768">
      <formula>AND(#REF!&lt;&gt;"",SUM(#REF!)=$F204)</formula>
    </cfRule>
  </conditionalFormatting>
  <conditionalFormatting sqref="Q106">
    <cfRule type="expression" dxfId="293" priority="745">
      <formula>AND($L105&lt;&gt;"",SUM(#REF!)&gt;$F106)</formula>
    </cfRule>
    <cfRule type="expression" dxfId="292" priority="746">
      <formula>AND($L105&lt;&gt;"",SUM(#REF!)=$F106)</formula>
    </cfRule>
  </conditionalFormatting>
  <conditionalFormatting sqref="Q185">
    <cfRule type="expression" dxfId="291" priority="733">
      <formula>AND($L184&lt;&gt;"",SUM(#REF!)&gt;$F185)</formula>
    </cfRule>
    <cfRule type="expression" dxfId="290" priority="734">
      <formula>AND($L184&lt;&gt;"",SUM(#REF!)=$F185)</formula>
    </cfRule>
  </conditionalFormatting>
  <conditionalFormatting sqref="R79:R80">
    <cfRule type="expression" dxfId="289" priority="729">
      <formula>AND($L79&lt;&gt;"",SUM(#REF!)&gt;$F79)</formula>
    </cfRule>
    <cfRule type="expression" dxfId="288" priority="730">
      <formula>AND($L79&lt;&gt;"",SUM(#REF!)=$F79)</formula>
    </cfRule>
  </conditionalFormatting>
  <conditionalFormatting sqref="R77:R78">
    <cfRule type="expression" dxfId="287" priority="685">
      <formula>AND($L77&lt;&gt;"",SUM(#REF!)&gt;$F77)</formula>
    </cfRule>
    <cfRule type="expression" dxfId="286" priority="686">
      <formula>AND($L77&lt;&gt;"",SUM(#REF!)=$F77)</formula>
    </cfRule>
  </conditionalFormatting>
  <conditionalFormatting sqref="R36">
    <cfRule type="expression" dxfId="285" priority="713">
      <formula>AND($L36&lt;&gt;"",SUM(#REF!)&gt;$F36)</formula>
    </cfRule>
    <cfRule type="expression" dxfId="284" priority="714">
      <formula>AND($L36&lt;&gt;"",SUM(#REF!)=$F36)</formula>
    </cfRule>
  </conditionalFormatting>
  <conditionalFormatting sqref="R37">
    <cfRule type="expression" dxfId="283" priority="711">
      <formula>AND($L37&lt;&gt;"",SUM(#REF!)&gt;$F37)</formula>
    </cfRule>
    <cfRule type="expression" dxfId="282" priority="712">
      <formula>AND($L37&lt;&gt;"",SUM(#REF!)=$F37)</formula>
    </cfRule>
  </conditionalFormatting>
  <conditionalFormatting sqref="R39">
    <cfRule type="expression" dxfId="281" priority="709">
      <formula>AND($L39&lt;&gt;"",SUM(#REF!)&gt;$F39)</formula>
    </cfRule>
    <cfRule type="expression" dxfId="280" priority="710">
      <formula>AND($L39&lt;&gt;"",SUM(#REF!)=$F39)</formula>
    </cfRule>
  </conditionalFormatting>
  <conditionalFormatting sqref="R76">
    <cfRule type="expression" dxfId="279" priority="689">
      <formula>AND($L76&lt;&gt;"",SUM(#REF!)&gt;$F76)</formula>
    </cfRule>
    <cfRule type="expression" dxfId="278" priority="690">
      <formula>AND($L76&lt;&gt;"",SUM(#REF!)=$F76)</formula>
    </cfRule>
  </conditionalFormatting>
  <conditionalFormatting sqref="R81">
    <cfRule type="expression" dxfId="277" priority="681">
      <formula>AND($L81&lt;&gt;"",SUM(#REF!)&gt;$F81)</formula>
    </cfRule>
    <cfRule type="expression" dxfId="276" priority="682">
      <formula>AND($L81&lt;&gt;"",SUM(#REF!)=$F81)</formula>
    </cfRule>
  </conditionalFormatting>
  <conditionalFormatting sqref="S60:S62 R142:R149">
    <cfRule type="expression" dxfId="275" priority="613">
      <formula>AND($L60&lt;&gt;"",SUM(#REF!)&gt;$F60)</formula>
    </cfRule>
    <cfRule type="expression" dxfId="274" priority="614">
      <formula>AND($L60&lt;&gt;"",SUM(#REF!)=$F60)</formula>
    </cfRule>
  </conditionalFormatting>
  <conditionalFormatting sqref="R140">
    <cfRule type="expression" dxfId="273" priority="667">
      <formula>AND($L140&lt;&gt;"",SUM(#REF!)&gt;$F140)</formula>
    </cfRule>
    <cfRule type="expression" dxfId="272" priority="668">
      <formula>AND($L140&lt;&gt;"",SUM(#REF!)=$F140)</formula>
    </cfRule>
  </conditionalFormatting>
  <conditionalFormatting sqref="R141">
    <cfRule type="expression" dxfId="271" priority="665">
      <formula>AND($L141&lt;&gt;"",SUM(#REF!)&gt;$F141)</formula>
    </cfRule>
    <cfRule type="expression" dxfId="270" priority="666">
      <formula>AND($L141&lt;&gt;"",SUM(#REF!)=$F141)</formula>
    </cfRule>
  </conditionalFormatting>
  <conditionalFormatting sqref="R155">
    <cfRule type="expression" dxfId="269" priority="653">
      <formula>AND($L155&lt;&gt;"",SUM(#REF!)&gt;$F155)</formula>
    </cfRule>
    <cfRule type="expression" dxfId="268" priority="654">
      <formula>AND($L155&lt;&gt;"",SUM(#REF!)=$F155)</formula>
    </cfRule>
  </conditionalFormatting>
  <conditionalFormatting sqref="R156">
    <cfRule type="expression" dxfId="267" priority="651">
      <formula>AND($L156&lt;&gt;"",SUM(#REF!)&gt;$F156)</formula>
    </cfRule>
    <cfRule type="expression" dxfId="266" priority="652">
      <formula>AND($L156&lt;&gt;"",SUM(#REF!)=$F156)</formula>
    </cfRule>
  </conditionalFormatting>
  <conditionalFormatting sqref="R157">
    <cfRule type="expression" dxfId="265" priority="649">
      <formula>AND($L157&lt;&gt;"",SUM(#REF!)&gt;$F157)</formula>
    </cfRule>
    <cfRule type="expression" dxfId="264" priority="650">
      <formula>AND($L157&lt;&gt;"",SUM(#REF!)=$F157)</formula>
    </cfRule>
  </conditionalFormatting>
  <conditionalFormatting sqref="R206">
    <cfRule type="expression" dxfId="263" priority="641">
      <formula>AND($L206&lt;&gt;"",SUM(#REF!)&gt;$F206)</formula>
    </cfRule>
    <cfRule type="expression" dxfId="262" priority="642">
      <formula>AND($L206&lt;&gt;"",SUM(#REF!)=$F206)</formula>
    </cfRule>
  </conditionalFormatting>
  <conditionalFormatting sqref="S173">
    <cfRule type="expression" dxfId="261" priority="603">
      <formula>AND($L173&lt;&gt;"",SUM(#REF!)&gt;$F173)</formula>
    </cfRule>
    <cfRule type="expression" dxfId="260" priority="604">
      <formula>AND($L173&lt;&gt;"",SUM(#REF!)=$F173)</formula>
    </cfRule>
  </conditionalFormatting>
  <conditionalFormatting sqref="R38">
    <cfRule type="expression" dxfId="259" priority="561">
      <formula>AND($L38&lt;&gt;"",SUM(#REF!)&gt;$F38)</formula>
    </cfRule>
    <cfRule type="expression" dxfId="258" priority="562">
      <formula>AND($L38&lt;&gt;"",SUM(#REF!)=$F38)</formula>
    </cfRule>
  </conditionalFormatting>
  <conditionalFormatting sqref="T42:T48">
    <cfRule type="expression" dxfId="257" priority="565">
      <formula>AND($L42&lt;&gt;"",SUM(#REF!)&gt;$F42)</formula>
    </cfRule>
    <cfRule type="expression" dxfId="256" priority="566">
      <formula>AND($L42&lt;&gt;"",SUM(#REF!)=$F42)</formula>
    </cfRule>
  </conditionalFormatting>
  <conditionalFormatting sqref="Q121">
    <cfRule type="expression" dxfId="255" priority="879">
      <formula>AND($L123&lt;&gt;"",SUM(#REF!)&gt;$F121)</formula>
    </cfRule>
    <cfRule type="expression" dxfId="254" priority="880">
      <formula>AND($L123&lt;&gt;"",SUM(#REF!)=$F121)</formula>
    </cfRule>
  </conditionalFormatting>
  <conditionalFormatting sqref="B13:K14 B196:K196 B178:K178 B171:K171 B162:K162 B154:K154 B133:K133 B127:K127 B118:K118 B105:K105 B67:K67 B59:K59 B53:K53 B32:K32 B16:K16 B29:K30 B50:K51 B56:K57 B102:K103 B108:K108 B124:K125 B130:K131 B151:K152 B159:K160 B175:K175 B181:K181 B199:K202 B213:K222 B28:G28 I28 B49:G49 I49 B55:G55 I55 B63:G63 I63 K60:K63 B101:G101 I101 B123:G123 I123 B107:G107 I107 K106:K107 B129:G129 I129 K128:K129 B150:G150 I150 B158:G158 I158 B167:G167 I167 K163:K167 B174:G174 I174 B180:G180 I180 B198:G198 I198 K197:K198 B212:G212 I212 B193:K194 B187:K187 B114:K116 K54:K55 F54 B64:K65 K155:K158 F155:F157 B168:K168 K172:K174 F172 K179:K180 F179 F42:F48">
    <cfRule type="expression" dxfId="253" priority="373">
      <formula>AND($L13&lt;&gt;"",SUM(#REF!)&gt;$F13)</formula>
    </cfRule>
    <cfRule type="expression" dxfId="252" priority="374">
      <formula>AND($L13&lt;&gt;"",SUM(#REF!)=$F13)</formula>
    </cfRule>
  </conditionalFormatting>
  <conditionalFormatting sqref="B84:D84">
    <cfRule type="expression" dxfId="251" priority="371">
      <formula>AND($L84&lt;&gt;"",SUM(#REF!)&gt;$F84)</formula>
    </cfRule>
    <cfRule type="expression" dxfId="250" priority="372">
      <formula>AND($L84&lt;&gt;"",SUM(#REF!)=$F84)</formula>
    </cfRule>
  </conditionalFormatting>
  <conditionalFormatting sqref="B195:K195">
    <cfRule type="expression" dxfId="249" priority="369">
      <formula>AND($L195&lt;&gt;"",SUM(#REF!)&gt;$F195)</formula>
    </cfRule>
    <cfRule type="expression" dxfId="248" priority="370">
      <formula>AND($L195&lt;&gt;"",SUM(#REF!)=$F195)</formula>
    </cfRule>
  </conditionalFormatting>
  <conditionalFormatting sqref="B177:K177">
    <cfRule type="expression" dxfId="247" priority="367">
      <formula>AND($L177&lt;&gt;"",SUM(#REF!)&gt;$F177)</formula>
    </cfRule>
    <cfRule type="expression" dxfId="246" priority="368">
      <formula>AND($L177&lt;&gt;"",SUM(#REF!)=$F177)</formula>
    </cfRule>
  </conditionalFormatting>
  <conditionalFormatting sqref="B170:K170">
    <cfRule type="expression" dxfId="245" priority="365">
      <formula>AND($L170&lt;&gt;"",SUM(#REF!)&gt;$F170)</formula>
    </cfRule>
    <cfRule type="expression" dxfId="244" priority="366">
      <formula>AND($L170&lt;&gt;"",SUM(#REF!)=$F170)</formula>
    </cfRule>
  </conditionalFormatting>
  <conditionalFormatting sqref="B161:K161">
    <cfRule type="expression" dxfId="243" priority="363">
      <formula>AND($L161&lt;&gt;"",SUM(#REF!)&gt;$F161)</formula>
    </cfRule>
    <cfRule type="expression" dxfId="242" priority="364">
      <formula>AND($L161&lt;&gt;"",SUM(#REF!)=$F161)</formula>
    </cfRule>
  </conditionalFormatting>
  <conditionalFormatting sqref="B153:K153">
    <cfRule type="expression" dxfId="241" priority="361">
      <formula>AND($L153&lt;&gt;"",SUM(#REF!)&gt;$F153)</formula>
    </cfRule>
    <cfRule type="expression" dxfId="240" priority="362">
      <formula>AND($L153&lt;&gt;"",SUM(#REF!)=$F153)</formula>
    </cfRule>
  </conditionalFormatting>
  <conditionalFormatting sqref="B132:K132">
    <cfRule type="expression" dxfId="239" priority="359">
      <formula>AND($L132&lt;&gt;"",SUM(#REF!)&gt;$F132)</formula>
    </cfRule>
    <cfRule type="expression" dxfId="238" priority="360">
      <formula>AND($L132&lt;&gt;"",SUM(#REF!)=$F132)</formula>
    </cfRule>
  </conditionalFormatting>
  <conditionalFormatting sqref="B126:K126">
    <cfRule type="expression" dxfId="237" priority="357">
      <formula>AND($L126&lt;&gt;"",SUM(#REF!)&gt;$F126)</formula>
    </cfRule>
    <cfRule type="expression" dxfId="236" priority="358">
      <formula>AND($L126&lt;&gt;"",SUM(#REF!)=$F126)</formula>
    </cfRule>
  </conditionalFormatting>
  <conditionalFormatting sqref="B117:K117">
    <cfRule type="expression" dxfId="235" priority="355">
      <formula>AND($L117&lt;&gt;"",SUM(#REF!)&gt;$F117)</formula>
    </cfRule>
    <cfRule type="expression" dxfId="234" priority="356">
      <formula>AND($L117&lt;&gt;"",SUM(#REF!)=$F117)</formula>
    </cfRule>
  </conditionalFormatting>
  <conditionalFormatting sqref="B104:K104">
    <cfRule type="expression" dxfId="233" priority="353">
      <formula>AND($L104&lt;&gt;"",SUM(#REF!)&gt;$F104)</formula>
    </cfRule>
    <cfRule type="expression" dxfId="232" priority="354">
      <formula>AND($L104&lt;&gt;"",SUM(#REF!)=$F104)</formula>
    </cfRule>
  </conditionalFormatting>
  <conditionalFormatting sqref="B66:K66">
    <cfRule type="expression" dxfId="231" priority="351">
      <formula>AND($L66&lt;&gt;"",SUM(#REF!)&gt;$F66)</formula>
    </cfRule>
    <cfRule type="expression" dxfId="230" priority="352">
      <formula>AND($L66&lt;&gt;"",SUM(#REF!)=$F66)</formula>
    </cfRule>
  </conditionalFormatting>
  <conditionalFormatting sqref="B58:K58">
    <cfRule type="expression" dxfId="229" priority="349">
      <formula>AND($L58&lt;&gt;"",SUM(#REF!)&gt;$F58)</formula>
    </cfRule>
    <cfRule type="expression" dxfId="228" priority="350">
      <formula>AND($L58&lt;&gt;"",SUM(#REF!)=$F58)</formula>
    </cfRule>
  </conditionalFormatting>
  <conditionalFormatting sqref="B52:K52">
    <cfRule type="expression" dxfId="227" priority="347">
      <formula>AND($L52&lt;&gt;"",SUM(#REF!)&gt;$F52)</formula>
    </cfRule>
    <cfRule type="expression" dxfId="226" priority="348">
      <formula>AND($L52&lt;&gt;"",SUM(#REF!)=$F52)</formula>
    </cfRule>
  </conditionalFormatting>
  <conditionalFormatting sqref="B31:K31">
    <cfRule type="expression" dxfId="225" priority="345">
      <formula>AND($L31&lt;&gt;"",SUM(#REF!)&gt;$F31)</formula>
    </cfRule>
    <cfRule type="expression" dxfId="224" priority="346">
      <formula>AND($L31&lt;&gt;"",SUM(#REF!)=$F31)</formula>
    </cfRule>
  </conditionalFormatting>
  <conditionalFormatting sqref="B15:K15">
    <cfRule type="expression" dxfId="223" priority="343">
      <formula>AND($L15&lt;&gt;"",SUM(#REF!)&gt;$F15)</formula>
    </cfRule>
    <cfRule type="expression" dxfId="222" priority="344">
      <formula>AND($L15&lt;&gt;"",SUM(#REF!)=$F15)</formula>
    </cfRule>
  </conditionalFormatting>
  <conditionalFormatting sqref="B119:C120">
    <cfRule type="expression" dxfId="221" priority="331">
      <formula>AND($L119&lt;&gt;"",SUM(#REF!)&gt;$F119)</formula>
    </cfRule>
    <cfRule type="expression" dxfId="220" priority="332">
      <formula>AND($L119&lt;&gt;"",SUM(#REF!)=$F119)</formula>
    </cfRule>
  </conditionalFormatting>
  <conditionalFormatting sqref="F163:F166 F119:F122">
    <cfRule type="expression" dxfId="219" priority="337">
      <formula>AND($L119&lt;&gt;"",SUM(#REF!)&gt;$F119)</formula>
    </cfRule>
    <cfRule type="expression" dxfId="218" priority="338">
      <formula>AND($L119&lt;&gt;"",SUM(#REF!)=$F119)</formula>
    </cfRule>
  </conditionalFormatting>
  <conditionalFormatting sqref="C179:D179">
    <cfRule type="expression" dxfId="217" priority="319">
      <formula>AND($L179&lt;&gt;"",SUM(#REF!)&gt;$F179)</formula>
    </cfRule>
    <cfRule type="expression" dxfId="216" priority="320">
      <formula>AND($L179&lt;&gt;"",SUM(#REF!)=$F179)</formula>
    </cfRule>
  </conditionalFormatting>
  <conditionalFormatting sqref="B128:D128">
    <cfRule type="expression" dxfId="215" priority="329">
      <formula>AND($L128&lt;&gt;"",SUM(#REF!)&gt;$F128)</formula>
    </cfRule>
    <cfRule type="expression" dxfId="214" priority="330">
      <formula>AND($L128&lt;&gt;"",SUM(#REF!)=$F128)</formula>
    </cfRule>
  </conditionalFormatting>
  <conditionalFormatting sqref="F128">
    <cfRule type="expression" dxfId="213" priority="327">
      <formula>AND($L128&lt;&gt;"",SUM(#REF!)&gt;$F128)</formula>
    </cfRule>
    <cfRule type="expression" dxfId="212" priority="328">
      <formula>AND($L128&lt;&gt;"",SUM(#REF!)=$F128)</formula>
    </cfRule>
  </conditionalFormatting>
  <conditionalFormatting sqref="B136:D136 B138:D138">
    <cfRule type="expression" dxfId="211" priority="325">
      <formula>AND($L136&lt;&gt;"",SUM(#REF!)&gt;$F136)</formula>
    </cfRule>
    <cfRule type="expression" dxfId="210" priority="326">
      <formula>AND($L136&lt;&gt;"",SUM(#REF!)=$F136)</formula>
    </cfRule>
  </conditionalFormatting>
  <conditionalFormatting sqref="B163:D164">
    <cfRule type="expression" dxfId="209" priority="323">
      <formula>AND($L163&lt;&gt;"",SUM(#REF!)&gt;$F163)</formula>
    </cfRule>
    <cfRule type="expression" dxfId="208" priority="324">
      <formula>AND($L163&lt;&gt;"",SUM(#REF!)=$F163)</formula>
    </cfRule>
  </conditionalFormatting>
  <conditionalFormatting sqref="B172:D172">
    <cfRule type="expression" dxfId="207" priority="321">
      <formula>AND($L172&lt;&gt;"",SUM(#REF!)&gt;$F172)</formula>
    </cfRule>
    <cfRule type="expression" dxfId="206" priority="322">
      <formula>AND($L172&lt;&gt;"",SUM(#REF!)=$F172)</formula>
    </cfRule>
  </conditionalFormatting>
  <conditionalFormatting sqref="B197:D197">
    <cfRule type="expression" dxfId="205" priority="317">
      <formula>AND($L196&lt;&gt;"",SUM(#REF!)&gt;$F197)</formula>
    </cfRule>
    <cfRule type="expression" dxfId="204" priority="318">
      <formula>AND($L196&lt;&gt;"",SUM(#REF!)=$F197)</formula>
    </cfRule>
  </conditionalFormatting>
  <conditionalFormatting sqref="F197">
    <cfRule type="expression" dxfId="203" priority="315">
      <formula>AND($L197&lt;&gt;"",SUM(#REF!)&gt;$F197)</formula>
    </cfRule>
    <cfRule type="expression" dxfId="202" priority="316">
      <formula>AND($L197&lt;&gt;"",SUM(#REF!)=$F197)</formula>
    </cfRule>
  </conditionalFormatting>
  <conditionalFormatting sqref="B190:K190 B188:K188 B192:G192 I192">
    <cfRule type="expression" dxfId="201" priority="313">
      <formula>AND($L188&lt;&gt;"",SUM(#REF!)&gt;$F188)</formula>
    </cfRule>
    <cfRule type="expression" dxfId="200" priority="314">
      <formula>AND($L188&lt;&gt;"",SUM(#REF!)=$F188)</formula>
    </cfRule>
  </conditionalFormatting>
  <conditionalFormatting sqref="B189:K189">
    <cfRule type="expression" dxfId="199" priority="311">
      <formula>AND($L189&lt;&gt;"",SUM(#REF!)&gt;$F189)</formula>
    </cfRule>
    <cfRule type="expression" dxfId="198" priority="312">
      <formula>AND($L189&lt;&gt;"",SUM(#REF!)=$F189)</formula>
    </cfRule>
  </conditionalFormatting>
  <conditionalFormatting sqref="B184:K184 B182:K182 B186:G186 I186 K185:K186">
    <cfRule type="expression" dxfId="197" priority="295">
      <formula>AND($L182&lt;&gt;"",SUM(#REF!)&gt;$F182)</formula>
    </cfRule>
    <cfRule type="expression" dxfId="196" priority="296">
      <formula>AND($L182&lt;&gt;"",SUM(#REF!)=$F182)</formula>
    </cfRule>
  </conditionalFormatting>
  <conditionalFormatting sqref="F106">
    <cfRule type="expression" dxfId="195" priority="299">
      <formula>AND($L106&lt;&gt;"",SUM(#REF!)&gt;$F106)</formula>
    </cfRule>
    <cfRule type="expression" dxfId="194" priority="300">
      <formula>AND($L106&lt;&gt;"",SUM(#REF!)=$F106)</formula>
    </cfRule>
  </conditionalFormatting>
  <conditionalFormatting sqref="B191">
    <cfRule type="expression" dxfId="193" priority="309">
      <formula>AND(#REF!&lt;&gt;"",SUM(#REF!)&gt;$F191)</formula>
    </cfRule>
    <cfRule type="expression" dxfId="192" priority="310">
      <formula>AND(#REF!&lt;&gt;"",SUM(#REF!)=$F191)</formula>
    </cfRule>
  </conditionalFormatting>
  <conditionalFormatting sqref="C191">
    <cfRule type="expression" dxfId="191" priority="305">
      <formula>AND(#REF!&lt;&gt;"",SUM(#REF!)&gt;$F191)</formula>
    </cfRule>
    <cfRule type="expression" dxfId="190" priority="306">
      <formula>AND(#REF!&lt;&gt;"",SUM(#REF!)=$F191)</formula>
    </cfRule>
  </conditionalFormatting>
  <conditionalFormatting sqref="B106:D106">
    <cfRule type="expression" dxfId="189" priority="301">
      <formula>AND($L105&lt;&gt;"",SUM(#REF!)&gt;$F106)</formula>
    </cfRule>
    <cfRule type="expression" dxfId="188" priority="302">
      <formula>AND($L105&lt;&gt;"",SUM(#REF!)=$F106)</formula>
    </cfRule>
  </conditionalFormatting>
  <conditionalFormatting sqref="B183:K183">
    <cfRule type="expression" dxfId="187" priority="293">
      <formula>AND($L183&lt;&gt;"",SUM(#REF!)&gt;$F183)</formula>
    </cfRule>
    <cfRule type="expression" dxfId="186" priority="294">
      <formula>AND($L183&lt;&gt;"",SUM(#REF!)=$F183)</formula>
    </cfRule>
  </conditionalFormatting>
  <conditionalFormatting sqref="B185:D185">
    <cfRule type="expression" dxfId="185" priority="291">
      <formula>AND($L184&lt;&gt;"",SUM(#REF!)&gt;$F185)</formula>
    </cfRule>
    <cfRule type="expression" dxfId="184" priority="292">
      <formula>AND($L184&lt;&gt;"",SUM(#REF!)=$F185)</formula>
    </cfRule>
  </conditionalFormatting>
  <conditionalFormatting sqref="F185">
    <cfRule type="expression" dxfId="183" priority="289">
      <formula>AND($L185&lt;&gt;"",SUM(#REF!)&gt;$F185)</formula>
    </cfRule>
    <cfRule type="expression" dxfId="182" priority="290">
      <formula>AND($L185&lt;&gt;"",SUM(#REF!)=$F185)</formula>
    </cfRule>
  </conditionalFormatting>
  <conditionalFormatting sqref="B36:D36">
    <cfRule type="expression" dxfId="181" priority="287">
      <formula>AND($L36&lt;&gt;"",SUM(#REF!)&gt;$F36)</formula>
    </cfRule>
    <cfRule type="expression" dxfId="180" priority="288">
      <formula>AND($L36&lt;&gt;"",SUM(#REF!)=$F36)</formula>
    </cfRule>
  </conditionalFormatting>
  <conditionalFormatting sqref="B37:D37">
    <cfRule type="expression" dxfId="179" priority="285">
      <formula>AND($L37&lt;&gt;"",SUM(#REF!)&gt;$F37)</formula>
    </cfRule>
    <cfRule type="expression" dxfId="178" priority="286">
      <formula>AND($L37&lt;&gt;"",SUM(#REF!)=$F37)</formula>
    </cfRule>
  </conditionalFormatting>
  <conditionalFormatting sqref="B60:C62">
    <cfRule type="expression" dxfId="177" priority="259">
      <formula>AND($L60&lt;&gt;"",SUM(#REF!)&gt;$F60)</formula>
    </cfRule>
    <cfRule type="expression" dxfId="176" priority="260">
      <formula>AND($L60&lt;&gt;"",SUM(#REF!)=$F60)</formula>
    </cfRule>
  </conditionalFormatting>
  <conditionalFormatting sqref="F60:F62">
    <cfRule type="expression" dxfId="175" priority="257">
      <formula>AND($L60&lt;&gt;"",SUM(#REF!)&gt;$F60)</formula>
    </cfRule>
    <cfRule type="expression" dxfId="174" priority="258">
      <formula>AND($L60&lt;&gt;"",SUM(#REF!)=$F60)</formula>
    </cfRule>
  </conditionalFormatting>
  <conditionalFormatting sqref="B111:K111 B109:K109 B113:G113 I113">
    <cfRule type="expression" dxfId="173" priority="255">
      <formula>AND($L109&lt;&gt;"",SUM(#REF!)&gt;$F109)</formula>
    </cfRule>
    <cfRule type="expression" dxfId="172" priority="256">
      <formula>AND($L109&lt;&gt;"",SUM(#REF!)=$F109)</formula>
    </cfRule>
  </conditionalFormatting>
  <conditionalFormatting sqref="B110:K110">
    <cfRule type="expression" dxfId="171" priority="253">
      <formula>AND($L110&lt;&gt;"",SUM(#REF!)&gt;$F110)</formula>
    </cfRule>
    <cfRule type="expression" dxfId="170" priority="254">
      <formula>AND($L110&lt;&gt;"",SUM(#REF!)=$F110)</formula>
    </cfRule>
  </conditionalFormatting>
  <conditionalFormatting sqref="K112">
    <cfRule type="expression" dxfId="169" priority="251">
      <formula>AND($L112&lt;&gt;"",SUM(#REF!)&gt;$F112)</formula>
    </cfRule>
    <cfRule type="expression" dxfId="168" priority="252">
      <formula>AND($L112&lt;&gt;"",SUM(#REF!)=$F112)</formula>
    </cfRule>
  </conditionalFormatting>
  <conditionalFormatting sqref="D60:D62">
    <cfRule type="expression" dxfId="167" priority="237">
      <formula>AND($L60&lt;&gt;"",SUM(#REF!)&gt;$F60)</formula>
    </cfRule>
    <cfRule type="expression" dxfId="166" priority="238">
      <formula>AND($L60&lt;&gt;"",SUM(#REF!)=$F60)</formula>
    </cfRule>
  </conditionalFormatting>
  <conditionalFormatting sqref="C75">
    <cfRule type="expression" dxfId="165" priority="229">
      <formula>AND($L75&lt;&gt;"",SUM(#REF!)&gt;$F75)</formula>
    </cfRule>
    <cfRule type="expression" dxfId="164" priority="230">
      <formula>AND($L75&lt;&gt;"",SUM(#REF!)=$F75)</formula>
    </cfRule>
  </conditionalFormatting>
  <conditionalFormatting sqref="D42:D43 B42:B43 B45:B48 D45:D47">
    <cfRule type="expression" dxfId="163" priority="247">
      <formula>AND($L42&lt;&gt;"",SUM(#REF!)&gt;$F42)</formula>
    </cfRule>
    <cfRule type="expression" dxfId="162" priority="248">
      <formula>AND($L42&lt;&gt;"",SUM(#REF!)=$F42)</formula>
    </cfRule>
  </conditionalFormatting>
  <conditionalFormatting sqref="C42:C43 C45:C47">
    <cfRule type="expression" dxfId="161" priority="245">
      <formula>AND($L42&lt;&gt;"",SUM(#REF!)&gt;$F42)</formula>
    </cfRule>
    <cfRule type="expression" dxfId="160" priority="246">
      <formula>AND($L42&lt;&gt;"",SUM(#REF!)=$F42)</formula>
    </cfRule>
  </conditionalFormatting>
  <conditionalFormatting sqref="C48">
    <cfRule type="expression" dxfId="159" priority="241">
      <formula>AND($L48&lt;&gt;"",SUM(#REF!)&gt;$F48)</formula>
    </cfRule>
    <cfRule type="expression" dxfId="158" priority="242">
      <formula>AND($L48&lt;&gt;"",SUM(#REF!)=$F48)</formula>
    </cfRule>
  </conditionalFormatting>
  <conditionalFormatting sqref="D48">
    <cfRule type="expression" dxfId="157" priority="239">
      <formula>AND($L48&lt;&gt;"",SUM(#REF!)&gt;$F48)</formula>
    </cfRule>
    <cfRule type="expression" dxfId="156" priority="240">
      <formula>AND($L48&lt;&gt;"",SUM(#REF!)=$F48)</formula>
    </cfRule>
  </conditionalFormatting>
  <conditionalFormatting sqref="B121:C121">
    <cfRule type="expression" dxfId="155" priority="375">
      <formula>AND($L123&lt;&gt;"",SUM(#REF!)&gt;$F121)</formula>
    </cfRule>
    <cfRule type="expression" dxfId="154" priority="376">
      <formula>AND($L123&lt;&gt;"",SUM(#REF!)=$F121)</formula>
    </cfRule>
  </conditionalFormatting>
  <conditionalFormatting sqref="B76:D76">
    <cfRule type="expression" dxfId="153" priority="227">
      <formula>AND($L76&lt;&gt;"",SUM(#REF!)&gt;$F76)</formula>
    </cfRule>
    <cfRule type="expression" dxfId="152" priority="228">
      <formula>AND($L76&lt;&gt;"",SUM(#REF!)=$F76)</formula>
    </cfRule>
  </conditionalFormatting>
  <conditionalFormatting sqref="D112">
    <cfRule type="expression" dxfId="151" priority="209">
      <formula>AND($L112&lt;&gt;"",SUM(#REF!)&gt;$F112)</formula>
    </cfRule>
    <cfRule type="expression" dxfId="150" priority="210">
      <formula>AND($L112&lt;&gt;"",SUM(#REF!)=$F112)</formula>
    </cfRule>
  </conditionalFormatting>
  <conditionalFormatting sqref="B112">
    <cfRule type="expression" dxfId="149" priority="205">
      <formula>AND($L112&lt;&gt;"",SUM(#REF!)&gt;$F112)</formula>
    </cfRule>
    <cfRule type="expression" dxfId="148" priority="206">
      <formula>AND($L112&lt;&gt;"",SUM(#REF!)=$F112)</formula>
    </cfRule>
  </conditionalFormatting>
  <conditionalFormatting sqref="F173">
    <cfRule type="expression" dxfId="147" priority="201">
      <formula>AND($L173&lt;&gt;"",SUM(#REF!)&gt;$F173)</formula>
    </cfRule>
    <cfRule type="expression" dxfId="146" priority="202">
      <formula>AND($L173&lt;&gt;"",SUM(#REF!)=$F173)</formula>
    </cfRule>
  </conditionalFormatting>
  <conditionalFormatting sqref="B173:D173">
    <cfRule type="expression" dxfId="145" priority="199">
      <formula>AND($L173&lt;&gt;"",SUM(#REF!)&gt;$F173)</formula>
    </cfRule>
    <cfRule type="expression" dxfId="144" priority="200">
      <formula>AND($L173&lt;&gt;"",SUM(#REF!)=$F173)</formula>
    </cfRule>
  </conditionalFormatting>
  <conditionalFormatting sqref="F205">
    <cfRule type="expression" dxfId="143" priority="197">
      <formula>AND($L205&lt;&gt;"",SUM(#REF!)&gt;$F205)</formula>
    </cfRule>
    <cfRule type="expression" dxfId="142" priority="198">
      <formula>AND($L205&lt;&gt;"",SUM(#REF!)=$F205)</formula>
    </cfRule>
  </conditionalFormatting>
  <conditionalFormatting sqref="B205:D205">
    <cfRule type="expression" dxfId="141" priority="195">
      <formula>AND($L205&lt;&gt;"",SUM(#REF!)&gt;$F205)</formula>
    </cfRule>
    <cfRule type="expression" dxfId="140" priority="196">
      <formula>AND($L205&lt;&gt;"",SUM(#REF!)=$F205)</formula>
    </cfRule>
  </conditionalFormatting>
  <conditionalFormatting sqref="F33:F34">
    <cfRule type="expression" dxfId="139" priority="193">
      <formula>AND($L33&lt;&gt;"",SUM(#REF!)&gt;$F33)</formula>
    </cfRule>
    <cfRule type="expression" dxfId="138" priority="194">
      <formula>AND($L33&lt;&gt;"",SUM(#REF!)=$F33)</formula>
    </cfRule>
  </conditionalFormatting>
  <conditionalFormatting sqref="B33:D34">
    <cfRule type="expression" dxfId="137" priority="191">
      <formula>AND($L33&lt;&gt;"",SUM(#REF!)&gt;$F33)</formula>
    </cfRule>
    <cfRule type="expression" dxfId="136" priority="192">
      <formula>AND($L33&lt;&gt;"",SUM(#REF!)=$F33)</formula>
    </cfRule>
  </conditionalFormatting>
  <conditionalFormatting sqref="F38:F41">
    <cfRule type="expression" dxfId="135" priority="189">
      <formula>AND($L38&lt;&gt;"",SUM(#REF!)&gt;$F38)</formula>
    </cfRule>
    <cfRule type="expression" dxfId="134" priority="190">
      <formula>AND($L38&lt;&gt;"",SUM(#REF!)=$F38)</formula>
    </cfRule>
  </conditionalFormatting>
  <conditionalFormatting sqref="C39">
    <cfRule type="expression" dxfId="133" priority="187">
      <formula>AND($L39&lt;&gt;"",SUM(#REF!)&gt;$F39)</formula>
    </cfRule>
    <cfRule type="expression" dxfId="132" priority="188">
      <formula>AND($L39&lt;&gt;"",SUM(#REF!)=$F39)</formula>
    </cfRule>
  </conditionalFormatting>
  <conditionalFormatting sqref="D41">
    <cfRule type="expression" dxfId="131" priority="175">
      <formula>AND($L41&lt;&gt;"",SUM(#REF!)&gt;$F41)</formula>
    </cfRule>
    <cfRule type="expression" dxfId="130" priority="176">
      <formula>AND($L41&lt;&gt;"",SUM(#REF!)=$F41)</formula>
    </cfRule>
  </conditionalFormatting>
  <conditionalFormatting sqref="C40">
    <cfRule type="expression" dxfId="129" priority="185">
      <formula>AND($L40&lt;&gt;"",SUM(#REF!)&gt;$F40)</formula>
    </cfRule>
    <cfRule type="expression" dxfId="128" priority="186">
      <formula>AND($L40&lt;&gt;"",SUM(#REF!)=$F40)</formula>
    </cfRule>
  </conditionalFormatting>
  <conditionalFormatting sqref="D44 B44">
    <cfRule type="expression" dxfId="127" priority="183">
      <formula>AND($L44&lt;&gt;"",SUM(#REF!)&gt;$F44)</formula>
    </cfRule>
    <cfRule type="expression" dxfId="126" priority="184">
      <formula>AND($L44&lt;&gt;"",SUM(#REF!)=$F44)</formula>
    </cfRule>
  </conditionalFormatting>
  <conditionalFormatting sqref="C44">
    <cfRule type="expression" dxfId="125" priority="181">
      <formula>AND($L44&lt;&gt;"",SUM(#REF!)&gt;$F44)</formula>
    </cfRule>
    <cfRule type="expression" dxfId="124" priority="182">
      <formula>AND($L44&lt;&gt;"",SUM(#REF!)=$F44)</formula>
    </cfRule>
  </conditionalFormatting>
  <conditionalFormatting sqref="B77:D78">
    <cfRule type="expression" dxfId="123" priority="163">
      <formula>AND($L77&lt;&gt;"",SUM(#REF!)&gt;$F77)</formula>
    </cfRule>
    <cfRule type="expression" dxfId="122" priority="164">
      <formula>AND($L77&lt;&gt;"",SUM(#REF!)=$F77)</formula>
    </cfRule>
  </conditionalFormatting>
  <conditionalFormatting sqref="C41">
    <cfRule type="expression" dxfId="121" priority="173">
      <formula>AND($L41&lt;&gt;"",SUM(#REF!)&gt;$F41)</formula>
    </cfRule>
    <cfRule type="expression" dxfId="120" priority="174">
      <formula>AND($L41&lt;&gt;"",SUM(#REF!)=$F41)</formula>
    </cfRule>
  </conditionalFormatting>
  <conditionalFormatting sqref="B69:D72">
    <cfRule type="expression" dxfId="119" priority="169">
      <formula>AND($L69&lt;&gt;"",SUM(#REF!)&gt;$F69)</formula>
    </cfRule>
    <cfRule type="expression" dxfId="118" priority="170">
      <formula>AND($L69&lt;&gt;"",SUM(#REF!)=$F69)</formula>
    </cfRule>
  </conditionalFormatting>
  <conditionalFormatting sqref="B79:D80">
    <cfRule type="expression" dxfId="117" priority="165">
      <formula>AND($L79&lt;&gt;"",SUM(#REF!)&gt;$F79)</formula>
    </cfRule>
    <cfRule type="expression" dxfId="116" priority="166">
      <formula>AND($L79&lt;&gt;"",SUM(#REF!)=$F79)</formula>
    </cfRule>
  </conditionalFormatting>
  <conditionalFormatting sqref="B95:D97">
    <cfRule type="expression" dxfId="115" priority="159">
      <formula>AND($L95&lt;&gt;"",SUM(#REF!)&gt;$F95)</formula>
    </cfRule>
    <cfRule type="expression" dxfId="114" priority="160">
      <formula>AND($L95&lt;&gt;"",SUM(#REF!)=$F95)</formula>
    </cfRule>
  </conditionalFormatting>
  <conditionalFormatting sqref="F134:F135">
    <cfRule type="expression" dxfId="113" priority="157">
      <formula>AND($L134&lt;&gt;"",SUM(#REF!)&gt;$F134)</formula>
    </cfRule>
    <cfRule type="expression" dxfId="112" priority="158">
      <formula>AND($L134&lt;&gt;"",SUM(#REF!)=$F134)</formula>
    </cfRule>
  </conditionalFormatting>
  <conditionalFormatting sqref="B134:D135">
    <cfRule type="expression" dxfId="111" priority="155">
      <formula>AND($L134&lt;&gt;"",SUM(#REF!)&gt;$F134)</formula>
    </cfRule>
    <cfRule type="expression" dxfId="110" priority="156">
      <formula>AND($L134&lt;&gt;"",SUM(#REF!)=$F134)</formula>
    </cfRule>
  </conditionalFormatting>
  <conditionalFormatting sqref="B137:D137">
    <cfRule type="expression" dxfId="109" priority="149">
      <formula>AND($L137&lt;&gt;"",SUM(#REF!)&gt;$F137)</formula>
    </cfRule>
    <cfRule type="expression" dxfId="108" priority="150">
      <formula>AND($L137&lt;&gt;"",SUM(#REF!)=$F137)</formula>
    </cfRule>
  </conditionalFormatting>
  <conditionalFormatting sqref="B139:D139">
    <cfRule type="expression" dxfId="107" priority="147">
      <formula>AND($L139&lt;&gt;"",SUM(#REF!)&gt;$F139)</formula>
    </cfRule>
    <cfRule type="expression" dxfId="106" priority="148">
      <formula>AND($L139&lt;&gt;"",SUM(#REF!)=$F139)</formula>
    </cfRule>
  </conditionalFormatting>
  <conditionalFormatting sqref="B140:D140">
    <cfRule type="expression" dxfId="105" priority="145">
      <formula>AND($L140&lt;&gt;"",SUM(#REF!)&gt;$F140)</formula>
    </cfRule>
    <cfRule type="expression" dxfId="104" priority="146">
      <formula>AND($L140&lt;&gt;"",SUM(#REF!)=$F140)</formula>
    </cfRule>
  </conditionalFormatting>
  <conditionalFormatting sqref="B141:D141">
    <cfRule type="expression" dxfId="103" priority="143">
      <formula>AND($L141&lt;&gt;"",SUM(#REF!)&gt;$F141)</formula>
    </cfRule>
    <cfRule type="expression" dxfId="102" priority="144">
      <formula>AND($L141&lt;&gt;"",SUM(#REF!)=$F141)</formula>
    </cfRule>
  </conditionalFormatting>
  <conditionalFormatting sqref="C142 C143:D143">
    <cfRule type="expression" dxfId="101" priority="141">
      <formula>AND($L142&lt;&gt;"",SUM(#REF!)&gt;$F142)</formula>
    </cfRule>
    <cfRule type="expression" dxfId="100" priority="142">
      <formula>AND($L142&lt;&gt;"",SUM(#REF!)=$F142)</formula>
    </cfRule>
  </conditionalFormatting>
  <conditionalFormatting sqref="B155:D155">
    <cfRule type="expression" dxfId="99" priority="139">
      <formula>AND($L155&lt;&gt;"",SUM(#REF!)&gt;$F155)</formula>
    </cfRule>
    <cfRule type="expression" dxfId="98" priority="140">
      <formula>AND($L155&lt;&gt;"",SUM(#REF!)=$F155)</formula>
    </cfRule>
  </conditionalFormatting>
  <conditionalFormatting sqref="B156:D156">
    <cfRule type="expression" dxfId="97" priority="137">
      <formula>AND($L156&lt;&gt;"",SUM(#REF!)&gt;$F156)</formula>
    </cfRule>
    <cfRule type="expression" dxfId="96" priority="138">
      <formula>AND($L156&lt;&gt;"",SUM(#REF!)=$F156)</formula>
    </cfRule>
  </conditionalFormatting>
  <conditionalFormatting sqref="B157:D157">
    <cfRule type="expression" dxfId="95" priority="135">
      <formula>AND($L157&lt;&gt;"",SUM(#REF!)&gt;$F157)</formula>
    </cfRule>
    <cfRule type="expression" dxfId="94" priority="136">
      <formula>AND($L157&lt;&gt;"",SUM(#REF!)=$F157)</formula>
    </cfRule>
  </conditionalFormatting>
  <conditionalFormatting sqref="B204:D204">
    <cfRule type="expression" dxfId="93" priority="131">
      <formula>AND(#REF!&lt;&gt;"",SUM(#REF!)&gt;$F204)</formula>
    </cfRule>
    <cfRule type="expression" dxfId="92" priority="132">
      <formula>AND(#REF!&lt;&gt;"",SUM(#REF!)=$F204)</formula>
    </cfRule>
  </conditionalFormatting>
  <conditionalFormatting sqref="B22:B27 D23 B17:D18 B20:D20 B21:C21">
    <cfRule type="expression" dxfId="91" priority="113">
      <formula>AND($L17&lt;&gt;"",SUM(#REF!)&gt;$F17)</formula>
    </cfRule>
    <cfRule type="expression" dxfId="90" priority="114">
      <formula>AND($L17&lt;&gt;"",SUM(#REF!)=$F17)</formula>
    </cfRule>
  </conditionalFormatting>
  <conditionalFormatting sqref="C22:C27">
    <cfRule type="expression" dxfId="89" priority="111">
      <formula>AND($L22&lt;&gt;"",SUM(#REF!)&gt;$F22)</formula>
    </cfRule>
    <cfRule type="expression" dxfId="88" priority="112">
      <formula>AND($L22&lt;&gt;"",SUM(#REF!)=$F22)</formula>
    </cfRule>
  </conditionalFormatting>
  <conditionalFormatting sqref="B19:D19">
    <cfRule type="expression" dxfId="87" priority="115">
      <formula>AND($L19&lt;&gt;"",SUM(#REF!)&gt;$G19)</formula>
    </cfRule>
    <cfRule type="expression" dxfId="86" priority="116">
      <formula>AND($L19&lt;&gt;"",SUM(#REF!)=$G19)</formula>
    </cfRule>
  </conditionalFormatting>
  <conditionalFormatting sqref="D26">
    <cfRule type="expression" dxfId="85" priority="109">
      <formula>AND($L26&lt;&gt;"",SUM(#REF!)&gt;$F26)</formula>
    </cfRule>
    <cfRule type="expression" dxfId="84" priority="110">
      <formula>AND($L26&lt;&gt;"",SUM(#REF!)=$F26)</formula>
    </cfRule>
  </conditionalFormatting>
  <conditionalFormatting sqref="B35:D35">
    <cfRule type="expression" dxfId="83" priority="107">
      <formula>AND($L35&lt;&gt;"",SUM(#REF!)&gt;$F35)</formula>
    </cfRule>
    <cfRule type="expression" dxfId="82" priority="108">
      <formula>AND($L35&lt;&gt;"",SUM(#REF!)=$F35)</formula>
    </cfRule>
  </conditionalFormatting>
  <conditionalFormatting sqref="C38">
    <cfRule type="expression" dxfId="81" priority="103">
      <formula>AND($L38&lt;&gt;"",SUM(#REF!)&gt;$F38)</formula>
    </cfRule>
    <cfRule type="expression" dxfId="80" priority="104">
      <formula>AND($L38&lt;&gt;"",SUM(#REF!)=$F38)</formula>
    </cfRule>
  </conditionalFormatting>
  <conditionalFormatting sqref="D38">
    <cfRule type="expression" dxfId="79" priority="101">
      <formula>AND($L38&lt;&gt;"",SUM(#REF!)&gt;$F38)</formula>
    </cfRule>
    <cfRule type="expression" dxfId="78" priority="102">
      <formula>AND($L38&lt;&gt;"",SUM(#REF!)=$F38)</formula>
    </cfRule>
  </conditionalFormatting>
  <conditionalFormatting sqref="B54:D54">
    <cfRule type="expression" dxfId="77" priority="99">
      <formula>AND($L54&lt;&gt;"",SUM(#REF!)&gt;$F54)</formula>
    </cfRule>
    <cfRule type="expression" dxfId="76" priority="100">
      <formula>AND($L54&lt;&gt;"",SUM(#REF!)=$F54)</formula>
    </cfRule>
  </conditionalFormatting>
  <conditionalFormatting sqref="D74">
    <cfRule type="expression" dxfId="75" priority="95">
      <formula>AND($L74&lt;&gt;"",SUM(#REF!)&gt;$F74)</formula>
    </cfRule>
    <cfRule type="expression" dxfId="74" priority="96">
      <formula>AND($L74&lt;&gt;"",SUM(#REF!)=$F74)</formula>
    </cfRule>
  </conditionalFormatting>
  <conditionalFormatting sqref="B73:D73">
    <cfRule type="expression" dxfId="73" priority="97">
      <formula>AND($L73&lt;&gt;"",SUM(#REF!)&gt;$F73)</formula>
    </cfRule>
    <cfRule type="expression" dxfId="72" priority="98">
      <formula>AND($L73&lt;&gt;"",SUM(#REF!)=$F73)</formula>
    </cfRule>
  </conditionalFormatting>
  <conditionalFormatting sqref="C74">
    <cfRule type="expression" dxfId="71" priority="93">
      <formula>AND($L74&lt;&gt;"",SUM(#REF!)&gt;$F74)</formula>
    </cfRule>
    <cfRule type="expression" dxfId="70" priority="94">
      <formula>AND($L74&lt;&gt;"",SUM(#REF!)=$F74)</formula>
    </cfRule>
  </conditionalFormatting>
  <conditionalFormatting sqref="B81:D81">
    <cfRule type="expression" dxfId="69" priority="91">
      <formula>AND($L81&lt;&gt;"",SUM(#REF!)&gt;$F81)</formula>
    </cfRule>
    <cfRule type="expression" dxfId="68" priority="92">
      <formula>AND($L81&lt;&gt;"",SUM(#REF!)=$F81)</formula>
    </cfRule>
  </conditionalFormatting>
  <conditionalFormatting sqref="B82:D83">
    <cfRule type="expression" dxfId="67" priority="89">
      <formula>AND($L82&lt;&gt;"",SUM(#REF!)&gt;$F82)</formula>
    </cfRule>
    <cfRule type="expression" dxfId="66" priority="90">
      <formula>AND($L82&lt;&gt;"",SUM(#REF!)=$F82)</formula>
    </cfRule>
  </conditionalFormatting>
  <conditionalFormatting sqref="B87:D94">
    <cfRule type="expression" dxfId="65" priority="87">
      <formula>AND($L87&lt;&gt;"",SUM(#REF!)&gt;$F87)</formula>
    </cfRule>
    <cfRule type="expression" dxfId="64" priority="88">
      <formula>AND($L87&lt;&gt;"",SUM(#REF!)=$F87)</formula>
    </cfRule>
  </conditionalFormatting>
  <conditionalFormatting sqref="B98:D100">
    <cfRule type="expression" dxfId="63" priority="85">
      <formula>AND($L98&lt;&gt;"",SUM(#REF!)&gt;$F98)</formula>
    </cfRule>
    <cfRule type="expression" dxfId="62" priority="86">
      <formula>AND($L98&lt;&gt;"",SUM(#REF!)=$F98)</formula>
    </cfRule>
  </conditionalFormatting>
  <conditionalFormatting sqref="B203:D203">
    <cfRule type="expression" dxfId="61" priority="83">
      <formula>AND($L202&lt;&gt;"",SUM(#REF!)&gt;$F203)</formula>
    </cfRule>
    <cfRule type="expression" dxfId="60" priority="84">
      <formula>AND($L202&lt;&gt;"",SUM(#REF!)=$F203)</formula>
    </cfRule>
  </conditionalFormatting>
  <conditionalFormatting sqref="C207">
    <cfRule type="expression" dxfId="59" priority="79">
      <formula>AND($L207&lt;&gt;"",SUM(#REF!)&gt;$F207)</formula>
    </cfRule>
    <cfRule type="expression" dxfId="58" priority="80">
      <formula>AND($L207&lt;&gt;"",SUM(#REF!)=$F207)</formula>
    </cfRule>
  </conditionalFormatting>
  <conditionalFormatting sqref="A105:A108 A127:A131 A53:A57 A178:A181 A193:A194 A187 A154:A160 A171:A175 A114:A116 A59:A65 A162:A168 A16:A30 A118:A125">
    <cfRule type="expression" dxfId="57" priority="69">
      <formula>AND($L16&lt;&gt;"",SUM(#REF!)&gt;$F16)</formula>
    </cfRule>
    <cfRule type="expression" dxfId="56" priority="70">
      <formula>AND($L16&lt;&gt;"",SUM(#REF!)=$F16)</formula>
    </cfRule>
  </conditionalFormatting>
  <conditionalFormatting sqref="A195">
    <cfRule type="expression" dxfId="55" priority="67">
      <formula>AND($L195&lt;&gt;"",SUM(#REF!)&gt;$F195)</formula>
    </cfRule>
    <cfRule type="expression" dxfId="54" priority="68">
      <formula>AND($L195&lt;&gt;"",SUM(#REF!)=$F195)</formula>
    </cfRule>
  </conditionalFormatting>
  <conditionalFormatting sqref="A177">
    <cfRule type="expression" dxfId="53" priority="65">
      <formula>AND($L177&lt;&gt;"",SUM(#REF!)&gt;$F177)</formula>
    </cfRule>
    <cfRule type="expression" dxfId="52" priority="66">
      <formula>AND($L177&lt;&gt;"",SUM(#REF!)=$F177)</formula>
    </cfRule>
  </conditionalFormatting>
  <conditionalFormatting sqref="A170">
    <cfRule type="expression" dxfId="51" priority="63">
      <formula>AND($L170&lt;&gt;"",SUM(#REF!)&gt;$F170)</formula>
    </cfRule>
    <cfRule type="expression" dxfId="50" priority="64">
      <formula>AND($L170&lt;&gt;"",SUM(#REF!)=$F170)</formula>
    </cfRule>
  </conditionalFormatting>
  <conditionalFormatting sqref="A161">
    <cfRule type="expression" dxfId="49" priority="61">
      <formula>AND($L161&lt;&gt;"",SUM(#REF!)&gt;$F161)</formula>
    </cfRule>
    <cfRule type="expression" dxfId="48" priority="62">
      <formula>AND($L161&lt;&gt;"",SUM(#REF!)=$F161)</formula>
    </cfRule>
  </conditionalFormatting>
  <conditionalFormatting sqref="A153">
    <cfRule type="expression" dxfId="47" priority="59">
      <formula>AND($L153&lt;&gt;"",SUM(#REF!)&gt;$F153)</formula>
    </cfRule>
    <cfRule type="expression" dxfId="46" priority="60">
      <formula>AND($L153&lt;&gt;"",SUM(#REF!)=$F153)</formula>
    </cfRule>
  </conditionalFormatting>
  <conditionalFormatting sqref="A132">
    <cfRule type="expression" dxfId="45" priority="57">
      <formula>AND($L132&lt;&gt;"",SUM(#REF!)&gt;$F132)</formula>
    </cfRule>
    <cfRule type="expression" dxfId="44" priority="58">
      <formula>AND($L132&lt;&gt;"",SUM(#REF!)=$F132)</formula>
    </cfRule>
  </conditionalFormatting>
  <conditionalFormatting sqref="A126">
    <cfRule type="expression" dxfId="43" priority="55">
      <formula>AND($L126&lt;&gt;"",SUM(#REF!)&gt;$F126)</formula>
    </cfRule>
    <cfRule type="expression" dxfId="42" priority="56">
      <formula>AND($L126&lt;&gt;"",SUM(#REF!)=$F126)</formula>
    </cfRule>
  </conditionalFormatting>
  <conditionalFormatting sqref="A117">
    <cfRule type="expression" dxfId="41" priority="53">
      <formula>AND($L117&lt;&gt;"",SUM(#REF!)&gt;$F117)</formula>
    </cfRule>
    <cfRule type="expression" dxfId="40" priority="54">
      <formula>AND($L117&lt;&gt;"",SUM(#REF!)=$F117)</formula>
    </cfRule>
  </conditionalFormatting>
  <conditionalFormatting sqref="A104">
    <cfRule type="expression" dxfId="39" priority="51">
      <formula>AND($L104&lt;&gt;"",SUM(#REF!)&gt;$F104)</formula>
    </cfRule>
    <cfRule type="expression" dxfId="38" priority="52">
      <formula>AND($L104&lt;&gt;"",SUM(#REF!)=$F104)</formula>
    </cfRule>
  </conditionalFormatting>
  <conditionalFormatting sqref="A66">
    <cfRule type="expression" dxfId="37" priority="49">
      <formula>AND($L66&lt;&gt;"",SUM(#REF!)&gt;$F66)</formula>
    </cfRule>
    <cfRule type="expression" dxfId="36" priority="50">
      <formula>AND($L66&lt;&gt;"",SUM(#REF!)=$F66)</formula>
    </cfRule>
  </conditionalFormatting>
  <conditionalFormatting sqref="A58">
    <cfRule type="expression" dxfId="35" priority="47">
      <formula>AND($L58&lt;&gt;"",SUM(#REF!)&gt;$F58)</formula>
    </cfRule>
    <cfRule type="expression" dxfId="34" priority="48">
      <formula>AND($L58&lt;&gt;"",SUM(#REF!)=$F58)</formula>
    </cfRule>
  </conditionalFormatting>
  <conditionalFormatting sqref="A52">
    <cfRule type="expression" dxfId="33" priority="45">
      <formula>AND($L52&lt;&gt;"",SUM(#REF!)&gt;$F52)</formula>
    </cfRule>
    <cfRule type="expression" dxfId="32" priority="46">
      <formula>AND($L52&lt;&gt;"",SUM(#REF!)=$F52)</formula>
    </cfRule>
  </conditionalFormatting>
  <conditionalFormatting sqref="A31">
    <cfRule type="expression" dxfId="31" priority="43">
      <formula>AND($L31&lt;&gt;"",SUM(#REF!)&gt;$F31)</formula>
    </cfRule>
    <cfRule type="expression" dxfId="30" priority="44">
      <formula>AND($L31&lt;&gt;"",SUM(#REF!)=$F31)</formula>
    </cfRule>
  </conditionalFormatting>
  <conditionalFormatting sqref="A15">
    <cfRule type="expression" dxfId="29" priority="41">
      <formula>AND($L15&lt;&gt;"",SUM(#REF!)&gt;$F15)</formula>
    </cfRule>
    <cfRule type="expression" dxfId="28" priority="42">
      <formula>AND($L15&lt;&gt;"",SUM(#REF!)=$F15)</formula>
    </cfRule>
  </conditionalFormatting>
  <conditionalFormatting sqref="A188">
    <cfRule type="expression" dxfId="27" priority="37">
      <formula>AND($L188&lt;&gt;"",SUM(#REF!)&gt;$F188)</formula>
    </cfRule>
    <cfRule type="expression" dxfId="26" priority="38">
      <formula>AND($L188&lt;&gt;"",SUM(#REF!)=$F188)</formula>
    </cfRule>
  </conditionalFormatting>
  <conditionalFormatting sqref="A189">
    <cfRule type="expression" dxfId="25" priority="35">
      <formula>AND($L189&lt;&gt;"",SUM(#REF!)&gt;$F189)</formula>
    </cfRule>
    <cfRule type="expression" dxfId="24" priority="36">
      <formula>AND($L189&lt;&gt;"",SUM(#REF!)=$F189)</formula>
    </cfRule>
  </conditionalFormatting>
  <conditionalFormatting sqref="A182 A184:A186">
    <cfRule type="expression" dxfId="23" priority="33">
      <formula>AND($L182&lt;&gt;"",SUM(#REF!)&gt;$F182)</formula>
    </cfRule>
    <cfRule type="expression" dxfId="22" priority="34">
      <formula>AND($L182&lt;&gt;"",SUM(#REF!)=$F182)</formula>
    </cfRule>
  </conditionalFormatting>
  <conditionalFormatting sqref="A183">
    <cfRule type="expression" dxfId="21" priority="31">
      <formula>AND($L183&lt;&gt;"",SUM(#REF!)&gt;$F183)</formula>
    </cfRule>
    <cfRule type="expression" dxfId="20" priority="32">
      <formula>AND($L183&lt;&gt;"",SUM(#REF!)=$F183)</formula>
    </cfRule>
  </conditionalFormatting>
  <conditionalFormatting sqref="A111 A109">
    <cfRule type="expression" dxfId="19" priority="17">
      <formula>AND($L109&lt;&gt;"",SUM(#REF!)&gt;$F109)</formula>
    </cfRule>
    <cfRule type="expression" dxfId="18" priority="18">
      <formula>AND($L109&lt;&gt;"",SUM(#REF!)=$F109)</formula>
    </cfRule>
  </conditionalFormatting>
  <conditionalFormatting sqref="A110">
    <cfRule type="expression" dxfId="17" priority="15">
      <formula>AND($L110&lt;&gt;"",SUM(#REF!)&gt;$F110)</formula>
    </cfRule>
    <cfRule type="expression" dxfId="16" priority="16">
      <formula>AND($L110&lt;&gt;"",SUM(#REF!)=$F110)</formula>
    </cfRule>
  </conditionalFormatting>
  <conditionalFormatting sqref="A112">
    <cfRule type="expression" dxfId="15" priority="13">
      <formula>AND($L112&lt;&gt;"",SUM(#REF!)&gt;$F112)</formula>
    </cfRule>
    <cfRule type="expression" dxfId="14" priority="14">
      <formula>AND($L112&lt;&gt;"",SUM(#REF!)=$F112)</formula>
    </cfRule>
  </conditionalFormatting>
  <conditionalFormatting sqref="Q191 D191">
    <cfRule type="expression" dxfId="13" priority="1018">
      <formula>AND(#REF!&lt;&gt;"",SUM(#REF!)&gt;$F191)</formula>
    </cfRule>
    <cfRule type="expression" dxfId="12" priority="1019">
      <formula>AND(#REF!&lt;&gt;"",SUM(#REF!)=$F191)</formula>
    </cfRule>
  </conditionalFormatting>
  <conditionalFormatting sqref="D207">
    <cfRule type="expression" dxfId="11" priority="1038">
      <formula>AND($L223&lt;&gt;"",SUM(#REF!)&gt;$F207)</formula>
    </cfRule>
    <cfRule type="expression" dxfId="10" priority="1039">
      <formula>AND($L223&lt;&gt;"",SUM(#REF!)=$F207)</formula>
    </cfRule>
  </conditionalFormatting>
  <conditionalFormatting sqref="C112">
    <cfRule type="expression" dxfId="9" priority="11">
      <formula>AND($L112&lt;&gt;"",SUM(#REF!)&gt;$F112)</formula>
    </cfRule>
    <cfRule type="expression" dxfId="8" priority="12">
      <formula>AND($L112&lt;&gt;"",SUM(#REF!)=$F112)</formula>
    </cfRule>
  </conditionalFormatting>
  <conditionalFormatting sqref="C208">
    <cfRule type="expression" dxfId="7" priority="9">
      <formula>AND($L208&lt;&gt;"",SUM(#REF!)&gt;$F208)</formula>
    </cfRule>
    <cfRule type="expression" dxfId="6" priority="10">
      <formula>AND($L208&lt;&gt;"",SUM(#REF!)=$F208)</formula>
    </cfRule>
  </conditionalFormatting>
  <conditionalFormatting sqref="D21:D22">
    <cfRule type="expression" dxfId="5" priority="5">
      <formula>AND($L21&lt;&gt;"",SUM(#REF!)&gt;$F21)</formula>
    </cfRule>
    <cfRule type="expression" dxfId="4" priority="6">
      <formula>AND($L21&lt;&gt;"",SUM(#REF!)=$F21)</formula>
    </cfRule>
  </conditionalFormatting>
  <conditionalFormatting sqref="D119:D120">
    <cfRule type="expression" dxfId="3" priority="1">
      <formula>AND($L119&lt;&gt;"",SUM(#REF!)&gt;$F119)</formula>
    </cfRule>
    <cfRule type="expression" dxfId="2" priority="2">
      <formula>AND($L119&lt;&gt;"",SUM(#REF!)=$F119)</formula>
    </cfRule>
  </conditionalFormatting>
  <conditionalFormatting sqref="D121">
    <cfRule type="expression" dxfId="1" priority="3">
      <formula>AND($L123&lt;&gt;"",SUM(#REF!)&gt;$F121)</formula>
    </cfRule>
    <cfRule type="expression" dxfId="0" priority="4">
      <formula>AND($L123&lt;&gt;"",SUM(#REF!)=$F121)</formula>
    </cfRule>
  </conditionalFormatting>
  <pageMargins left="0.39370078740157483" right="0.39370078740157483" top="0.39370078740157483" bottom="0.39370078740157483" header="0.19685039370078741" footer="0.19685039370078741"/>
  <pageSetup paperSize="9" scale="48" fitToHeight="0" orientation="portrait" useFirstPageNumber="1" r:id="rId1"/>
  <headerFooter>
    <oddHeader>&amp;C&amp;"-,Standardowy"&amp;13&amp;F</oddHeader>
    <oddFooter>&amp;C&amp;"-,Standardowy"&amp;13Strona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i drobny sprzęt 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2A do SWZ formularz cenowy szkło i drobny sprzęt LP</dc:title>
  <dc:creator>Katarzyna Niedźwiedzka-Rozkosz</dc:creator>
  <cp:keywords>szkło i drobny sprzęt</cp:keywords>
  <cp:lastModifiedBy>Katarzyna Niedźwiedzka-Rozkosz</cp:lastModifiedBy>
  <cp:revision>4</cp:revision>
  <cp:lastPrinted>2023-02-24T11:05:47Z</cp:lastPrinted>
  <dcterms:created xsi:type="dcterms:W3CDTF">2018-07-23T07:40:27Z</dcterms:created>
  <dcterms:modified xsi:type="dcterms:W3CDTF">2023-03-21T14:54:12Z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