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2" activeTab="2"/>
  </bookViews>
  <sheets>
    <sheet name="klimatyzatory" sheetId="1" state="hidden" r:id="rId1"/>
    <sheet name="centrala klimatyzacyjna" sheetId="2" state="hidden" r:id="rId2"/>
    <sheet name="klimatyzatory-terminy" sheetId="3" r:id="rId3"/>
    <sheet name="wsad" sheetId="4" state="hidden" r:id="rId4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D5" authorId="0">
      <text>
        <r>
          <rPr>
            <b/>
            <sz val="9"/>
            <color indexed="8"/>
            <rFont val="Tahoma"/>
            <family val="2"/>
          </rPr>
          <t xml:space="preserve">Dariusz Walczak:
</t>
        </r>
        <r>
          <rPr>
            <sz val="9"/>
            <color indexed="8"/>
            <rFont val="Tahoma"/>
            <family val="2"/>
          </rPr>
          <t>pomieszczenia klimatyzowane - filtry HEPA (absolutne) - wymiana co 2 lata, sala operacyjna niebieska i żółta, korytarz</t>
        </r>
      </text>
    </comment>
    <comment ref="E5" authorId="0">
      <text>
        <r>
          <rPr>
            <b/>
            <sz val="9"/>
            <color indexed="8"/>
            <rFont val="Tahoma"/>
            <family val="2"/>
          </rPr>
          <t xml:space="preserve">Dariusz Walczak:
</t>
        </r>
        <r>
          <rPr>
            <sz val="9"/>
            <color indexed="8"/>
            <rFont val="Tahoma"/>
            <family val="2"/>
          </rPr>
          <t xml:space="preserve">coroczna kontrola czystości mikrobiologicznej powietrza oraz instalacji klimatyzacji - wentylacji. Badania po każdej wymianie filtrów i remontach mających wpływ na czystość mikrobiologiczną powietrza w pomieszczeniu; </t>
        </r>
      </text>
    </comment>
  </commentList>
</comments>
</file>

<file path=xl/sharedStrings.xml><?xml version="1.0" encoding="utf-8"?>
<sst xmlns="http://schemas.openxmlformats.org/spreadsheetml/2006/main" count="860" uniqueCount="271">
  <si>
    <t>L.p.</t>
  </si>
  <si>
    <t>pomieszczenie</t>
  </si>
  <si>
    <t>typ klimatyzatora, rodzaj wentylacji</t>
  </si>
  <si>
    <t>rodzaj filtru w klimatyzatorze</t>
  </si>
  <si>
    <t>częstotliwość konserwacji</t>
  </si>
  <si>
    <t>rodzaj wentylacji w pomieszczeniu</t>
  </si>
  <si>
    <t>paszport TAK/NIE</t>
  </si>
  <si>
    <t>firma</t>
  </si>
  <si>
    <t>termin przeglądu</t>
  </si>
  <si>
    <t>Ogrzewanie / Chłodzenie</t>
  </si>
  <si>
    <t>KW</t>
  </si>
  <si>
    <t>1.</t>
  </si>
  <si>
    <t>Blok operacyjny</t>
  </si>
  <si>
    <t xml:space="preserve">centrala wentylacyjna VTS z agregatem BLU BOX zeta 2002, </t>
  </si>
  <si>
    <t>filtry kieszeniowe, filtry powietrza EU 7 lub EU 8, filtry powietrza EU 4, wymieniane 3 razy w roku</t>
  </si>
  <si>
    <t>3 x w roku, wymiana filtrów, czyszczenie, odgrzybianie parownika</t>
  </si>
  <si>
    <t>wymuszona</t>
  </si>
  <si>
    <t>tak</t>
  </si>
  <si>
    <t>VTS</t>
  </si>
  <si>
    <t>umowa</t>
  </si>
  <si>
    <t>Moc chłodzenia</t>
  </si>
  <si>
    <t>wentylacja wymuszona</t>
  </si>
  <si>
    <t xml:space="preserve">Moc grzewcza
</t>
  </si>
  <si>
    <t>2.</t>
  </si>
  <si>
    <t>Oddział ginekologii, sala zabiegowa</t>
  </si>
  <si>
    <t xml:space="preserve">ścienno - przysufitowy FUJITSU INVENTER </t>
  </si>
  <si>
    <t>filtry siatkowe stałe, samoczyszczące</t>
  </si>
  <si>
    <t>1 x w roku, czyszczenie jednostki wewn. i zewn., dezynfekcja batrerio-, grzybo- i wirusobójcza, Aerodesin 2000</t>
  </si>
  <si>
    <t>grawitacyjna</t>
  </si>
  <si>
    <t>tak,</t>
  </si>
  <si>
    <t>kwiecień</t>
  </si>
  <si>
    <t>typ AWYZ 14LBC nr E027037</t>
  </si>
  <si>
    <t xml:space="preserve"> nr 1/2011/G</t>
  </si>
  <si>
    <t>3.</t>
  </si>
  <si>
    <t>Oddział ginekologii, sala pooperacyjna</t>
  </si>
  <si>
    <t xml:space="preserve">ścienny FUJITSU  </t>
  </si>
  <si>
    <t>filtry siatkowe stałe</t>
  </si>
  <si>
    <t>typ ASIY 9USCCW               nr E 099873</t>
  </si>
  <si>
    <t xml:space="preserve"> nr 2/2011/G</t>
  </si>
  <si>
    <t>4.</t>
  </si>
  <si>
    <t>Oddział chirurgii ogólnej, sala zabiegowa nr 1</t>
  </si>
  <si>
    <t xml:space="preserve">ścienno-przysufitowy FUJITSU  </t>
  </si>
  <si>
    <t>typ AWYZ 14 LBC,               nr E 025326</t>
  </si>
  <si>
    <t xml:space="preserve"> nr CH/2012</t>
  </si>
  <si>
    <t>5.</t>
  </si>
  <si>
    <t>Oddział chirurgii ogólnej, sala zabiegowa nr 2</t>
  </si>
  <si>
    <t>typ AWYZ 14 LBC,               nr E 025323</t>
  </si>
  <si>
    <t>6.</t>
  </si>
  <si>
    <t>Oddział chirurgii ogólnej, sala pooperacyjna nr 2</t>
  </si>
  <si>
    <t>typ ASY 12USCCW, nr E158517</t>
  </si>
  <si>
    <t>7.</t>
  </si>
  <si>
    <t>Oddział chirurgii ogólnej, sala pooperacyjna nr 3</t>
  </si>
  <si>
    <t>typ ASY 12USCCW,             nr E 161217</t>
  </si>
  <si>
    <t>8.</t>
  </si>
  <si>
    <t>Oddział chirurgii ogólnej,                    sala VIP nr 8</t>
  </si>
  <si>
    <t>typ ASY 7 USPBCW,            nr E 033303</t>
  </si>
  <si>
    <t>9.</t>
  </si>
  <si>
    <t>Oddział chirurgii ogólnej,                    sala VIP nr 9</t>
  </si>
  <si>
    <t>typ ASY 7 USPBCW,            nr E 033328</t>
  </si>
  <si>
    <t>ASY 7 czy 12</t>
  </si>
  <si>
    <t>10.</t>
  </si>
  <si>
    <t>Oddział chirurgii ogólnej,                    dyżurka lekarska</t>
  </si>
  <si>
    <t xml:space="preserve">ścienny AIRCOOL  </t>
  </si>
  <si>
    <t>typ ASH 230 MPI</t>
  </si>
  <si>
    <t>11.</t>
  </si>
  <si>
    <t>Oddział chorób wewnętrznych</t>
  </si>
  <si>
    <t xml:space="preserve">ścienny NOCRIA  </t>
  </si>
  <si>
    <t>czerwiec</t>
  </si>
  <si>
    <t>c1</t>
  </si>
  <si>
    <t>typ AWYZ 14 LBC,               nr E 006665</t>
  </si>
  <si>
    <t xml:space="preserve"> nr CHKiD/2012</t>
  </si>
  <si>
    <t>12.</t>
  </si>
  <si>
    <t>Szpitalny Oddział Ratunkowy - sala "Pomarańczowa"</t>
  </si>
  <si>
    <t>c2</t>
  </si>
  <si>
    <t xml:space="preserve"> nr 1/2013/SOR</t>
  </si>
  <si>
    <t>sprawdzic numery</t>
  </si>
  <si>
    <t>13.</t>
  </si>
  <si>
    <t>Szpitalny Oddział Ratunkowy - sala "Brązowa"</t>
  </si>
  <si>
    <t>czzerwiec</t>
  </si>
  <si>
    <t>c3</t>
  </si>
  <si>
    <t>typ ASYG 14 LECA,              nr E 011096</t>
  </si>
  <si>
    <t xml:space="preserve"> nr 2/2013/SOR</t>
  </si>
  <si>
    <t>14.</t>
  </si>
  <si>
    <t>Szpitalny Oddział Ratunkowy        OIOM</t>
  </si>
  <si>
    <t>c4</t>
  </si>
  <si>
    <t>typ AWYZ 14 LBC,               nr E 033006</t>
  </si>
  <si>
    <t xml:space="preserve"> nr 3/2013/SOR</t>
  </si>
  <si>
    <t>15.</t>
  </si>
  <si>
    <t>c5</t>
  </si>
  <si>
    <t>typ AWYZ 14 LBC,               nr E 006738</t>
  </si>
  <si>
    <t>PE/2012</t>
  </si>
  <si>
    <t>chorób wewn. Czy SOR</t>
  </si>
  <si>
    <t>16.</t>
  </si>
  <si>
    <t>Poradnia chirurgiczna,         sala zabiegowa</t>
  </si>
  <si>
    <t>ścienny - przysufitowy FUJITSU INVERTER</t>
  </si>
  <si>
    <t>filtry siatkowe, stałe, samoczyszczące</t>
  </si>
  <si>
    <t>c6</t>
  </si>
  <si>
    <t>typ AWYZ 14 LBC,               nr E 025153</t>
  </si>
  <si>
    <t>PCH/2012</t>
  </si>
  <si>
    <t>17.</t>
  </si>
  <si>
    <t>Pracownia USG</t>
  </si>
  <si>
    <t>c7</t>
  </si>
  <si>
    <t>typ ASY 12 USBCW</t>
  </si>
  <si>
    <t>USG/2012</t>
  </si>
  <si>
    <t>braknumeru</t>
  </si>
  <si>
    <t>18.</t>
  </si>
  <si>
    <t>Pracownia TK tomograf</t>
  </si>
  <si>
    <t>styczeń</t>
  </si>
  <si>
    <t>a1</t>
  </si>
  <si>
    <t>typ ASH 50 MFI,                   nr E 706120012</t>
  </si>
  <si>
    <t>TR/2012</t>
  </si>
  <si>
    <t>19.</t>
  </si>
  <si>
    <t>a2</t>
  </si>
  <si>
    <t>typ ASYB 24 LCD,                 nr 000146</t>
  </si>
  <si>
    <t>20.</t>
  </si>
  <si>
    <t>Pracownia TK sterownia</t>
  </si>
  <si>
    <t>a3</t>
  </si>
  <si>
    <t>typ ASY 9 USCCW,                 nr 096690</t>
  </si>
  <si>
    <t>21.</t>
  </si>
  <si>
    <t>Kuchnia</t>
  </si>
  <si>
    <t xml:space="preserve">ścienny Carrier  </t>
  </si>
  <si>
    <t>a4</t>
  </si>
  <si>
    <t>typ 380 HCO 24ES,                   nr D 2010548800216223170 D15</t>
  </si>
  <si>
    <t>2017 r.</t>
  </si>
  <si>
    <t>22.</t>
  </si>
  <si>
    <t>Kuchnia        stołówka</t>
  </si>
  <si>
    <t xml:space="preserve">sufitowy FUJITSU  </t>
  </si>
  <si>
    <t>a5</t>
  </si>
  <si>
    <t>typ ANYF 324 LBL,                 nr R006691, rok 2012</t>
  </si>
  <si>
    <t>K/2012</t>
  </si>
  <si>
    <t>23.</t>
  </si>
  <si>
    <t>Poradnia laryngologiczna</t>
  </si>
  <si>
    <t>ścienny (spl+)</t>
  </si>
  <si>
    <t>co to za klima</t>
  </si>
  <si>
    <t>c8</t>
  </si>
  <si>
    <t>typ AWSI-HHFOR-N11,      nr 3B21722605</t>
  </si>
  <si>
    <t>24.</t>
  </si>
  <si>
    <t>Dzienny oddział psychiatrii</t>
  </si>
  <si>
    <t>c9</t>
  </si>
  <si>
    <t>ASY 12 USCCW,                    nr E 07984</t>
  </si>
  <si>
    <t>25.</t>
  </si>
  <si>
    <t>Poradnia okulistyczna</t>
  </si>
  <si>
    <t>c10</t>
  </si>
  <si>
    <t>2016 r</t>
  </si>
  <si>
    <t>26.</t>
  </si>
  <si>
    <t>Sala konferyncyjna</t>
  </si>
  <si>
    <t>a6</t>
  </si>
  <si>
    <t>ASY30UBBJ                                nr 003038</t>
  </si>
  <si>
    <t>27.</t>
  </si>
  <si>
    <t>Informatycy - pomieszczenie</t>
  </si>
  <si>
    <t>Fujitsu</t>
  </si>
  <si>
    <t xml:space="preserve"> ASY9USCCW</t>
  </si>
  <si>
    <t>28.</t>
  </si>
  <si>
    <t>ASY9USCCW                         nr 2A-01/5431</t>
  </si>
  <si>
    <t>29.</t>
  </si>
  <si>
    <t>Informatycy - serwerownia</t>
  </si>
  <si>
    <t>Samsung</t>
  </si>
  <si>
    <t>AQ12TSBN</t>
  </si>
  <si>
    <t>30.</t>
  </si>
  <si>
    <t>czy jest jeszcze jedem</t>
  </si>
  <si>
    <t>31.</t>
  </si>
  <si>
    <t>Laboratorium</t>
  </si>
  <si>
    <t>Vestel</t>
  </si>
  <si>
    <t>brak marki</t>
  </si>
  <si>
    <t>KL-20IN</t>
  </si>
  <si>
    <t>brak numeru</t>
  </si>
  <si>
    <t>32.</t>
  </si>
  <si>
    <t>33.</t>
  </si>
  <si>
    <t>FUJITSU</t>
  </si>
  <si>
    <t>a7</t>
  </si>
  <si>
    <t>ASYG 09 LMCA,                    nr E 086507</t>
  </si>
  <si>
    <t>34.</t>
  </si>
  <si>
    <t>a8</t>
  </si>
  <si>
    <t xml:space="preserve">ASYG 07 LMCA,                         nr E 063466                    </t>
  </si>
  <si>
    <t>35.</t>
  </si>
  <si>
    <t>a9</t>
  </si>
  <si>
    <t>ASYG 09 LMCA,                    nr E 086699</t>
  </si>
  <si>
    <t>36.</t>
  </si>
  <si>
    <t>a10</t>
  </si>
  <si>
    <t>ASYG 07 LMCA,                    nr E 063470</t>
  </si>
  <si>
    <t>37.</t>
  </si>
  <si>
    <t>Poliklinika - IV p., sekretariat</t>
  </si>
  <si>
    <t>2 x w roku, czyszczenie jednostki wewn. i zewn., dezynfekcja batrerio-, grzybo- i wirusobójcza, Aerodesin 2000</t>
  </si>
  <si>
    <t>a11</t>
  </si>
  <si>
    <t>ASYG 09 LMCA,                    nr E 086490</t>
  </si>
  <si>
    <t>nr E 085698</t>
  </si>
  <si>
    <t>ASYG 12 LMCA,                   nr E 114467</t>
  </si>
  <si>
    <t>Poradnia chirurgii krótkoterminowej</t>
  </si>
  <si>
    <t>38.</t>
  </si>
  <si>
    <t>AST-12UW4SVETG10</t>
  </si>
  <si>
    <t>ścienny HISENSE</t>
  </si>
  <si>
    <t>39.</t>
  </si>
  <si>
    <t xml:space="preserve">Fujitsu 
</t>
  </si>
  <si>
    <t xml:space="preserve">Fujitsu </t>
  </si>
  <si>
    <t xml:space="preserve">18/2479/T       </t>
  </si>
  <si>
    <t xml:space="preserve">18/2478/T       </t>
  </si>
  <si>
    <t>Odział wewnętrzny - pokój zabiegowy</t>
  </si>
  <si>
    <t>Medycyna Pracy - kardiolog (lokal wyborczy)</t>
  </si>
  <si>
    <t>AS-09UR4SYDTD</t>
  </si>
  <si>
    <t>Poliklinika - IV p., z-ca dyrektora</t>
  </si>
  <si>
    <t>Poliklinika - IV p., pełnomicnik Dyrektora</t>
  </si>
  <si>
    <t>Poliklinika - IV p., Dyrektor</t>
  </si>
  <si>
    <t>Poliklinika - IV p., kierownik Działu Kontroli</t>
  </si>
  <si>
    <t>załącznik nr 1 a - przegląd i konserwacja klimatyzatorów</t>
  </si>
  <si>
    <t>cena netto</t>
  </si>
  <si>
    <t>kwota VAT</t>
  </si>
  <si>
    <t>łączna wartość brutto</t>
  </si>
  <si>
    <t>stawka VAT</t>
  </si>
  <si>
    <t>typ AWYZ 14LBC</t>
  </si>
  <si>
    <t xml:space="preserve">typ ASIY 9USCCW               </t>
  </si>
  <si>
    <t xml:space="preserve">typ AWYZ 14 LBC,               </t>
  </si>
  <si>
    <t>typ ASY 12USCCW</t>
  </si>
  <si>
    <t xml:space="preserve">typ ASY 12USCCW,            </t>
  </si>
  <si>
    <t xml:space="preserve">typ ASY 7 USPBCW,           </t>
  </si>
  <si>
    <t xml:space="preserve">typ ASY 7 USPBCW,          </t>
  </si>
  <si>
    <t xml:space="preserve">typ AWYZ 14 LBC,             </t>
  </si>
  <si>
    <t xml:space="preserve">typ ASYG 14 LECA,           </t>
  </si>
  <si>
    <t xml:space="preserve">typ AWYZ 14 LBC,            </t>
  </si>
  <si>
    <t xml:space="preserve">typ AWYZ 14 LBC,         </t>
  </si>
  <si>
    <t xml:space="preserve">typ AWYZ 14 LBC,              </t>
  </si>
  <si>
    <t xml:space="preserve">typ ASH 50 MFI,                   </t>
  </si>
  <si>
    <t xml:space="preserve">typ ASYB 24 LCD,             </t>
  </si>
  <si>
    <t xml:space="preserve">typ ASY 9 USCCW,              </t>
  </si>
  <si>
    <t xml:space="preserve">typ ANYF 324 LBL,             </t>
  </si>
  <si>
    <t xml:space="preserve">typ 380 HCO 24ES,  </t>
  </si>
  <si>
    <t xml:space="preserve">typ AWSI-HHFOR-N11,      </t>
  </si>
  <si>
    <t xml:space="preserve">ASY 12 USCCW,                   </t>
  </si>
  <si>
    <t xml:space="preserve">ASYG 09 LMCA,                   </t>
  </si>
  <si>
    <t xml:space="preserve">ASYG 07 LMCA,                   </t>
  </si>
  <si>
    <t xml:space="preserve">ASYG 09 LMCA,                    </t>
  </si>
  <si>
    <t xml:space="preserve">ASYG 07 LMCA,                                      </t>
  </si>
  <si>
    <t xml:space="preserve">ASY9USCCW                         </t>
  </si>
  <si>
    <t xml:space="preserve">ASY30UBBJ                                </t>
  </si>
  <si>
    <t xml:space="preserve">ASYG 12 LMCA,                   </t>
  </si>
  <si>
    <t>SOR - sala "Pomarańczowa"</t>
  </si>
  <si>
    <t>SOR - sala "Brązowa"</t>
  </si>
  <si>
    <t>Oddział chirurgii ogólnej,  sala VIP nr 9</t>
  </si>
  <si>
    <t>Oddział chirurgii ogólnej,   sala VIP nr 8</t>
  </si>
  <si>
    <t>liczba przeglądów w ciagu roku</t>
  </si>
  <si>
    <t>Oddział chirurgii ogólnej, dyżurka lekarska</t>
  </si>
  <si>
    <t>Poradnia chirurgiczna,  sala zabiegowa</t>
  </si>
  <si>
    <t>SUMA:</t>
  </si>
  <si>
    <t>załącznik nr 1 b - przegląd i konserwacja centrali wentylacyjnej i agregatu chłodniczego</t>
  </si>
  <si>
    <t>łącznie netto</t>
  </si>
  <si>
    <t xml:space="preserve">liczba przeglądów </t>
  </si>
  <si>
    <t>centrala wentylacyjna VTS z agregatem skraplającym Blue Box ZETA REV LE 8.2 nr seryjny SB10017856 obsługujące blok operacyjny</t>
  </si>
  <si>
    <t>SOR (po chirurgii krótkoterminowej)</t>
  </si>
  <si>
    <t>typ ASYG 09 LECA               nr E 021124</t>
  </si>
  <si>
    <t xml:space="preserve">typ ASYG 09 LECA            </t>
  </si>
  <si>
    <t>Oddział wewnętrzny</t>
  </si>
  <si>
    <t>Szacowanie kosztów przeglądów klimatyzatorów w okresie sierpień 2020 - lipiec 2021</t>
  </si>
  <si>
    <t>Poradnia kardiologiczna (lokal wyborczy)</t>
  </si>
  <si>
    <t>X</t>
  </si>
  <si>
    <t>Oddział chorób wewn. - pokój zabiegowy</t>
  </si>
  <si>
    <t>OIOM (po Oddzz. Wewn.)</t>
  </si>
  <si>
    <t xml:space="preserve">liczba przegl. </t>
  </si>
  <si>
    <t>marzec  2021</t>
  </si>
  <si>
    <t>kwiecień 2021</t>
  </si>
  <si>
    <t>maj 2021</t>
  </si>
  <si>
    <t>paźdz. 2021</t>
  </si>
  <si>
    <t>załącznik nr 1 - przegląd i konserwacja klimatyzatorów</t>
  </si>
  <si>
    <t>koszt netto 1 przeglądu</t>
  </si>
  <si>
    <t>VAT</t>
  </si>
  <si>
    <t>ŁĄCZNA LICZBA PRZEGLĄDÓW</t>
  </si>
  <si>
    <t>SUMA BRUTTO</t>
  </si>
  <si>
    <t>łącznie brutto w danej pozycji</t>
  </si>
  <si>
    <t>koszt netto wszystkich przeglądów w danej pozycji</t>
  </si>
  <si>
    <t>listopad 2020</t>
  </si>
  <si>
    <t>Harmonogram przeglądów klimatyzatorów w okresie listopad 2020 r. - grudzień 2021 r.</t>
  </si>
  <si>
    <t>typ klimatyzatora</t>
  </si>
  <si>
    <t>SUMA NETTO (wpisać na platformie)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</si>
</sst>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ddd\,\ d\ mmmm\ yyyy"/>
    <numFmt numFmtId="165" formatCode="#,##0.00\ &quot;zł&quot;"/>
    <numFmt numFmtId="166" formatCode="0.0"/>
    <numFmt numFmtId="167" formatCode="0.0%"/>
    <numFmt numFmtId="168" formatCode="#,##0.000\ &quot;zł&quot;"/>
    <numFmt numFmtId="169" formatCode="#,##0.0000\ &quot;zł&quot;"/>
    <numFmt numFmtId="170" formatCode="#,##0.00000\ &quot;zł&quot;"/>
    <numFmt numFmtId="171" formatCode="#,##0.0\ &quot;zł&quot;"/>
    <numFmt numFmtId="172" formatCode="#,##0\ &quot;zł&quot;"/>
    <numFmt numFmtId="173" formatCode="0.000%"/>
    <numFmt numFmtId="174" formatCode="0.0000%"/>
    <numFmt numFmtId="175" formatCode="0.00000%"/>
    <numFmt numFmtId="176" formatCode="0.000000%"/>
    <numFmt numFmtId="177" formatCode="0.0000000%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0" fillId="36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5" fillId="0" borderId="0" xfId="44" applyFont="1">
      <alignment/>
      <protection/>
    </xf>
    <xf numFmtId="0" fontId="0" fillId="0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wrapText="1"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0" fillId="0" borderId="10" xfId="0" applyFont="1" applyFill="1" applyBorder="1" applyAlignment="1">
      <alignment vertical="center" wrapText="1"/>
    </xf>
    <xf numFmtId="165" fontId="7" fillId="0" borderId="14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0" fontId="7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37" borderId="15" xfId="0" applyFont="1" applyFill="1" applyBorder="1" applyAlignment="1" applyProtection="1">
      <alignment horizontal="center" vertical="center" wrapText="1"/>
      <protection hidden="1"/>
    </xf>
    <xf numFmtId="0" fontId="8" fillId="37" borderId="14" xfId="0" applyFont="1" applyFill="1" applyBorder="1" applyAlignment="1" applyProtection="1">
      <alignment horizontal="center" vertical="center" wrapText="1"/>
      <protection hidden="1"/>
    </xf>
    <xf numFmtId="17" fontId="11" fillId="37" borderId="14" xfId="0" applyNumberFormat="1" applyFont="1" applyFill="1" applyBorder="1" applyAlignment="1" applyProtection="1" quotePrefix="1">
      <alignment horizontal="center" vertical="center" wrapText="1"/>
      <protection hidden="1"/>
    </xf>
    <xf numFmtId="0" fontId="11" fillId="37" borderId="14" xfId="0" applyFont="1" applyFill="1" applyBorder="1" applyAlignment="1" applyProtection="1" quotePrefix="1">
      <alignment horizontal="center" vertical="center" wrapText="1"/>
      <protection hidden="1"/>
    </xf>
    <xf numFmtId="0" fontId="8" fillId="13" borderId="1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37" borderId="16" xfId="0" applyFont="1" applyFill="1" applyBorder="1" applyAlignment="1" applyProtection="1">
      <alignment wrapText="1"/>
      <protection hidden="1"/>
    </xf>
    <xf numFmtId="0" fontId="7" fillId="37" borderId="18" xfId="0" applyFont="1" applyFill="1" applyBorder="1" applyAlignment="1" applyProtection="1">
      <alignment wrapText="1"/>
      <protection hidden="1"/>
    </xf>
    <xf numFmtId="0" fontId="7" fillId="37" borderId="17" xfId="0" applyFont="1" applyFill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wrapText="1"/>
      <protection hidden="1"/>
    </xf>
    <xf numFmtId="1" fontId="8" fillId="37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 wrapText="1"/>
    </xf>
    <xf numFmtId="1" fontId="7" fillId="0" borderId="16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9" fontId="7" fillId="0" borderId="16" xfId="0" applyNumberFormat="1" applyFont="1" applyFill="1" applyBorder="1" applyAlignment="1">
      <alignment horizontal="center"/>
    </xf>
    <xf numFmtId="9" fontId="7" fillId="0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65" fontId="7" fillId="37" borderId="16" xfId="0" applyNumberFormat="1" applyFont="1" applyFill="1" applyBorder="1" applyAlignment="1" applyProtection="1">
      <alignment horizontal="center" vertical="center" wrapText="1"/>
      <protection hidden="1"/>
    </xf>
    <xf numFmtId="165" fontId="7" fillId="37" borderId="18" xfId="0" applyNumberFormat="1" applyFont="1" applyFill="1" applyBorder="1" applyAlignment="1" applyProtection="1">
      <alignment horizontal="center" vertical="center" wrapText="1"/>
      <protection hidden="1"/>
    </xf>
    <xf numFmtId="165" fontId="7" fillId="37" borderId="16" xfId="0" applyNumberFormat="1" applyFont="1" applyFill="1" applyBorder="1" applyAlignment="1" applyProtection="1" quotePrefix="1">
      <alignment horizontal="center" vertical="center" wrapText="1"/>
      <protection hidden="1"/>
    </xf>
    <xf numFmtId="165" fontId="7" fillId="37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left" vertical="center" wrapText="1"/>
      <protection hidden="1"/>
    </xf>
    <xf numFmtId="0" fontId="7" fillId="0" borderId="25" xfId="0" applyFont="1" applyBorder="1" applyAlignment="1" applyProtection="1">
      <alignment horizontal="left" vertical="center" wrapText="1"/>
      <protection hidden="1"/>
    </xf>
    <xf numFmtId="1" fontId="7" fillId="37" borderId="19" xfId="0" applyNumberFormat="1" applyFont="1" applyFill="1" applyBorder="1" applyAlignment="1" applyProtection="1">
      <alignment horizontal="center" vertical="center"/>
      <protection hidden="1"/>
    </xf>
    <xf numFmtId="1" fontId="7" fillId="37" borderId="2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7" fillId="0" borderId="15" xfId="0" applyFont="1" applyBorder="1" applyAlignment="1" applyProtection="1">
      <alignment horizontal="left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44" fillId="38" borderId="16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44" fillId="38" borderId="18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7" fillId="13" borderId="16" xfId="0" applyNumberFormat="1" applyFont="1" applyFill="1" applyBorder="1" applyAlignment="1" applyProtection="1" quotePrefix="1">
      <alignment horizontal="center" vertical="center" wrapText="1"/>
      <protection hidden="1"/>
    </xf>
    <xf numFmtId="0" fontId="7" fillId="13" borderId="18" xfId="0" applyNumberFormat="1" applyFont="1" applyFill="1" applyBorder="1" applyAlignment="1" applyProtection="1" quotePrefix="1">
      <alignment horizontal="center" vertical="center" wrapText="1"/>
      <protection hidden="1"/>
    </xf>
    <xf numFmtId="10" fontId="7" fillId="38" borderId="16" xfId="0" applyNumberFormat="1" applyFont="1" applyFill="1" applyBorder="1" applyAlignment="1" applyProtection="1" quotePrefix="1">
      <alignment horizontal="center" vertical="center" wrapText="1"/>
      <protection hidden="1" locked="0"/>
    </xf>
    <xf numFmtId="10" fontId="7" fillId="38" borderId="18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8" fillId="39" borderId="28" xfId="0" applyFont="1" applyFill="1" applyBorder="1" applyAlignment="1" applyProtection="1">
      <alignment horizontal="center" vertical="center" wrapText="1"/>
      <protection hidden="1"/>
    </xf>
    <xf numFmtId="0" fontId="8" fillId="39" borderId="29" xfId="0" applyFont="1" applyFill="1" applyBorder="1" applyAlignment="1" applyProtection="1">
      <alignment horizontal="center" vertical="center" wrapText="1"/>
      <protection hidden="1"/>
    </xf>
    <xf numFmtId="165" fontId="9" fillId="15" borderId="30" xfId="0" applyNumberFormat="1" applyFont="1" applyFill="1" applyBorder="1" applyAlignment="1" applyProtection="1">
      <alignment horizontal="center"/>
      <protection hidden="1"/>
    </xf>
    <xf numFmtId="165" fontId="9" fillId="39" borderId="31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165" fontId="9" fillId="15" borderId="34" xfId="0" applyNumberFormat="1" applyFont="1" applyFill="1" applyBorder="1" applyAlignment="1" applyProtection="1">
      <alignment horizontal="center"/>
      <protection hidden="1"/>
    </xf>
    <xf numFmtId="0" fontId="8" fillId="15" borderId="28" xfId="0" applyFont="1" applyFill="1" applyBorder="1" applyAlignment="1" applyProtection="1">
      <alignment horizontal="center"/>
      <protection hidden="1"/>
    </xf>
    <xf numFmtId="0" fontId="8" fillId="15" borderId="29" xfId="0" applyFont="1" applyFill="1" applyBorder="1" applyAlignment="1" applyProtection="1">
      <alignment horizontal="center"/>
      <protection hidden="1"/>
    </xf>
    <xf numFmtId="0" fontId="8" fillId="15" borderId="35" xfId="0" applyFont="1" applyFill="1" applyBorder="1" applyAlignment="1" applyProtection="1">
      <alignment horizontal="center"/>
      <protection hidden="1"/>
    </xf>
    <xf numFmtId="165" fontId="9" fillId="39" borderId="36" xfId="0" applyNumberFormat="1" applyFont="1" applyFill="1" applyBorder="1" applyAlignment="1" applyProtection="1">
      <alignment horizontal="center"/>
      <protection hidden="1"/>
    </xf>
    <xf numFmtId="0" fontId="8" fillId="39" borderId="28" xfId="0" applyFont="1" applyFill="1" applyBorder="1" applyAlignment="1" applyProtection="1">
      <alignment horizontal="center"/>
      <protection hidden="1"/>
    </xf>
    <xf numFmtId="0" fontId="8" fillId="39" borderId="29" xfId="0" applyFont="1" applyFill="1" applyBorder="1" applyAlignment="1" applyProtection="1">
      <alignment horizontal="center"/>
      <protection hidden="1"/>
    </xf>
    <xf numFmtId="0" fontId="8" fillId="39" borderId="35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165" fontId="8" fillId="0" borderId="0" xfId="0" applyNumberFormat="1" applyFont="1" applyFill="1" applyBorder="1" applyAlignment="1" applyProtection="1">
      <alignment horizontal="center" vertical="center"/>
      <protection hidden="1" locked="0"/>
    </xf>
    <xf numFmtId="9" fontId="8" fillId="0" borderId="0" xfId="0" applyNumberFormat="1" applyFont="1" applyFill="1" applyBorder="1" applyAlignment="1" applyProtection="1">
      <alignment horizontal="center" vertical="center" wrapText="1"/>
      <protection hidden="1"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zoomScale="85" zoomScaleNormal="85" zoomScalePageLayoutView="0" workbookViewId="0" topLeftCell="A49">
      <selection activeCell="F89" sqref="F89:I89"/>
    </sheetView>
  </sheetViews>
  <sheetFormatPr defaultColWidth="9.00390625" defaultRowHeight="15"/>
  <cols>
    <col min="1" max="1" width="5.421875" style="30" customWidth="1"/>
    <col min="2" max="2" width="41.421875" style="31" customWidth="1"/>
    <col min="3" max="3" width="20.8515625" style="29" customWidth="1"/>
    <col min="4" max="4" width="10.7109375" style="26" customWidth="1"/>
    <col min="5" max="5" width="12.28125" style="26" customWidth="1"/>
    <col min="6" max="6" width="13.140625" style="26" customWidth="1"/>
    <col min="7" max="7" width="7.7109375" style="42" customWidth="1"/>
    <col min="8" max="8" width="12.7109375" style="26" customWidth="1"/>
    <col min="9" max="9" width="14.57421875" style="26" customWidth="1"/>
    <col min="10" max="16384" width="9.00390625" style="26" customWidth="1"/>
  </cols>
  <sheetData>
    <row r="1" spans="1:9" ht="33" customHeight="1">
      <c r="A1" s="80" t="s">
        <v>203</v>
      </c>
      <c r="B1" s="80"/>
      <c r="C1" s="80"/>
      <c r="D1" s="80"/>
      <c r="E1" s="80"/>
      <c r="F1" s="80"/>
      <c r="G1" s="80"/>
      <c r="H1" s="80"/>
      <c r="I1" s="80"/>
    </row>
    <row r="2" spans="1:9" s="43" customFormat="1" ht="24" customHeight="1">
      <c r="A2" s="70" t="s">
        <v>250</v>
      </c>
      <c r="B2" s="70"/>
      <c r="C2" s="70"/>
      <c r="D2" s="70"/>
      <c r="E2" s="70"/>
      <c r="F2" s="70"/>
      <c r="G2" s="70"/>
      <c r="H2" s="70"/>
      <c r="I2" s="70"/>
    </row>
    <row r="3" spans="1:7" s="43" customFormat="1" ht="24" customHeight="1">
      <c r="A3" s="44"/>
      <c r="B3" s="45"/>
      <c r="C3" s="46"/>
      <c r="G3" s="47"/>
    </row>
    <row r="4" spans="1:9" s="29" customFormat="1" ht="60.75" customHeight="1">
      <c r="A4" s="27" t="s">
        <v>0</v>
      </c>
      <c r="B4" s="27" t="s">
        <v>1</v>
      </c>
      <c r="C4" s="48" t="s">
        <v>2</v>
      </c>
      <c r="D4" s="28" t="s">
        <v>204</v>
      </c>
      <c r="E4" s="28" t="s">
        <v>244</v>
      </c>
      <c r="F4" s="28" t="s">
        <v>243</v>
      </c>
      <c r="G4" s="40" t="s">
        <v>207</v>
      </c>
      <c r="H4" s="28" t="s">
        <v>205</v>
      </c>
      <c r="I4" s="28" t="s">
        <v>206</v>
      </c>
    </row>
    <row r="5" spans="1:9" ht="42.75">
      <c r="A5" s="81" t="s">
        <v>11</v>
      </c>
      <c r="B5" s="77" t="s">
        <v>24</v>
      </c>
      <c r="C5" s="49" t="s">
        <v>25</v>
      </c>
      <c r="D5" s="75">
        <v>200</v>
      </c>
      <c r="E5" s="71">
        <v>2</v>
      </c>
      <c r="F5" s="73">
        <f>D5*E5</f>
        <v>400</v>
      </c>
      <c r="G5" s="78">
        <v>0.23</v>
      </c>
      <c r="H5" s="73">
        <f>F5*G5</f>
        <v>92</v>
      </c>
      <c r="I5" s="73">
        <f>F5+H5</f>
        <v>492</v>
      </c>
    </row>
    <row r="6" spans="1:9" ht="14.25">
      <c r="A6" s="81"/>
      <c r="B6" s="77"/>
      <c r="C6" s="50" t="s">
        <v>208</v>
      </c>
      <c r="D6" s="76"/>
      <c r="E6" s="72"/>
      <c r="F6" s="74"/>
      <c r="G6" s="79"/>
      <c r="H6" s="74"/>
      <c r="I6" s="74"/>
    </row>
    <row r="7" spans="1:9" ht="14.25">
      <c r="A7" s="81" t="s">
        <v>23</v>
      </c>
      <c r="B7" s="77" t="s">
        <v>34</v>
      </c>
      <c r="C7" s="49" t="s">
        <v>35</v>
      </c>
      <c r="D7" s="75">
        <v>200</v>
      </c>
      <c r="E7" s="71">
        <v>2</v>
      </c>
      <c r="F7" s="73">
        <f>D7*E7</f>
        <v>400</v>
      </c>
      <c r="G7" s="78">
        <v>0.23</v>
      </c>
      <c r="H7" s="73">
        <f>F7*G7</f>
        <v>92</v>
      </c>
      <c r="I7" s="73">
        <f>F7+H7</f>
        <v>492</v>
      </c>
    </row>
    <row r="8" spans="1:9" ht="14.25">
      <c r="A8" s="81"/>
      <c r="B8" s="77"/>
      <c r="C8" s="51" t="s">
        <v>209</v>
      </c>
      <c r="D8" s="76"/>
      <c r="E8" s="72"/>
      <c r="F8" s="74"/>
      <c r="G8" s="79"/>
      <c r="H8" s="74"/>
      <c r="I8" s="74"/>
    </row>
    <row r="9" spans="1:9" ht="28.5" customHeight="1">
      <c r="A9" s="81" t="s">
        <v>33</v>
      </c>
      <c r="B9" s="77" t="s">
        <v>40</v>
      </c>
      <c r="C9" s="50" t="s">
        <v>41</v>
      </c>
      <c r="D9" s="75">
        <v>200</v>
      </c>
      <c r="E9" s="71">
        <v>2</v>
      </c>
      <c r="F9" s="73">
        <f>D9*E9</f>
        <v>400</v>
      </c>
      <c r="G9" s="78">
        <v>0.23</v>
      </c>
      <c r="H9" s="73">
        <f>F9*G9</f>
        <v>92</v>
      </c>
      <c r="I9" s="73">
        <f>F9+H9</f>
        <v>492</v>
      </c>
    </row>
    <row r="10" spans="1:9" ht="14.25">
      <c r="A10" s="81"/>
      <c r="B10" s="77"/>
      <c r="C10" s="50" t="s">
        <v>210</v>
      </c>
      <c r="D10" s="76"/>
      <c r="E10" s="72"/>
      <c r="F10" s="74"/>
      <c r="G10" s="79"/>
      <c r="H10" s="74"/>
      <c r="I10" s="74"/>
    </row>
    <row r="11" spans="1:9" ht="14.25">
      <c r="A11" s="81" t="s">
        <v>39</v>
      </c>
      <c r="B11" s="77" t="s">
        <v>45</v>
      </c>
      <c r="C11" s="49" t="s">
        <v>35</v>
      </c>
      <c r="D11" s="75">
        <v>200</v>
      </c>
      <c r="E11" s="71">
        <v>2</v>
      </c>
      <c r="F11" s="73">
        <f>D11*E11</f>
        <v>400</v>
      </c>
      <c r="G11" s="78">
        <v>0.23</v>
      </c>
      <c r="H11" s="73">
        <f>F11*G11</f>
        <v>92</v>
      </c>
      <c r="I11" s="73">
        <f>F11+H11</f>
        <v>492</v>
      </c>
    </row>
    <row r="12" spans="1:9" ht="14.25">
      <c r="A12" s="81"/>
      <c r="B12" s="77"/>
      <c r="C12" s="51" t="s">
        <v>210</v>
      </c>
      <c r="D12" s="76"/>
      <c r="E12" s="72"/>
      <c r="F12" s="74"/>
      <c r="G12" s="79"/>
      <c r="H12" s="74"/>
      <c r="I12" s="74"/>
    </row>
    <row r="13" spans="1:9" ht="14.25">
      <c r="A13" s="81" t="s">
        <v>44</v>
      </c>
      <c r="B13" s="77" t="s">
        <v>48</v>
      </c>
      <c r="C13" s="49" t="s">
        <v>35</v>
      </c>
      <c r="D13" s="75">
        <v>200</v>
      </c>
      <c r="E13" s="71">
        <v>2</v>
      </c>
      <c r="F13" s="73">
        <f>D13*E13</f>
        <v>400</v>
      </c>
      <c r="G13" s="78">
        <v>0.23</v>
      </c>
      <c r="H13" s="73">
        <f>F13*G13</f>
        <v>92</v>
      </c>
      <c r="I13" s="73">
        <f>F13+H13</f>
        <v>492</v>
      </c>
    </row>
    <row r="14" spans="1:9" ht="14.25">
      <c r="A14" s="81"/>
      <c r="B14" s="77"/>
      <c r="C14" s="51" t="s">
        <v>211</v>
      </c>
      <c r="D14" s="76"/>
      <c r="E14" s="72"/>
      <c r="F14" s="74"/>
      <c r="G14" s="79"/>
      <c r="H14" s="74"/>
      <c r="I14" s="74"/>
    </row>
    <row r="15" spans="1:9" ht="14.25">
      <c r="A15" s="81" t="s">
        <v>47</v>
      </c>
      <c r="B15" s="77" t="s">
        <v>51</v>
      </c>
      <c r="C15" s="50" t="s">
        <v>35</v>
      </c>
      <c r="D15" s="75">
        <v>200</v>
      </c>
      <c r="E15" s="71">
        <v>2</v>
      </c>
      <c r="F15" s="73">
        <f>D15*E15</f>
        <v>400</v>
      </c>
      <c r="G15" s="78">
        <v>0.23</v>
      </c>
      <c r="H15" s="73">
        <f>F15*G15</f>
        <v>92</v>
      </c>
      <c r="I15" s="73">
        <f>F15+H15</f>
        <v>492</v>
      </c>
    </row>
    <row r="16" spans="1:9" ht="14.25">
      <c r="A16" s="81"/>
      <c r="B16" s="77"/>
      <c r="C16" s="50" t="s">
        <v>212</v>
      </c>
      <c r="D16" s="76"/>
      <c r="E16" s="72"/>
      <c r="F16" s="74"/>
      <c r="G16" s="79"/>
      <c r="H16" s="74"/>
      <c r="I16" s="74"/>
    </row>
    <row r="17" spans="1:9" ht="14.25">
      <c r="A17" s="81" t="s">
        <v>50</v>
      </c>
      <c r="B17" s="77" t="s">
        <v>237</v>
      </c>
      <c r="C17" s="49" t="s">
        <v>35</v>
      </c>
      <c r="D17" s="75">
        <v>200</v>
      </c>
      <c r="E17" s="71">
        <v>2</v>
      </c>
      <c r="F17" s="73">
        <f>D17*E17</f>
        <v>400</v>
      </c>
      <c r="G17" s="78">
        <v>0.23</v>
      </c>
      <c r="H17" s="73">
        <f>F17*G17</f>
        <v>92</v>
      </c>
      <c r="I17" s="73">
        <f>F17+H17</f>
        <v>492</v>
      </c>
    </row>
    <row r="18" spans="1:9" ht="14.25">
      <c r="A18" s="81"/>
      <c r="B18" s="77"/>
      <c r="C18" s="51" t="s">
        <v>213</v>
      </c>
      <c r="D18" s="76"/>
      <c r="E18" s="72"/>
      <c r="F18" s="74"/>
      <c r="G18" s="79"/>
      <c r="H18" s="74"/>
      <c r="I18" s="74"/>
    </row>
    <row r="19" spans="1:9" ht="14.25">
      <c r="A19" s="81" t="s">
        <v>53</v>
      </c>
      <c r="B19" s="77" t="s">
        <v>236</v>
      </c>
      <c r="C19" s="50" t="s">
        <v>35</v>
      </c>
      <c r="D19" s="75">
        <v>200</v>
      </c>
      <c r="E19" s="71">
        <v>2</v>
      </c>
      <c r="F19" s="73">
        <f>D19*E19</f>
        <v>400</v>
      </c>
      <c r="G19" s="78">
        <v>0.23</v>
      </c>
      <c r="H19" s="73">
        <f>F19*G19</f>
        <v>92</v>
      </c>
      <c r="I19" s="73">
        <f>F19+H19</f>
        <v>492</v>
      </c>
    </row>
    <row r="20" spans="1:9" ht="14.25">
      <c r="A20" s="81"/>
      <c r="B20" s="77"/>
      <c r="C20" s="50" t="s">
        <v>214</v>
      </c>
      <c r="D20" s="76"/>
      <c r="E20" s="72"/>
      <c r="F20" s="74"/>
      <c r="G20" s="79"/>
      <c r="H20" s="74"/>
      <c r="I20" s="74"/>
    </row>
    <row r="21" spans="1:9" ht="14.25">
      <c r="A21" s="81" t="s">
        <v>56</v>
      </c>
      <c r="B21" s="77" t="s">
        <v>239</v>
      </c>
      <c r="C21" s="49" t="s">
        <v>62</v>
      </c>
      <c r="D21" s="75">
        <v>200</v>
      </c>
      <c r="E21" s="71">
        <v>2</v>
      </c>
      <c r="F21" s="73">
        <f>D21*E21</f>
        <v>400</v>
      </c>
      <c r="G21" s="78">
        <v>0.23</v>
      </c>
      <c r="H21" s="73">
        <f>F21*G21</f>
        <v>92</v>
      </c>
      <c r="I21" s="73">
        <f>F21+H21</f>
        <v>492</v>
      </c>
    </row>
    <row r="22" spans="1:9" ht="14.25">
      <c r="A22" s="81"/>
      <c r="B22" s="77"/>
      <c r="C22" s="51" t="s">
        <v>63</v>
      </c>
      <c r="D22" s="76"/>
      <c r="E22" s="72"/>
      <c r="F22" s="74"/>
      <c r="G22" s="79"/>
      <c r="H22" s="74"/>
      <c r="I22" s="74"/>
    </row>
    <row r="23" spans="1:9" ht="14.25">
      <c r="A23" s="81" t="s">
        <v>60</v>
      </c>
      <c r="B23" s="77" t="s">
        <v>65</v>
      </c>
      <c r="C23" s="50" t="s">
        <v>66</v>
      </c>
      <c r="D23" s="75">
        <v>200</v>
      </c>
      <c r="E23" s="71">
        <v>2</v>
      </c>
      <c r="F23" s="73">
        <f>D23*E23</f>
        <v>400</v>
      </c>
      <c r="G23" s="78">
        <v>0.23</v>
      </c>
      <c r="H23" s="73">
        <f>F23*G23</f>
        <v>92</v>
      </c>
      <c r="I23" s="73">
        <f>F23+H23</f>
        <v>492</v>
      </c>
    </row>
    <row r="24" spans="1:9" ht="14.25">
      <c r="A24" s="81"/>
      <c r="B24" s="77"/>
      <c r="C24" s="50" t="s">
        <v>215</v>
      </c>
      <c r="D24" s="76"/>
      <c r="E24" s="72"/>
      <c r="F24" s="74"/>
      <c r="G24" s="79"/>
      <c r="H24" s="74"/>
      <c r="I24" s="74"/>
    </row>
    <row r="25" spans="1:9" ht="14.25">
      <c r="A25" s="81" t="s">
        <v>64</v>
      </c>
      <c r="B25" s="82" t="s">
        <v>196</v>
      </c>
      <c r="C25" s="49" t="s">
        <v>190</v>
      </c>
      <c r="D25" s="75">
        <v>200</v>
      </c>
      <c r="E25" s="71">
        <v>2</v>
      </c>
      <c r="F25" s="73">
        <f>D25*E25</f>
        <v>400</v>
      </c>
      <c r="G25" s="78">
        <v>0.23</v>
      </c>
      <c r="H25" s="73">
        <f>F25*G25</f>
        <v>92</v>
      </c>
      <c r="I25" s="73">
        <f>F25+H25</f>
        <v>492</v>
      </c>
    </row>
    <row r="26" spans="1:9" ht="14.25">
      <c r="A26" s="81"/>
      <c r="B26" s="82"/>
      <c r="C26" s="51" t="s">
        <v>198</v>
      </c>
      <c r="D26" s="76"/>
      <c r="E26" s="72"/>
      <c r="F26" s="74"/>
      <c r="G26" s="79"/>
      <c r="H26" s="74"/>
      <c r="I26" s="74"/>
    </row>
    <row r="27" spans="1:9" ht="14.25">
      <c r="A27" s="81" t="s">
        <v>71</v>
      </c>
      <c r="B27" s="84" t="s">
        <v>249</v>
      </c>
      <c r="C27" s="50" t="s">
        <v>168</v>
      </c>
      <c r="D27" s="75">
        <v>200</v>
      </c>
      <c r="E27" s="71">
        <v>2</v>
      </c>
      <c r="F27" s="73">
        <f>D27*E27</f>
        <v>400</v>
      </c>
      <c r="G27" s="78">
        <v>0.23</v>
      </c>
      <c r="H27" s="73">
        <f>F27*G27</f>
        <v>92</v>
      </c>
      <c r="I27" s="73">
        <f>F27+H27</f>
        <v>492</v>
      </c>
    </row>
    <row r="28" spans="1:9" ht="14.25">
      <c r="A28" s="81"/>
      <c r="B28" s="85"/>
      <c r="C28" s="50" t="s">
        <v>227</v>
      </c>
      <c r="D28" s="76"/>
      <c r="E28" s="72"/>
      <c r="F28" s="74"/>
      <c r="G28" s="79"/>
      <c r="H28" s="74"/>
      <c r="I28" s="74"/>
    </row>
    <row r="29" spans="1:9" ht="14.25">
      <c r="A29" s="81" t="s">
        <v>76</v>
      </c>
      <c r="B29" s="77" t="s">
        <v>234</v>
      </c>
      <c r="C29" s="49" t="s">
        <v>35</v>
      </c>
      <c r="D29" s="75">
        <v>200</v>
      </c>
      <c r="E29" s="71">
        <v>2</v>
      </c>
      <c r="F29" s="73">
        <f>D29*E29</f>
        <v>400</v>
      </c>
      <c r="G29" s="78">
        <v>0.23</v>
      </c>
      <c r="H29" s="73">
        <f>F29*G29</f>
        <v>92</v>
      </c>
      <c r="I29" s="73">
        <f>F29+H29</f>
        <v>492</v>
      </c>
    </row>
    <row r="30" spans="1:9" ht="14.25">
      <c r="A30" s="81"/>
      <c r="B30" s="77"/>
      <c r="C30" s="52" t="s">
        <v>248</v>
      </c>
      <c r="D30" s="76"/>
      <c r="E30" s="72"/>
      <c r="F30" s="74"/>
      <c r="G30" s="79"/>
      <c r="H30" s="74"/>
      <c r="I30" s="74"/>
    </row>
    <row r="31" spans="1:9" ht="14.25">
      <c r="A31" s="81" t="s">
        <v>82</v>
      </c>
      <c r="B31" s="77" t="s">
        <v>235</v>
      </c>
      <c r="C31" s="50" t="s">
        <v>35</v>
      </c>
      <c r="D31" s="75">
        <v>200</v>
      </c>
      <c r="E31" s="71">
        <v>2</v>
      </c>
      <c r="F31" s="73">
        <f>D31*E31</f>
        <v>400</v>
      </c>
      <c r="G31" s="78">
        <v>0.23</v>
      </c>
      <c r="H31" s="73">
        <f>F31*G31</f>
        <v>92</v>
      </c>
      <c r="I31" s="73">
        <f>F31+H31</f>
        <v>492</v>
      </c>
    </row>
    <row r="32" spans="1:9" ht="14.25">
      <c r="A32" s="81"/>
      <c r="B32" s="77"/>
      <c r="C32" s="50" t="s">
        <v>216</v>
      </c>
      <c r="D32" s="76"/>
      <c r="E32" s="72"/>
      <c r="F32" s="74"/>
      <c r="G32" s="79"/>
      <c r="H32" s="74"/>
      <c r="I32" s="74"/>
    </row>
    <row r="33" spans="1:9" ht="14.25">
      <c r="A33" s="81" t="s">
        <v>87</v>
      </c>
      <c r="B33" s="77" t="s">
        <v>235</v>
      </c>
      <c r="C33" s="49" t="s">
        <v>35</v>
      </c>
      <c r="D33" s="75">
        <v>200</v>
      </c>
      <c r="E33" s="71">
        <v>2</v>
      </c>
      <c r="F33" s="73">
        <f>D33*E33</f>
        <v>400</v>
      </c>
      <c r="G33" s="78">
        <v>0.23</v>
      </c>
      <c r="H33" s="73">
        <f>F33*G33</f>
        <v>92</v>
      </c>
      <c r="I33" s="73">
        <f>F33+H33</f>
        <v>492</v>
      </c>
    </row>
    <row r="34" spans="1:9" ht="14.25">
      <c r="A34" s="81"/>
      <c r="B34" s="77"/>
      <c r="C34" s="52" t="s">
        <v>217</v>
      </c>
      <c r="D34" s="76"/>
      <c r="E34" s="72"/>
      <c r="F34" s="74"/>
      <c r="G34" s="79"/>
      <c r="H34" s="74"/>
      <c r="I34" s="74"/>
    </row>
    <row r="35" spans="1:9" ht="14.25">
      <c r="A35" s="81" t="s">
        <v>92</v>
      </c>
      <c r="B35" s="77" t="s">
        <v>246</v>
      </c>
      <c r="C35" s="50" t="s">
        <v>35</v>
      </c>
      <c r="D35" s="75">
        <v>200</v>
      </c>
      <c r="E35" s="71">
        <v>2</v>
      </c>
      <c r="F35" s="73">
        <f>D35*E35</f>
        <v>400</v>
      </c>
      <c r="G35" s="78">
        <v>0.23</v>
      </c>
      <c r="H35" s="73">
        <f>F35*G35</f>
        <v>92</v>
      </c>
      <c r="I35" s="73">
        <f>F35+H35</f>
        <v>492</v>
      </c>
    </row>
    <row r="36" spans="1:9" ht="14.25">
      <c r="A36" s="81"/>
      <c r="B36" s="77"/>
      <c r="C36" s="50" t="s">
        <v>218</v>
      </c>
      <c r="D36" s="76"/>
      <c r="E36" s="72"/>
      <c r="F36" s="74"/>
      <c r="G36" s="79"/>
      <c r="H36" s="74"/>
      <c r="I36" s="74"/>
    </row>
    <row r="37" spans="1:9" ht="14.25">
      <c r="A37" s="81" t="s">
        <v>99</v>
      </c>
      <c r="B37" s="77" t="s">
        <v>131</v>
      </c>
      <c r="C37" s="49" t="s">
        <v>132</v>
      </c>
      <c r="D37" s="75">
        <v>200</v>
      </c>
      <c r="E37" s="71">
        <v>2</v>
      </c>
      <c r="F37" s="73">
        <f>D37*E37</f>
        <v>400</v>
      </c>
      <c r="G37" s="78">
        <v>0.23</v>
      </c>
      <c r="H37" s="73">
        <f>F37*G37</f>
        <v>92</v>
      </c>
      <c r="I37" s="73">
        <f>F37+H37</f>
        <v>492</v>
      </c>
    </row>
    <row r="38" spans="1:9" ht="28.5">
      <c r="A38" s="81"/>
      <c r="B38" s="77"/>
      <c r="C38" s="51" t="s">
        <v>225</v>
      </c>
      <c r="D38" s="76"/>
      <c r="E38" s="72"/>
      <c r="F38" s="74"/>
      <c r="G38" s="79"/>
      <c r="H38" s="74"/>
      <c r="I38" s="74"/>
    </row>
    <row r="39" spans="1:9" ht="14.25">
      <c r="A39" s="81" t="s">
        <v>105</v>
      </c>
      <c r="B39" s="77" t="s">
        <v>141</v>
      </c>
      <c r="C39" s="50" t="s">
        <v>35</v>
      </c>
      <c r="D39" s="75">
        <v>200</v>
      </c>
      <c r="E39" s="71">
        <v>2</v>
      </c>
      <c r="F39" s="73">
        <f>D39*E39</f>
        <v>400</v>
      </c>
      <c r="G39" s="78">
        <v>0.23</v>
      </c>
      <c r="H39" s="73">
        <f>F39*G39</f>
        <v>92</v>
      </c>
      <c r="I39" s="73">
        <f>F39+H39</f>
        <v>492</v>
      </c>
    </row>
    <row r="40" spans="1:9" ht="14.25">
      <c r="A40" s="81"/>
      <c r="B40" s="77"/>
      <c r="C40" s="50" t="s">
        <v>233</v>
      </c>
      <c r="D40" s="76"/>
      <c r="E40" s="72"/>
      <c r="F40" s="74"/>
      <c r="G40" s="79"/>
      <c r="H40" s="74"/>
      <c r="I40" s="74"/>
    </row>
    <row r="41" spans="1:9" ht="30" customHeight="1">
      <c r="A41" s="81" t="s">
        <v>111</v>
      </c>
      <c r="B41" s="77" t="s">
        <v>240</v>
      </c>
      <c r="C41" s="49" t="s">
        <v>94</v>
      </c>
      <c r="D41" s="75">
        <v>200</v>
      </c>
      <c r="E41" s="71">
        <v>2</v>
      </c>
      <c r="F41" s="73">
        <f>D41*E41</f>
        <v>400</v>
      </c>
      <c r="G41" s="78">
        <v>0.23</v>
      </c>
      <c r="H41" s="73">
        <f>F41*G41</f>
        <v>92</v>
      </c>
      <c r="I41" s="73">
        <f>F41+H41</f>
        <v>492</v>
      </c>
    </row>
    <row r="42" spans="1:9" ht="14.25">
      <c r="A42" s="81"/>
      <c r="B42" s="77"/>
      <c r="C42" s="51" t="s">
        <v>219</v>
      </c>
      <c r="D42" s="76"/>
      <c r="E42" s="72"/>
      <c r="F42" s="74"/>
      <c r="G42" s="79"/>
      <c r="H42" s="74"/>
      <c r="I42" s="74"/>
    </row>
    <row r="43" spans="1:9" ht="14.25">
      <c r="A43" s="81" t="s">
        <v>114</v>
      </c>
      <c r="B43" s="82" t="s">
        <v>251</v>
      </c>
      <c r="C43" s="50" t="s">
        <v>190</v>
      </c>
      <c r="D43" s="75">
        <v>200</v>
      </c>
      <c r="E43" s="71">
        <v>2</v>
      </c>
      <c r="F43" s="73">
        <f>D43*E43</f>
        <v>400</v>
      </c>
      <c r="G43" s="78">
        <v>0.23</v>
      </c>
      <c r="H43" s="73">
        <f>F43*G43</f>
        <v>92</v>
      </c>
      <c r="I43" s="73">
        <f>F43+H43</f>
        <v>492</v>
      </c>
    </row>
    <row r="44" spans="1:9" ht="14.25" customHeight="1">
      <c r="A44" s="81"/>
      <c r="B44" s="82"/>
      <c r="C44" s="50" t="s">
        <v>189</v>
      </c>
      <c r="D44" s="76"/>
      <c r="E44" s="72"/>
      <c r="F44" s="74"/>
      <c r="G44" s="79"/>
      <c r="H44" s="74"/>
      <c r="I44" s="74"/>
    </row>
    <row r="45" spans="1:9" ht="14.25">
      <c r="A45" s="81" t="s">
        <v>118</v>
      </c>
      <c r="B45" s="77" t="s">
        <v>137</v>
      </c>
      <c r="C45" s="49" t="s">
        <v>35</v>
      </c>
      <c r="D45" s="75">
        <v>200</v>
      </c>
      <c r="E45" s="71">
        <v>2</v>
      </c>
      <c r="F45" s="73">
        <f>D45*E45</f>
        <v>400</v>
      </c>
      <c r="G45" s="78">
        <v>0.23</v>
      </c>
      <c r="H45" s="73">
        <f>F45*G45</f>
        <v>92</v>
      </c>
      <c r="I45" s="73">
        <f>F45+H45</f>
        <v>492</v>
      </c>
    </row>
    <row r="46" spans="1:9" ht="14.25">
      <c r="A46" s="81"/>
      <c r="B46" s="77"/>
      <c r="C46" s="51" t="s">
        <v>226</v>
      </c>
      <c r="D46" s="76"/>
      <c r="E46" s="72"/>
      <c r="F46" s="74"/>
      <c r="G46" s="79"/>
      <c r="H46" s="74"/>
      <c r="I46" s="74"/>
    </row>
    <row r="47" spans="1:9" ht="14.25">
      <c r="A47" s="81" t="s">
        <v>124</v>
      </c>
      <c r="B47" s="77" t="s">
        <v>100</v>
      </c>
      <c r="C47" s="50" t="s">
        <v>35</v>
      </c>
      <c r="D47" s="75">
        <v>200</v>
      </c>
      <c r="E47" s="71">
        <v>2</v>
      </c>
      <c r="F47" s="73">
        <f>D47*E47</f>
        <v>400</v>
      </c>
      <c r="G47" s="78">
        <v>0.23</v>
      </c>
      <c r="H47" s="73">
        <f>F47*G47</f>
        <v>92</v>
      </c>
      <c r="I47" s="73">
        <f>F47+H47</f>
        <v>492</v>
      </c>
    </row>
    <row r="48" spans="1:9" ht="14.25">
      <c r="A48" s="81"/>
      <c r="B48" s="77"/>
      <c r="C48" s="50" t="s">
        <v>102</v>
      </c>
      <c r="D48" s="76"/>
      <c r="E48" s="72"/>
      <c r="F48" s="74"/>
      <c r="G48" s="79"/>
      <c r="H48" s="74"/>
      <c r="I48" s="74"/>
    </row>
    <row r="49" spans="1:9" ht="14.25">
      <c r="A49" s="81" t="s">
        <v>130</v>
      </c>
      <c r="B49" s="77" t="s">
        <v>106</v>
      </c>
      <c r="C49" s="49" t="s">
        <v>62</v>
      </c>
      <c r="D49" s="75">
        <v>200</v>
      </c>
      <c r="E49" s="71">
        <v>2</v>
      </c>
      <c r="F49" s="73">
        <f>D49*E49</f>
        <v>400</v>
      </c>
      <c r="G49" s="78">
        <v>0.23</v>
      </c>
      <c r="H49" s="73">
        <f>F49*G49</f>
        <v>92</v>
      </c>
      <c r="I49" s="73">
        <f>F49+H49</f>
        <v>492</v>
      </c>
    </row>
    <row r="50" spans="1:9" ht="14.25">
      <c r="A50" s="81"/>
      <c r="B50" s="77"/>
      <c r="C50" s="51" t="s">
        <v>220</v>
      </c>
      <c r="D50" s="76"/>
      <c r="E50" s="72"/>
      <c r="F50" s="74"/>
      <c r="G50" s="79"/>
      <c r="H50" s="74"/>
      <c r="I50" s="74"/>
    </row>
    <row r="51" spans="1:9" ht="14.25">
      <c r="A51" s="81" t="s">
        <v>136</v>
      </c>
      <c r="B51" s="77" t="s">
        <v>106</v>
      </c>
      <c r="C51" s="50" t="s">
        <v>35</v>
      </c>
      <c r="D51" s="75">
        <v>200</v>
      </c>
      <c r="E51" s="71">
        <v>2</v>
      </c>
      <c r="F51" s="73">
        <f>D51*E51</f>
        <v>400</v>
      </c>
      <c r="G51" s="78">
        <v>0.23</v>
      </c>
      <c r="H51" s="73">
        <f>F51*G51</f>
        <v>92</v>
      </c>
      <c r="I51" s="73">
        <f>F51+H51</f>
        <v>492</v>
      </c>
    </row>
    <row r="52" spans="1:9" ht="14.25">
      <c r="A52" s="81"/>
      <c r="B52" s="77"/>
      <c r="C52" s="50" t="s">
        <v>221</v>
      </c>
      <c r="D52" s="76"/>
      <c r="E52" s="72"/>
      <c r="F52" s="74"/>
      <c r="G52" s="79"/>
      <c r="H52" s="74"/>
      <c r="I52" s="74"/>
    </row>
    <row r="53" spans="1:9" ht="14.25">
      <c r="A53" s="81" t="s">
        <v>140</v>
      </c>
      <c r="B53" s="77" t="s">
        <v>115</v>
      </c>
      <c r="C53" s="49" t="s">
        <v>35</v>
      </c>
      <c r="D53" s="75">
        <v>200</v>
      </c>
      <c r="E53" s="71">
        <v>2</v>
      </c>
      <c r="F53" s="73">
        <f>D53*E53</f>
        <v>400</v>
      </c>
      <c r="G53" s="78">
        <v>0.23</v>
      </c>
      <c r="H53" s="73">
        <f>F53*G53</f>
        <v>92</v>
      </c>
      <c r="I53" s="73">
        <f>F53+H53</f>
        <v>492</v>
      </c>
    </row>
    <row r="54" spans="1:9" ht="14.25">
      <c r="A54" s="81"/>
      <c r="B54" s="77"/>
      <c r="C54" s="51" t="s">
        <v>222</v>
      </c>
      <c r="D54" s="76"/>
      <c r="E54" s="72"/>
      <c r="F54" s="74"/>
      <c r="G54" s="79"/>
      <c r="H54" s="74"/>
      <c r="I54" s="74"/>
    </row>
    <row r="55" spans="1:9" ht="14.25">
      <c r="A55" s="81" t="s">
        <v>144</v>
      </c>
      <c r="B55" s="77" t="s">
        <v>119</v>
      </c>
      <c r="C55" s="50" t="s">
        <v>120</v>
      </c>
      <c r="D55" s="75">
        <v>200</v>
      </c>
      <c r="E55" s="71">
        <v>2</v>
      </c>
      <c r="F55" s="73">
        <f>D55*E55</f>
        <v>400</v>
      </c>
      <c r="G55" s="78">
        <v>0.23</v>
      </c>
      <c r="H55" s="73">
        <f>F55*G55</f>
        <v>92</v>
      </c>
      <c r="I55" s="73">
        <f>F55+H55</f>
        <v>492</v>
      </c>
    </row>
    <row r="56" spans="1:9" ht="14.25">
      <c r="A56" s="81"/>
      <c r="B56" s="77"/>
      <c r="C56" s="50" t="s">
        <v>224</v>
      </c>
      <c r="D56" s="76"/>
      <c r="E56" s="72"/>
      <c r="F56" s="74"/>
      <c r="G56" s="79"/>
      <c r="H56" s="74"/>
      <c r="I56" s="74"/>
    </row>
    <row r="57" spans="1:9" ht="14.25">
      <c r="A57" s="81" t="s">
        <v>148</v>
      </c>
      <c r="B57" s="77" t="s">
        <v>125</v>
      </c>
      <c r="C57" s="49" t="s">
        <v>126</v>
      </c>
      <c r="D57" s="75">
        <v>200</v>
      </c>
      <c r="E57" s="71">
        <v>2</v>
      </c>
      <c r="F57" s="73">
        <f>D57*E57</f>
        <v>400</v>
      </c>
      <c r="G57" s="78">
        <v>0.23</v>
      </c>
      <c r="H57" s="73">
        <f>F57*G57</f>
        <v>92</v>
      </c>
      <c r="I57" s="73">
        <f>F57+H57</f>
        <v>492</v>
      </c>
    </row>
    <row r="58" spans="1:9" ht="14.25">
      <c r="A58" s="81"/>
      <c r="B58" s="77"/>
      <c r="C58" s="51" t="s">
        <v>223</v>
      </c>
      <c r="D58" s="76"/>
      <c r="E58" s="72"/>
      <c r="F58" s="74"/>
      <c r="G58" s="79"/>
      <c r="H58" s="74"/>
      <c r="I58" s="74"/>
    </row>
    <row r="59" spans="1:9" ht="14.25">
      <c r="A59" s="81" t="s">
        <v>152</v>
      </c>
      <c r="B59" s="77" t="s">
        <v>145</v>
      </c>
      <c r="C59" s="50" t="s">
        <v>193</v>
      </c>
      <c r="D59" s="75">
        <v>200</v>
      </c>
      <c r="E59" s="71">
        <v>2</v>
      </c>
      <c r="F59" s="73">
        <f>D59*E59</f>
        <v>400</v>
      </c>
      <c r="G59" s="78">
        <v>0.23</v>
      </c>
      <c r="H59" s="73">
        <f>F59*G59</f>
        <v>92</v>
      </c>
      <c r="I59" s="73">
        <f>F59+H59</f>
        <v>492</v>
      </c>
    </row>
    <row r="60" spans="1:9" ht="14.25">
      <c r="A60" s="81"/>
      <c r="B60" s="77"/>
      <c r="C60" s="50" t="s">
        <v>232</v>
      </c>
      <c r="D60" s="76"/>
      <c r="E60" s="72"/>
      <c r="F60" s="74"/>
      <c r="G60" s="79"/>
      <c r="H60" s="74"/>
      <c r="I60" s="74"/>
    </row>
    <row r="61" spans="1:9" ht="14.25">
      <c r="A61" s="81" t="s">
        <v>154</v>
      </c>
      <c r="B61" s="77" t="s">
        <v>149</v>
      </c>
      <c r="C61" s="49" t="s">
        <v>150</v>
      </c>
      <c r="D61" s="75">
        <v>200</v>
      </c>
      <c r="E61" s="71">
        <v>2</v>
      </c>
      <c r="F61" s="73">
        <f>D61*E61</f>
        <v>400</v>
      </c>
      <c r="G61" s="78">
        <v>0.23</v>
      </c>
      <c r="H61" s="73">
        <f>F61*G61</f>
        <v>92</v>
      </c>
      <c r="I61" s="73">
        <f>F61+H61</f>
        <v>492</v>
      </c>
    </row>
    <row r="62" spans="1:9" ht="14.25">
      <c r="A62" s="81"/>
      <c r="B62" s="77"/>
      <c r="C62" s="51" t="s">
        <v>151</v>
      </c>
      <c r="D62" s="76"/>
      <c r="E62" s="72"/>
      <c r="F62" s="74"/>
      <c r="G62" s="79"/>
      <c r="H62" s="74"/>
      <c r="I62" s="74"/>
    </row>
    <row r="63" spans="1:9" ht="14.25">
      <c r="A63" s="81" t="s">
        <v>158</v>
      </c>
      <c r="B63" s="77" t="s">
        <v>149</v>
      </c>
      <c r="C63" s="50" t="s">
        <v>193</v>
      </c>
      <c r="D63" s="75">
        <v>200</v>
      </c>
      <c r="E63" s="71">
        <v>2</v>
      </c>
      <c r="F63" s="73">
        <f>D63*E63</f>
        <v>400</v>
      </c>
      <c r="G63" s="78">
        <v>0.23</v>
      </c>
      <c r="H63" s="73">
        <f>F63*G63</f>
        <v>92</v>
      </c>
      <c r="I63" s="73">
        <f>F63+H63</f>
        <v>492</v>
      </c>
    </row>
    <row r="64" spans="1:9" ht="26.25" customHeight="1">
      <c r="A64" s="81"/>
      <c r="B64" s="77"/>
      <c r="C64" s="50" t="s">
        <v>231</v>
      </c>
      <c r="D64" s="76"/>
      <c r="E64" s="72"/>
      <c r="F64" s="74"/>
      <c r="G64" s="79"/>
      <c r="H64" s="74"/>
      <c r="I64" s="74"/>
    </row>
    <row r="65" spans="1:9" ht="14.25">
      <c r="A65" s="81" t="s">
        <v>160</v>
      </c>
      <c r="B65" s="77" t="s">
        <v>155</v>
      </c>
      <c r="C65" s="49" t="s">
        <v>156</v>
      </c>
      <c r="D65" s="75">
        <v>200</v>
      </c>
      <c r="E65" s="71">
        <v>3</v>
      </c>
      <c r="F65" s="73">
        <f>D65*E65</f>
        <v>600</v>
      </c>
      <c r="G65" s="78">
        <v>0.23</v>
      </c>
      <c r="H65" s="73">
        <f>F65*G65</f>
        <v>138</v>
      </c>
      <c r="I65" s="73">
        <f>F65+H65</f>
        <v>738</v>
      </c>
    </row>
    <row r="66" spans="1:9" ht="14.25">
      <c r="A66" s="81"/>
      <c r="B66" s="77"/>
      <c r="C66" s="51" t="s">
        <v>157</v>
      </c>
      <c r="D66" s="76"/>
      <c r="E66" s="72"/>
      <c r="F66" s="74"/>
      <c r="G66" s="79"/>
      <c r="H66" s="74"/>
      <c r="I66" s="74"/>
    </row>
    <row r="67" spans="1:9" ht="14.25">
      <c r="A67" s="81" t="s">
        <v>166</v>
      </c>
      <c r="B67" s="77" t="s">
        <v>155</v>
      </c>
      <c r="C67" s="50" t="s">
        <v>156</v>
      </c>
      <c r="D67" s="75">
        <v>200</v>
      </c>
      <c r="E67" s="71">
        <v>3</v>
      </c>
      <c r="F67" s="73">
        <f>D67*E67</f>
        <v>600</v>
      </c>
      <c r="G67" s="78">
        <v>0.23</v>
      </c>
      <c r="H67" s="73">
        <f>F67*G67</f>
        <v>138</v>
      </c>
      <c r="I67" s="73">
        <f>F67+H67</f>
        <v>738</v>
      </c>
    </row>
    <row r="68" spans="1:9" ht="14.25">
      <c r="A68" s="81"/>
      <c r="B68" s="77"/>
      <c r="C68" s="50" t="s">
        <v>157</v>
      </c>
      <c r="D68" s="76"/>
      <c r="E68" s="72"/>
      <c r="F68" s="74"/>
      <c r="G68" s="79"/>
      <c r="H68" s="74"/>
      <c r="I68" s="74"/>
    </row>
    <row r="69" spans="1:9" ht="14.25">
      <c r="A69" s="81" t="s">
        <v>167</v>
      </c>
      <c r="B69" s="77" t="s">
        <v>201</v>
      </c>
      <c r="C69" s="49" t="s">
        <v>168</v>
      </c>
      <c r="D69" s="75">
        <v>200</v>
      </c>
      <c r="E69" s="71">
        <v>2</v>
      </c>
      <c r="F69" s="73">
        <f>D69*E69</f>
        <v>400</v>
      </c>
      <c r="G69" s="78">
        <v>0.23</v>
      </c>
      <c r="H69" s="73">
        <f>F69*G69</f>
        <v>92</v>
      </c>
      <c r="I69" s="73">
        <f>F69+H69</f>
        <v>492</v>
      </c>
    </row>
    <row r="70" spans="1:9" ht="14.25">
      <c r="A70" s="81"/>
      <c r="B70" s="77"/>
      <c r="C70" s="51" t="s">
        <v>229</v>
      </c>
      <c r="D70" s="76"/>
      <c r="E70" s="72"/>
      <c r="F70" s="74"/>
      <c r="G70" s="79"/>
      <c r="H70" s="74"/>
      <c r="I70" s="74"/>
    </row>
    <row r="71" spans="1:9" ht="14.25">
      <c r="A71" s="81" t="s">
        <v>171</v>
      </c>
      <c r="B71" s="77" t="s">
        <v>200</v>
      </c>
      <c r="C71" s="50" t="s">
        <v>168</v>
      </c>
      <c r="D71" s="75">
        <v>200</v>
      </c>
      <c r="E71" s="71">
        <v>2</v>
      </c>
      <c r="F71" s="73">
        <f>D71*E71</f>
        <v>400</v>
      </c>
      <c r="G71" s="78">
        <v>0.23</v>
      </c>
      <c r="H71" s="73">
        <f>F71*G71</f>
        <v>92</v>
      </c>
      <c r="I71" s="73">
        <f>F71+H71</f>
        <v>492</v>
      </c>
    </row>
    <row r="72" spans="1:9" ht="14.25">
      <c r="A72" s="81"/>
      <c r="B72" s="77"/>
      <c r="C72" s="50" t="s">
        <v>230</v>
      </c>
      <c r="D72" s="76"/>
      <c r="E72" s="72"/>
      <c r="F72" s="74"/>
      <c r="G72" s="79"/>
      <c r="H72" s="74"/>
      <c r="I72" s="74"/>
    </row>
    <row r="73" spans="1:9" ht="14.25">
      <c r="A73" s="81" t="s">
        <v>174</v>
      </c>
      <c r="B73" s="77" t="s">
        <v>199</v>
      </c>
      <c r="C73" s="49" t="s">
        <v>168</v>
      </c>
      <c r="D73" s="75">
        <v>200</v>
      </c>
      <c r="E73" s="71">
        <v>2</v>
      </c>
      <c r="F73" s="73">
        <f>D73*E73</f>
        <v>400</v>
      </c>
      <c r="G73" s="78">
        <v>0.23</v>
      </c>
      <c r="H73" s="73">
        <f>F73*G73</f>
        <v>92</v>
      </c>
      <c r="I73" s="73">
        <f>F73+H73</f>
        <v>492</v>
      </c>
    </row>
    <row r="74" spans="1:9" ht="14.25">
      <c r="A74" s="81"/>
      <c r="B74" s="77"/>
      <c r="C74" s="51" t="s">
        <v>229</v>
      </c>
      <c r="D74" s="76"/>
      <c r="E74" s="72"/>
      <c r="F74" s="74"/>
      <c r="G74" s="79"/>
      <c r="H74" s="74"/>
      <c r="I74" s="74"/>
    </row>
    <row r="75" spans="1:9" ht="14.25">
      <c r="A75" s="81" t="s">
        <v>177</v>
      </c>
      <c r="B75" s="77" t="s">
        <v>202</v>
      </c>
      <c r="C75" s="50" t="s">
        <v>168</v>
      </c>
      <c r="D75" s="75">
        <v>200</v>
      </c>
      <c r="E75" s="71">
        <v>2</v>
      </c>
      <c r="F75" s="73">
        <f>D75*E75</f>
        <v>400</v>
      </c>
      <c r="G75" s="78">
        <v>0.23</v>
      </c>
      <c r="H75" s="73">
        <f>F75*G75</f>
        <v>92</v>
      </c>
      <c r="I75" s="73">
        <f>F75+H75</f>
        <v>492</v>
      </c>
    </row>
    <row r="76" spans="1:9" ht="14.25">
      <c r="A76" s="81"/>
      <c r="B76" s="77"/>
      <c r="C76" s="51" t="s">
        <v>228</v>
      </c>
      <c r="D76" s="76"/>
      <c r="E76" s="72"/>
      <c r="F76" s="74"/>
      <c r="G76" s="79"/>
      <c r="H76" s="74"/>
      <c r="I76" s="74"/>
    </row>
    <row r="77" spans="1:9" ht="14.25">
      <c r="A77" s="81" t="s">
        <v>180</v>
      </c>
      <c r="B77" s="77" t="s">
        <v>181</v>
      </c>
      <c r="C77" s="49" t="s">
        <v>168</v>
      </c>
      <c r="D77" s="75">
        <v>200</v>
      </c>
      <c r="E77" s="71">
        <v>2</v>
      </c>
      <c r="F77" s="73">
        <f>D77*E77</f>
        <v>400</v>
      </c>
      <c r="G77" s="78">
        <v>0.23</v>
      </c>
      <c r="H77" s="73">
        <f>F77*G77</f>
        <v>92</v>
      </c>
      <c r="I77" s="73">
        <f>F77+H77</f>
        <v>492</v>
      </c>
    </row>
    <row r="78" spans="1:9" ht="14.25">
      <c r="A78" s="81"/>
      <c r="B78" s="86"/>
      <c r="C78" s="51" t="s">
        <v>227</v>
      </c>
      <c r="D78" s="76"/>
      <c r="E78" s="72"/>
      <c r="F78" s="74"/>
      <c r="G78" s="79"/>
      <c r="H78" s="74"/>
      <c r="I78" s="74"/>
    </row>
    <row r="79" spans="1:9" ht="14.25">
      <c r="A79" s="81" t="s">
        <v>188</v>
      </c>
      <c r="B79" s="77" t="s">
        <v>161</v>
      </c>
      <c r="C79" s="49" t="s">
        <v>162</v>
      </c>
      <c r="D79" s="75">
        <v>200</v>
      </c>
      <c r="E79" s="71">
        <v>3</v>
      </c>
      <c r="F79" s="73">
        <f>D79*E79</f>
        <v>600</v>
      </c>
      <c r="G79" s="78">
        <v>0.23</v>
      </c>
      <c r="H79" s="73">
        <f>F79*G79</f>
        <v>138</v>
      </c>
      <c r="I79" s="73">
        <f>F79+H79</f>
        <v>738</v>
      </c>
    </row>
    <row r="80" spans="1:9" ht="14.25">
      <c r="A80" s="81"/>
      <c r="B80" s="86"/>
      <c r="C80" s="51" t="s">
        <v>164</v>
      </c>
      <c r="D80" s="76"/>
      <c r="E80" s="72"/>
      <c r="F80" s="74"/>
      <c r="G80" s="79"/>
      <c r="H80" s="74"/>
      <c r="I80" s="74"/>
    </row>
    <row r="81" spans="1:9" ht="14.25">
      <c r="A81" s="83" t="s">
        <v>191</v>
      </c>
      <c r="B81" s="84" t="s">
        <v>161</v>
      </c>
      <c r="C81" s="49" t="s">
        <v>162</v>
      </c>
      <c r="D81" s="75">
        <v>200</v>
      </c>
      <c r="E81" s="71">
        <v>3</v>
      </c>
      <c r="F81" s="73">
        <f>D81*E81</f>
        <v>600</v>
      </c>
      <c r="G81" s="78">
        <v>0.23</v>
      </c>
      <c r="H81" s="73">
        <f>F81*G81</f>
        <v>138</v>
      </c>
      <c r="I81" s="73">
        <f>F81+H81</f>
        <v>738</v>
      </c>
    </row>
    <row r="82" spans="1:9" ht="14.25">
      <c r="A82" s="83"/>
      <c r="B82" s="85"/>
      <c r="C82" s="51" t="s">
        <v>164</v>
      </c>
      <c r="D82" s="76"/>
      <c r="E82" s="72"/>
      <c r="F82" s="74"/>
      <c r="G82" s="79"/>
      <c r="H82" s="74"/>
      <c r="I82" s="74"/>
    </row>
    <row r="83" spans="3:9" ht="14.25">
      <c r="C83" s="32" t="s">
        <v>241</v>
      </c>
      <c r="D83" s="33"/>
      <c r="E83" s="33"/>
      <c r="F83" s="34">
        <f>SUM(F5:F82)</f>
        <v>16400</v>
      </c>
      <c r="G83" s="41"/>
      <c r="H83" s="34">
        <f>SUM(H5:H82)</f>
        <v>3772</v>
      </c>
      <c r="I83" s="34">
        <f>SUM(I5:I82)</f>
        <v>20172</v>
      </c>
    </row>
    <row r="89" spans="6:9" ht="14.25">
      <c r="F89" s="33"/>
      <c r="I89" s="33"/>
    </row>
  </sheetData>
  <sheetProtection selectLockedCells="1" selectUnlockedCells="1"/>
  <mergeCells count="314">
    <mergeCell ref="A5:A6"/>
    <mergeCell ref="D9:D10"/>
    <mergeCell ref="I5:I6"/>
    <mergeCell ref="A7:A8"/>
    <mergeCell ref="B15:B16"/>
    <mergeCell ref="A9:A10"/>
    <mergeCell ref="B7:B8"/>
    <mergeCell ref="A19:A20"/>
    <mergeCell ref="A17:A18"/>
    <mergeCell ref="B17:B18"/>
    <mergeCell ref="A15:A16"/>
    <mergeCell ref="A13:A14"/>
    <mergeCell ref="A21:A22"/>
    <mergeCell ref="B21:B22"/>
    <mergeCell ref="B19:B20"/>
    <mergeCell ref="D27:D28"/>
    <mergeCell ref="D7:D8"/>
    <mergeCell ref="B5:B6"/>
    <mergeCell ref="H7:H8"/>
    <mergeCell ref="D5:D6"/>
    <mergeCell ref="G5:G6"/>
    <mergeCell ref="H5:H6"/>
    <mergeCell ref="G7:G8"/>
    <mergeCell ref="F27:F28"/>
    <mergeCell ref="B9:B10"/>
    <mergeCell ref="A31:A32"/>
    <mergeCell ref="B31:B32"/>
    <mergeCell ref="A29:A30"/>
    <mergeCell ref="B29:B30"/>
    <mergeCell ref="A23:A24"/>
    <mergeCell ref="B23:B24"/>
    <mergeCell ref="A25:A26"/>
    <mergeCell ref="B25:B26"/>
    <mergeCell ref="A27:A28"/>
    <mergeCell ref="B27:B28"/>
    <mergeCell ref="A47:A48"/>
    <mergeCell ref="B47:B48"/>
    <mergeCell ref="A41:A42"/>
    <mergeCell ref="B41:B42"/>
    <mergeCell ref="A35:A36"/>
    <mergeCell ref="B35:B36"/>
    <mergeCell ref="A39:A40"/>
    <mergeCell ref="B39:B40"/>
    <mergeCell ref="A37:A38"/>
    <mergeCell ref="B37:B38"/>
    <mergeCell ref="A53:A54"/>
    <mergeCell ref="B53:B54"/>
    <mergeCell ref="A51:A52"/>
    <mergeCell ref="B51:B52"/>
    <mergeCell ref="A49:A50"/>
    <mergeCell ref="B49:B50"/>
    <mergeCell ref="B55:B56"/>
    <mergeCell ref="D57:D58"/>
    <mergeCell ref="G57:G58"/>
    <mergeCell ref="H57:H58"/>
    <mergeCell ref="D55:D56"/>
    <mergeCell ref="G55:G56"/>
    <mergeCell ref="H55:H56"/>
    <mergeCell ref="E57:E58"/>
    <mergeCell ref="E55:E56"/>
    <mergeCell ref="A57:A58"/>
    <mergeCell ref="B57:B58"/>
    <mergeCell ref="D37:D38"/>
    <mergeCell ref="A45:A46"/>
    <mergeCell ref="B45:B46"/>
    <mergeCell ref="A43:A44"/>
    <mergeCell ref="D47:D48"/>
    <mergeCell ref="D49:D50"/>
    <mergeCell ref="D51:D52"/>
    <mergeCell ref="A55:A56"/>
    <mergeCell ref="F77:F78"/>
    <mergeCell ref="F25:F26"/>
    <mergeCell ref="F43:F44"/>
    <mergeCell ref="B65:B66"/>
    <mergeCell ref="F81:F82"/>
    <mergeCell ref="D65:D66"/>
    <mergeCell ref="D67:D68"/>
    <mergeCell ref="D79:D80"/>
    <mergeCell ref="D81:D82"/>
    <mergeCell ref="D45:D46"/>
    <mergeCell ref="B59:B60"/>
    <mergeCell ref="A61:A62"/>
    <mergeCell ref="B61:B62"/>
    <mergeCell ref="F71:F72"/>
    <mergeCell ref="F61:F62"/>
    <mergeCell ref="B71:B72"/>
    <mergeCell ref="D61:D62"/>
    <mergeCell ref="D63:D64"/>
    <mergeCell ref="E59:E60"/>
    <mergeCell ref="E61:E62"/>
    <mergeCell ref="A79:A80"/>
    <mergeCell ref="B79:B80"/>
    <mergeCell ref="F63:F64"/>
    <mergeCell ref="F65:F66"/>
    <mergeCell ref="F67:F68"/>
    <mergeCell ref="F79:F80"/>
    <mergeCell ref="A63:A64"/>
    <mergeCell ref="B63:B64"/>
    <mergeCell ref="F69:F70"/>
    <mergeCell ref="F75:F76"/>
    <mergeCell ref="A81:A82"/>
    <mergeCell ref="B81:B82"/>
    <mergeCell ref="A69:A70"/>
    <mergeCell ref="B69:B70"/>
    <mergeCell ref="F57:F58"/>
    <mergeCell ref="A67:A68"/>
    <mergeCell ref="B75:B76"/>
    <mergeCell ref="A77:A78"/>
    <mergeCell ref="B77:B78"/>
    <mergeCell ref="F73:F74"/>
    <mergeCell ref="F37:F38"/>
    <mergeCell ref="F45:F46"/>
    <mergeCell ref="F39:F40"/>
    <mergeCell ref="F59:F60"/>
    <mergeCell ref="F41:F42"/>
    <mergeCell ref="F47:F48"/>
    <mergeCell ref="F49:F50"/>
    <mergeCell ref="F51:F52"/>
    <mergeCell ref="F53:F54"/>
    <mergeCell ref="F55:F56"/>
    <mergeCell ref="F35:F36"/>
    <mergeCell ref="D13:D14"/>
    <mergeCell ref="D15:D16"/>
    <mergeCell ref="D17:D18"/>
    <mergeCell ref="F19:F20"/>
    <mergeCell ref="E15:E16"/>
    <mergeCell ref="E17:E18"/>
    <mergeCell ref="F23:F24"/>
    <mergeCell ref="D21:D22"/>
    <mergeCell ref="D23:D24"/>
    <mergeCell ref="D29:D30"/>
    <mergeCell ref="D31:D32"/>
    <mergeCell ref="D33:D34"/>
    <mergeCell ref="F29:F30"/>
    <mergeCell ref="F31:F32"/>
    <mergeCell ref="F33:F34"/>
    <mergeCell ref="D25:D26"/>
    <mergeCell ref="D43:D44"/>
    <mergeCell ref="A75:A76"/>
    <mergeCell ref="A73:A74"/>
    <mergeCell ref="B73:B74"/>
    <mergeCell ref="A71:A72"/>
    <mergeCell ref="D59:D60"/>
    <mergeCell ref="A65:A66"/>
    <mergeCell ref="B67:B68"/>
    <mergeCell ref="A59:A60"/>
    <mergeCell ref="A33:A34"/>
    <mergeCell ref="B33:B34"/>
    <mergeCell ref="D53:D54"/>
    <mergeCell ref="D69:D70"/>
    <mergeCell ref="D71:D72"/>
    <mergeCell ref="D73:D74"/>
    <mergeCell ref="B43:B44"/>
    <mergeCell ref="D39:D40"/>
    <mergeCell ref="D35:D36"/>
    <mergeCell ref="D41:D42"/>
    <mergeCell ref="D75:D76"/>
    <mergeCell ref="D77:D78"/>
    <mergeCell ref="I7:I8"/>
    <mergeCell ref="G9:G10"/>
    <mergeCell ref="I9:I10"/>
    <mergeCell ref="I11:I12"/>
    <mergeCell ref="G13:G14"/>
    <mergeCell ref="H13:H14"/>
    <mergeCell ref="G11:G12"/>
    <mergeCell ref="I15:I16"/>
    <mergeCell ref="H17:H18"/>
    <mergeCell ref="I17:I18"/>
    <mergeCell ref="G19:G20"/>
    <mergeCell ref="H19:H20"/>
    <mergeCell ref="I19:I20"/>
    <mergeCell ref="I21:I22"/>
    <mergeCell ref="G21:G22"/>
    <mergeCell ref="G17:G18"/>
    <mergeCell ref="G23:G24"/>
    <mergeCell ref="H23:H24"/>
    <mergeCell ref="I23:I24"/>
    <mergeCell ref="G29:G30"/>
    <mergeCell ref="H29:H30"/>
    <mergeCell ref="I29:I30"/>
    <mergeCell ref="G27:G28"/>
    <mergeCell ref="H27:H28"/>
    <mergeCell ref="I27:I28"/>
    <mergeCell ref="H31:H32"/>
    <mergeCell ref="I31:I32"/>
    <mergeCell ref="G33:G34"/>
    <mergeCell ref="H33:H34"/>
    <mergeCell ref="I33:I34"/>
    <mergeCell ref="G35:G36"/>
    <mergeCell ref="H35:H36"/>
    <mergeCell ref="I35:I36"/>
    <mergeCell ref="G31:G32"/>
    <mergeCell ref="H51:H52"/>
    <mergeCell ref="I51:I52"/>
    <mergeCell ref="G41:G42"/>
    <mergeCell ref="H41:H42"/>
    <mergeCell ref="I41:I42"/>
    <mergeCell ref="G47:G48"/>
    <mergeCell ref="I49:I50"/>
    <mergeCell ref="G51:G52"/>
    <mergeCell ref="I45:I46"/>
    <mergeCell ref="G37:G38"/>
    <mergeCell ref="H37:H38"/>
    <mergeCell ref="I37:I38"/>
    <mergeCell ref="G45:G46"/>
    <mergeCell ref="H45:H46"/>
    <mergeCell ref="G49:G50"/>
    <mergeCell ref="G39:G40"/>
    <mergeCell ref="H39:H40"/>
    <mergeCell ref="I39:I40"/>
    <mergeCell ref="H49:H50"/>
    <mergeCell ref="G59:G60"/>
    <mergeCell ref="H59:H60"/>
    <mergeCell ref="I59:I60"/>
    <mergeCell ref="I55:I56"/>
    <mergeCell ref="H47:H48"/>
    <mergeCell ref="I47:I48"/>
    <mergeCell ref="I57:I58"/>
    <mergeCell ref="G53:G54"/>
    <mergeCell ref="H53:H54"/>
    <mergeCell ref="I53:I54"/>
    <mergeCell ref="G61:G62"/>
    <mergeCell ref="H61:H62"/>
    <mergeCell ref="I61:I62"/>
    <mergeCell ref="G63:G64"/>
    <mergeCell ref="H63:H64"/>
    <mergeCell ref="I63:I64"/>
    <mergeCell ref="G75:G76"/>
    <mergeCell ref="G65:G66"/>
    <mergeCell ref="H65:H66"/>
    <mergeCell ref="I65:I66"/>
    <mergeCell ref="G67:G68"/>
    <mergeCell ref="H67:H68"/>
    <mergeCell ref="I67:I68"/>
    <mergeCell ref="H75:H76"/>
    <mergeCell ref="I75:I76"/>
    <mergeCell ref="G69:G70"/>
    <mergeCell ref="G79:G80"/>
    <mergeCell ref="H79:H80"/>
    <mergeCell ref="I79:I80"/>
    <mergeCell ref="G81:G82"/>
    <mergeCell ref="H81:H82"/>
    <mergeCell ref="I81:I82"/>
    <mergeCell ref="H69:H70"/>
    <mergeCell ref="I69:I70"/>
    <mergeCell ref="G71:G72"/>
    <mergeCell ref="H71:H72"/>
    <mergeCell ref="I71:I72"/>
    <mergeCell ref="H73:H74"/>
    <mergeCell ref="I73:I74"/>
    <mergeCell ref="G77:G78"/>
    <mergeCell ref="H77:H78"/>
    <mergeCell ref="I77:I78"/>
    <mergeCell ref="G25:G26"/>
    <mergeCell ref="H25:H26"/>
    <mergeCell ref="I25:I26"/>
    <mergeCell ref="G43:G44"/>
    <mergeCell ref="H43:H44"/>
    <mergeCell ref="I43:I44"/>
    <mergeCell ref="G73:G74"/>
    <mergeCell ref="A1:I1"/>
    <mergeCell ref="E5:E6"/>
    <mergeCell ref="E7:E8"/>
    <mergeCell ref="E9:E10"/>
    <mergeCell ref="E11:E12"/>
    <mergeCell ref="E13:E14"/>
    <mergeCell ref="I13:I14"/>
    <mergeCell ref="A11:A12"/>
    <mergeCell ref="B11:B12"/>
    <mergeCell ref="H9:H10"/>
    <mergeCell ref="E19:E20"/>
    <mergeCell ref="H15:H16"/>
    <mergeCell ref="D19:D20"/>
    <mergeCell ref="B13:B14"/>
    <mergeCell ref="D11:D12"/>
    <mergeCell ref="E21:E22"/>
    <mergeCell ref="H21:H22"/>
    <mergeCell ref="H11:H12"/>
    <mergeCell ref="F21:F22"/>
    <mergeCell ref="G15:G16"/>
    <mergeCell ref="E23:E24"/>
    <mergeCell ref="E29:E30"/>
    <mergeCell ref="E31:E32"/>
    <mergeCell ref="E33:E34"/>
    <mergeCell ref="E35:E36"/>
    <mergeCell ref="E45:E46"/>
    <mergeCell ref="E39:E40"/>
    <mergeCell ref="E25:E26"/>
    <mergeCell ref="E27:E28"/>
    <mergeCell ref="E63:E64"/>
    <mergeCell ref="E41:E42"/>
    <mergeCell ref="E47:E48"/>
    <mergeCell ref="E49:E50"/>
    <mergeCell ref="E51:E52"/>
    <mergeCell ref="E53:E54"/>
    <mergeCell ref="E65:E66"/>
    <mergeCell ref="E67:E68"/>
    <mergeCell ref="E79:E80"/>
    <mergeCell ref="E81:E82"/>
    <mergeCell ref="E69:E70"/>
    <mergeCell ref="E71:E72"/>
    <mergeCell ref="E73:E74"/>
    <mergeCell ref="E75:E76"/>
    <mergeCell ref="E77:E78"/>
    <mergeCell ref="A2:I2"/>
    <mergeCell ref="E43:E44"/>
    <mergeCell ref="F5:F6"/>
    <mergeCell ref="F7:F8"/>
    <mergeCell ref="F9:F10"/>
    <mergeCell ref="F11:F12"/>
    <mergeCell ref="F13:F14"/>
    <mergeCell ref="F15:F16"/>
    <mergeCell ref="F17:F18"/>
    <mergeCell ref="E37:E38"/>
  </mergeCells>
  <printOptions/>
  <pageMargins left="0.3937007874015748" right="0.3937007874015748" top="0.7480314960629921" bottom="0.748031496062992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="90" zoomScaleNormal="90" zoomScalePageLayoutView="0" workbookViewId="0" topLeftCell="A1">
      <selection activeCell="E6" sqref="E6"/>
    </sheetView>
  </sheetViews>
  <sheetFormatPr defaultColWidth="9.00390625" defaultRowHeight="15"/>
  <cols>
    <col min="1" max="1" width="6.28125" style="1" customWidth="1"/>
    <col min="2" max="2" width="17.140625" style="2" customWidth="1"/>
    <col min="3" max="3" width="29.8515625" style="3" customWidth="1"/>
    <col min="4" max="4" width="15.00390625" style="0" customWidth="1"/>
    <col min="5" max="6" width="13.7109375" style="0" customWidth="1"/>
    <col min="7" max="7" width="11.140625" style="0" customWidth="1"/>
    <col min="8" max="8" width="11.7109375" style="0" customWidth="1"/>
    <col min="9" max="9" width="12.28125" style="0" customWidth="1"/>
  </cols>
  <sheetData>
    <row r="1" spans="1:9" ht="15" customHeight="1">
      <c r="A1" s="87" t="s">
        <v>242</v>
      </c>
      <c r="B1" s="87"/>
      <c r="C1" s="87"/>
      <c r="D1" s="87"/>
      <c r="E1" s="87"/>
      <c r="F1" s="87"/>
      <c r="G1" s="87"/>
      <c r="H1" s="87"/>
      <c r="I1" s="87"/>
    </row>
    <row r="4" spans="1:9" s="7" customFormat="1" ht="60.75" customHeight="1">
      <c r="A4" s="5" t="s">
        <v>0</v>
      </c>
      <c r="B4" s="5" t="s">
        <v>1</v>
      </c>
      <c r="C4" s="5" t="s">
        <v>2</v>
      </c>
      <c r="D4" s="28" t="s">
        <v>204</v>
      </c>
      <c r="E4" s="28" t="s">
        <v>238</v>
      </c>
      <c r="F4" s="28" t="s">
        <v>243</v>
      </c>
      <c r="G4" s="28" t="s">
        <v>207</v>
      </c>
      <c r="H4" s="28" t="s">
        <v>205</v>
      </c>
      <c r="I4" s="28" t="s">
        <v>206</v>
      </c>
    </row>
    <row r="5" spans="1:9" s="39" customFormat="1" ht="75">
      <c r="A5" s="35" t="s">
        <v>11</v>
      </c>
      <c r="B5" s="35" t="s">
        <v>12</v>
      </c>
      <c r="C5" s="25" t="s">
        <v>245</v>
      </c>
      <c r="D5" s="36">
        <v>1800</v>
      </c>
      <c r="E5" s="37">
        <v>3</v>
      </c>
      <c r="F5" s="36">
        <f>D5*E5</f>
        <v>5400</v>
      </c>
      <c r="G5" s="38">
        <v>0.23</v>
      </c>
      <c r="H5" s="36">
        <f>D5*G5*E5</f>
        <v>1242</v>
      </c>
      <c r="I5" s="36">
        <f>F5+H5</f>
        <v>6642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85" zoomScaleNormal="85" zoomScalePageLayoutView="0" workbookViewId="0" topLeftCell="A1">
      <pane ySplit="3" topLeftCell="A67" activePane="bottomLeft" state="frozen"/>
      <selection pane="topLeft" activeCell="A1" sqref="A1"/>
      <selection pane="bottomLeft" activeCell="R79" sqref="R79"/>
    </sheetView>
  </sheetViews>
  <sheetFormatPr defaultColWidth="9.00390625" defaultRowHeight="15"/>
  <cols>
    <col min="1" max="1" width="5.421875" style="66" customWidth="1"/>
    <col min="2" max="2" width="23.28125" style="67" customWidth="1"/>
    <col min="3" max="3" width="17.8515625" style="62" customWidth="1"/>
    <col min="4" max="4" width="7.421875" style="54" customWidth="1"/>
    <col min="5" max="6" width="8.00390625" style="68" customWidth="1"/>
    <col min="7" max="7" width="8.7109375" style="68" customWidth="1"/>
    <col min="8" max="8" width="6.8515625" style="68" customWidth="1"/>
    <col min="9" max="9" width="7.57421875" style="68" customWidth="1"/>
    <col min="10" max="10" width="11.57421875" style="53" customWidth="1"/>
    <col min="11" max="11" width="14.421875" style="53" customWidth="1"/>
    <col min="12" max="12" width="8.00390625" style="53" customWidth="1"/>
    <col min="13" max="13" width="12.7109375" style="53" customWidth="1"/>
    <col min="14" max="16384" width="9.00390625" style="54" customWidth="1"/>
  </cols>
  <sheetData>
    <row r="1" spans="1:13" ht="18.75" customHeight="1">
      <c r="A1" s="106" t="s">
        <v>260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55" customFormat="1" ht="36.75" customHeight="1">
      <c r="A2" s="105" t="s">
        <v>268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s="62" customFormat="1" ht="57.75" customHeight="1">
      <c r="A3" s="56" t="s">
        <v>0</v>
      </c>
      <c r="B3" s="56" t="s">
        <v>1</v>
      </c>
      <c r="C3" s="57" t="s">
        <v>269</v>
      </c>
      <c r="D3" s="58" t="s">
        <v>255</v>
      </c>
      <c r="E3" s="59" t="s">
        <v>267</v>
      </c>
      <c r="F3" s="60" t="s">
        <v>256</v>
      </c>
      <c r="G3" s="60" t="s">
        <v>257</v>
      </c>
      <c r="H3" s="60" t="s">
        <v>258</v>
      </c>
      <c r="I3" s="60" t="s">
        <v>259</v>
      </c>
      <c r="J3" s="61" t="s">
        <v>261</v>
      </c>
      <c r="K3" s="61" t="s">
        <v>266</v>
      </c>
      <c r="L3" s="61" t="s">
        <v>262</v>
      </c>
      <c r="M3" s="61" t="s">
        <v>265</v>
      </c>
    </row>
    <row r="4" spans="1:13" ht="45.75" customHeight="1">
      <c r="A4" s="98" t="s">
        <v>11</v>
      </c>
      <c r="B4" s="103" t="s">
        <v>24</v>
      </c>
      <c r="C4" s="63" t="s">
        <v>25</v>
      </c>
      <c r="D4" s="96">
        <v>2</v>
      </c>
      <c r="E4" s="88" t="s">
        <v>252</v>
      </c>
      <c r="F4" s="90"/>
      <c r="G4" s="90"/>
      <c r="H4" s="90"/>
      <c r="I4" s="90" t="s">
        <v>252</v>
      </c>
      <c r="J4" s="107"/>
      <c r="K4" s="109">
        <f>D4*J4</f>
        <v>0</v>
      </c>
      <c r="L4" s="111"/>
      <c r="M4" s="109">
        <f>K4*1+K4*L4</f>
        <v>0</v>
      </c>
    </row>
    <row r="5" spans="1:13" ht="14.25">
      <c r="A5" s="98"/>
      <c r="B5" s="103"/>
      <c r="C5" s="64" t="s">
        <v>208</v>
      </c>
      <c r="D5" s="97"/>
      <c r="E5" s="89"/>
      <c r="F5" s="89"/>
      <c r="G5" s="89"/>
      <c r="H5" s="89"/>
      <c r="I5" s="89"/>
      <c r="J5" s="108"/>
      <c r="K5" s="110"/>
      <c r="L5" s="112"/>
      <c r="M5" s="110"/>
    </row>
    <row r="6" spans="1:13" ht="14.25" customHeight="1">
      <c r="A6" s="98" t="s">
        <v>23</v>
      </c>
      <c r="B6" s="103" t="s">
        <v>34</v>
      </c>
      <c r="C6" s="63" t="s">
        <v>35</v>
      </c>
      <c r="D6" s="96">
        <v>3</v>
      </c>
      <c r="E6" s="88" t="s">
        <v>252</v>
      </c>
      <c r="F6" s="90"/>
      <c r="G6" s="90" t="s">
        <v>252</v>
      </c>
      <c r="H6" s="90"/>
      <c r="I6" s="90" t="s">
        <v>252</v>
      </c>
      <c r="J6" s="107"/>
      <c r="K6" s="109">
        <f>D6*J6</f>
        <v>0</v>
      </c>
      <c r="L6" s="111"/>
      <c r="M6" s="109">
        <f>K6*1+K6*L6</f>
        <v>0</v>
      </c>
    </row>
    <row r="7" spans="1:13" ht="14.25">
      <c r="A7" s="98"/>
      <c r="B7" s="103"/>
      <c r="C7" s="64" t="s">
        <v>209</v>
      </c>
      <c r="D7" s="97"/>
      <c r="E7" s="89"/>
      <c r="F7" s="89"/>
      <c r="G7" s="89"/>
      <c r="H7" s="89"/>
      <c r="I7" s="89"/>
      <c r="J7" s="108"/>
      <c r="K7" s="110"/>
      <c r="L7" s="112"/>
      <c r="M7" s="110"/>
    </row>
    <row r="8" spans="1:13" ht="28.5" customHeight="1">
      <c r="A8" s="98" t="s">
        <v>33</v>
      </c>
      <c r="B8" s="103" t="s">
        <v>40</v>
      </c>
      <c r="C8" s="63" t="s">
        <v>41</v>
      </c>
      <c r="D8" s="96">
        <v>2</v>
      </c>
      <c r="E8" s="88" t="s">
        <v>252</v>
      </c>
      <c r="F8" s="90"/>
      <c r="G8" s="90"/>
      <c r="H8" s="90"/>
      <c r="I8" s="90" t="s">
        <v>252</v>
      </c>
      <c r="J8" s="107"/>
      <c r="K8" s="109">
        <f>D8*J8</f>
        <v>0</v>
      </c>
      <c r="L8" s="111"/>
      <c r="M8" s="109">
        <f>K8*1+K8*L8</f>
        <v>0</v>
      </c>
    </row>
    <row r="9" spans="1:13" ht="14.25">
      <c r="A9" s="98"/>
      <c r="B9" s="103"/>
      <c r="C9" s="64" t="s">
        <v>210</v>
      </c>
      <c r="D9" s="97"/>
      <c r="E9" s="89"/>
      <c r="F9" s="89"/>
      <c r="G9" s="89"/>
      <c r="H9" s="89"/>
      <c r="I9" s="89"/>
      <c r="J9" s="108"/>
      <c r="K9" s="110"/>
      <c r="L9" s="112"/>
      <c r="M9" s="110"/>
    </row>
    <row r="10" spans="1:13" ht="14.25" customHeight="1">
      <c r="A10" s="98" t="s">
        <v>39</v>
      </c>
      <c r="B10" s="103" t="s">
        <v>45</v>
      </c>
      <c r="C10" s="63" t="s">
        <v>35</v>
      </c>
      <c r="D10" s="96">
        <v>2</v>
      </c>
      <c r="E10" s="88" t="s">
        <v>252</v>
      </c>
      <c r="F10" s="90"/>
      <c r="G10" s="90"/>
      <c r="H10" s="90"/>
      <c r="I10" s="90" t="s">
        <v>252</v>
      </c>
      <c r="J10" s="107"/>
      <c r="K10" s="109">
        <f>D10*J10</f>
        <v>0</v>
      </c>
      <c r="L10" s="111"/>
      <c r="M10" s="109">
        <f>K10*1+K10*L10</f>
        <v>0</v>
      </c>
    </row>
    <row r="11" spans="1:13" ht="14.25">
      <c r="A11" s="98"/>
      <c r="B11" s="103"/>
      <c r="C11" s="64" t="s">
        <v>210</v>
      </c>
      <c r="D11" s="97"/>
      <c r="E11" s="89"/>
      <c r="F11" s="89"/>
      <c r="G11" s="89"/>
      <c r="H11" s="89"/>
      <c r="I11" s="89"/>
      <c r="J11" s="108"/>
      <c r="K11" s="110"/>
      <c r="L11" s="112"/>
      <c r="M11" s="110"/>
    </row>
    <row r="12" spans="1:13" ht="14.25" customHeight="1">
      <c r="A12" s="98" t="s">
        <v>44</v>
      </c>
      <c r="B12" s="103" t="s">
        <v>48</v>
      </c>
      <c r="C12" s="63" t="s">
        <v>35</v>
      </c>
      <c r="D12" s="96">
        <v>3</v>
      </c>
      <c r="E12" s="88" t="s">
        <v>252</v>
      </c>
      <c r="F12" s="90"/>
      <c r="G12" s="90" t="s">
        <v>252</v>
      </c>
      <c r="H12" s="90"/>
      <c r="I12" s="90" t="s">
        <v>252</v>
      </c>
      <c r="J12" s="107"/>
      <c r="K12" s="109">
        <f>D12*J12</f>
        <v>0</v>
      </c>
      <c r="L12" s="111"/>
      <c r="M12" s="109">
        <f>K12*1+K12*L12</f>
        <v>0</v>
      </c>
    </row>
    <row r="13" spans="1:13" ht="14.25">
      <c r="A13" s="98"/>
      <c r="B13" s="103"/>
      <c r="C13" s="64" t="s">
        <v>211</v>
      </c>
      <c r="D13" s="97"/>
      <c r="E13" s="89"/>
      <c r="F13" s="89"/>
      <c r="G13" s="89"/>
      <c r="H13" s="89"/>
      <c r="I13" s="89"/>
      <c r="J13" s="108"/>
      <c r="K13" s="110"/>
      <c r="L13" s="112"/>
      <c r="M13" s="110"/>
    </row>
    <row r="14" spans="1:13" ht="14.25" customHeight="1">
      <c r="A14" s="98" t="s">
        <v>47</v>
      </c>
      <c r="B14" s="103" t="s">
        <v>51</v>
      </c>
      <c r="C14" s="65" t="s">
        <v>35</v>
      </c>
      <c r="D14" s="96">
        <v>3</v>
      </c>
      <c r="E14" s="88" t="s">
        <v>252</v>
      </c>
      <c r="F14" s="90"/>
      <c r="G14" s="90" t="s">
        <v>252</v>
      </c>
      <c r="H14" s="90"/>
      <c r="I14" s="90" t="s">
        <v>252</v>
      </c>
      <c r="J14" s="107"/>
      <c r="K14" s="109">
        <f>D14*J14</f>
        <v>0</v>
      </c>
      <c r="L14" s="111"/>
      <c r="M14" s="109">
        <f>K14*1+K14*L14</f>
        <v>0</v>
      </c>
    </row>
    <row r="15" spans="1:13" ht="14.25" customHeight="1">
      <c r="A15" s="98"/>
      <c r="B15" s="103"/>
      <c r="C15" s="65" t="s">
        <v>212</v>
      </c>
      <c r="D15" s="97"/>
      <c r="E15" s="89"/>
      <c r="F15" s="89"/>
      <c r="G15" s="89"/>
      <c r="H15" s="89"/>
      <c r="I15" s="89"/>
      <c r="J15" s="108"/>
      <c r="K15" s="110"/>
      <c r="L15" s="112"/>
      <c r="M15" s="110"/>
    </row>
    <row r="16" spans="1:13" ht="14.25" customHeight="1">
      <c r="A16" s="98" t="s">
        <v>50</v>
      </c>
      <c r="B16" s="103" t="s">
        <v>237</v>
      </c>
      <c r="C16" s="63" t="s">
        <v>35</v>
      </c>
      <c r="D16" s="96">
        <v>1</v>
      </c>
      <c r="E16" s="90"/>
      <c r="F16" s="88" t="s">
        <v>252</v>
      </c>
      <c r="G16" s="90"/>
      <c r="H16" s="90"/>
      <c r="I16" s="90"/>
      <c r="J16" s="107"/>
      <c r="K16" s="109">
        <f>D16*J16</f>
        <v>0</v>
      </c>
      <c r="L16" s="111"/>
      <c r="M16" s="109">
        <f>K16*1+K16*L16</f>
        <v>0</v>
      </c>
    </row>
    <row r="17" spans="1:13" ht="14.25" customHeight="1">
      <c r="A17" s="98"/>
      <c r="B17" s="103"/>
      <c r="C17" s="64" t="s">
        <v>213</v>
      </c>
      <c r="D17" s="97"/>
      <c r="E17" s="91"/>
      <c r="F17" s="89"/>
      <c r="G17" s="89"/>
      <c r="H17" s="89"/>
      <c r="I17" s="89"/>
      <c r="J17" s="108"/>
      <c r="K17" s="110"/>
      <c r="L17" s="112"/>
      <c r="M17" s="110"/>
    </row>
    <row r="18" spans="1:13" ht="14.25" customHeight="1">
      <c r="A18" s="98" t="s">
        <v>53</v>
      </c>
      <c r="B18" s="103" t="s">
        <v>236</v>
      </c>
      <c r="C18" s="65" t="s">
        <v>35</v>
      </c>
      <c r="D18" s="96">
        <v>1</v>
      </c>
      <c r="E18" s="90"/>
      <c r="F18" s="88" t="s">
        <v>252</v>
      </c>
      <c r="G18" s="90"/>
      <c r="H18" s="90"/>
      <c r="I18" s="90"/>
      <c r="J18" s="107"/>
      <c r="K18" s="109">
        <f>D18*J18</f>
        <v>0</v>
      </c>
      <c r="L18" s="111"/>
      <c r="M18" s="109">
        <f>K18*1+K18*L18</f>
        <v>0</v>
      </c>
    </row>
    <row r="19" spans="1:13" ht="14.25" customHeight="1">
      <c r="A19" s="98"/>
      <c r="B19" s="103"/>
      <c r="C19" s="65" t="s">
        <v>214</v>
      </c>
      <c r="D19" s="97"/>
      <c r="E19" s="91"/>
      <c r="F19" s="89"/>
      <c r="G19" s="89"/>
      <c r="H19" s="89"/>
      <c r="I19" s="89"/>
      <c r="J19" s="108"/>
      <c r="K19" s="110"/>
      <c r="L19" s="112"/>
      <c r="M19" s="110"/>
    </row>
    <row r="20" spans="1:13" ht="14.25" customHeight="1">
      <c r="A20" s="98" t="s">
        <v>56</v>
      </c>
      <c r="B20" s="103" t="s">
        <v>239</v>
      </c>
      <c r="C20" s="63" t="s">
        <v>62</v>
      </c>
      <c r="D20" s="96">
        <v>1</v>
      </c>
      <c r="E20" s="90"/>
      <c r="F20" s="88" t="s">
        <v>252</v>
      </c>
      <c r="G20" s="90"/>
      <c r="H20" s="90"/>
      <c r="I20" s="90"/>
      <c r="J20" s="107"/>
      <c r="K20" s="109">
        <f>D20*J20</f>
        <v>0</v>
      </c>
      <c r="L20" s="111"/>
      <c r="M20" s="109">
        <f>K20*1+K20*L20</f>
        <v>0</v>
      </c>
    </row>
    <row r="21" spans="1:13" ht="14.25">
      <c r="A21" s="98"/>
      <c r="B21" s="103"/>
      <c r="C21" s="64" t="s">
        <v>63</v>
      </c>
      <c r="D21" s="97"/>
      <c r="E21" s="91"/>
      <c r="F21" s="89"/>
      <c r="G21" s="89"/>
      <c r="H21" s="89"/>
      <c r="I21" s="89"/>
      <c r="J21" s="108"/>
      <c r="K21" s="110"/>
      <c r="L21" s="112"/>
      <c r="M21" s="110"/>
    </row>
    <row r="22" spans="1:13" ht="14.25" customHeight="1">
      <c r="A22" s="98" t="s">
        <v>60</v>
      </c>
      <c r="B22" s="103" t="s">
        <v>254</v>
      </c>
      <c r="C22" s="65" t="s">
        <v>66</v>
      </c>
      <c r="D22" s="96">
        <v>1</v>
      </c>
      <c r="E22" s="90"/>
      <c r="F22" s="88" t="s">
        <v>252</v>
      </c>
      <c r="G22" s="90"/>
      <c r="H22" s="90"/>
      <c r="I22" s="90"/>
      <c r="J22" s="107"/>
      <c r="K22" s="109">
        <f>D22*J22</f>
        <v>0</v>
      </c>
      <c r="L22" s="111"/>
      <c r="M22" s="109">
        <f>K22*1+K22*L22</f>
        <v>0</v>
      </c>
    </row>
    <row r="23" spans="1:13" ht="14.25">
      <c r="A23" s="98"/>
      <c r="B23" s="103"/>
      <c r="C23" s="65" t="s">
        <v>215</v>
      </c>
      <c r="D23" s="97"/>
      <c r="E23" s="91"/>
      <c r="F23" s="89"/>
      <c r="G23" s="89"/>
      <c r="H23" s="89"/>
      <c r="I23" s="89"/>
      <c r="J23" s="108"/>
      <c r="K23" s="110"/>
      <c r="L23" s="112"/>
      <c r="M23" s="110"/>
    </row>
    <row r="24" spans="1:13" ht="14.25" customHeight="1">
      <c r="A24" s="98" t="s">
        <v>64</v>
      </c>
      <c r="B24" s="103" t="s">
        <v>253</v>
      </c>
      <c r="C24" s="63" t="s">
        <v>190</v>
      </c>
      <c r="D24" s="96">
        <v>1</v>
      </c>
      <c r="E24" s="88"/>
      <c r="F24" s="88" t="s">
        <v>252</v>
      </c>
      <c r="G24" s="90"/>
      <c r="H24" s="90"/>
      <c r="I24" s="90"/>
      <c r="J24" s="107"/>
      <c r="K24" s="109">
        <f>D24*J24</f>
        <v>0</v>
      </c>
      <c r="L24" s="111"/>
      <c r="M24" s="109">
        <f>K24*1+K24*L24</f>
        <v>0</v>
      </c>
    </row>
    <row r="25" spans="1:13" ht="14.25">
      <c r="A25" s="98"/>
      <c r="B25" s="103"/>
      <c r="C25" s="64" t="s">
        <v>198</v>
      </c>
      <c r="D25" s="97"/>
      <c r="E25" s="89"/>
      <c r="F25" s="89"/>
      <c r="G25" s="89"/>
      <c r="H25" s="89"/>
      <c r="I25" s="89"/>
      <c r="J25" s="108"/>
      <c r="K25" s="110"/>
      <c r="L25" s="112"/>
      <c r="M25" s="110"/>
    </row>
    <row r="26" spans="1:13" ht="14.25" customHeight="1">
      <c r="A26" s="98" t="s">
        <v>71</v>
      </c>
      <c r="B26" s="103" t="s">
        <v>65</v>
      </c>
      <c r="C26" s="65" t="s">
        <v>168</v>
      </c>
      <c r="D26" s="96">
        <v>1</v>
      </c>
      <c r="E26" s="90"/>
      <c r="F26" s="88" t="s">
        <v>252</v>
      </c>
      <c r="G26" s="90"/>
      <c r="H26" s="90"/>
      <c r="I26" s="90"/>
      <c r="J26" s="107"/>
      <c r="K26" s="109">
        <f>D26*J26</f>
        <v>0</v>
      </c>
      <c r="L26" s="111"/>
      <c r="M26" s="109">
        <f>K26*1+K26*L26</f>
        <v>0</v>
      </c>
    </row>
    <row r="27" spans="1:13" ht="14.25">
      <c r="A27" s="98"/>
      <c r="B27" s="103"/>
      <c r="C27" s="64" t="s">
        <v>227</v>
      </c>
      <c r="D27" s="97"/>
      <c r="E27" s="91"/>
      <c r="F27" s="89"/>
      <c r="G27" s="89"/>
      <c r="H27" s="89"/>
      <c r="I27" s="89"/>
      <c r="J27" s="108"/>
      <c r="K27" s="110"/>
      <c r="L27" s="112"/>
      <c r="M27" s="110"/>
    </row>
    <row r="28" spans="1:13" ht="14.25" customHeight="1">
      <c r="A28" s="98" t="s">
        <v>76</v>
      </c>
      <c r="B28" s="103" t="s">
        <v>234</v>
      </c>
      <c r="C28" s="63" t="s">
        <v>35</v>
      </c>
      <c r="D28" s="96">
        <v>1</v>
      </c>
      <c r="E28" s="88"/>
      <c r="F28" s="90" t="s">
        <v>252</v>
      </c>
      <c r="G28" s="90"/>
      <c r="H28" s="90"/>
      <c r="I28" s="90"/>
      <c r="J28" s="107"/>
      <c r="K28" s="109">
        <f>D28*J28</f>
        <v>0</v>
      </c>
      <c r="L28" s="111"/>
      <c r="M28" s="109">
        <f>K28*1+K28*L28</f>
        <v>0</v>
      </c>
    </row>
    <row r="29" spans="1:13" ht="14.25">
      <c r="A29" s="98"/>
      <c r="B29" s="103"/>
      <c r="C29" s="64" t="s">
        <v>248</v>
      </c>
      <c r="D29" s="97"/>
      <c r="E29" s="89"/>
      <c r="F29" s="89"/>
      <c r="G29" s="89"/>
      <c r="H29" s="89"/>
      <c r="I29" s="89"/>
      <c r="J29" s="108"/>
      <c r="K29" s="110"/>
      <c r="L29" s="112"/>
      <c r="M29" s="110"/>
    </row>
    <row r="30" spans="1:13" ht="14.25" customHeight="1">
      <c r="A30" s="98" t="s">
        <v>82</v>
      </c>
      <c r="B30" s="103" t="s">
        <v>235</v>
      </c>
      <c r="C30" s="65" t="s">
        <v>35</v>
      </c>
      <c r="D30" s="96">
        <v>1</v>
      </c>
      <c r="E30" s="88"/>
      <c r="F30" s="90" t="s">
        <v>252</v>
      </c>
      <c r="G30" s="90"/>
      <c r="H30" s="90"/>
      <c r="I30" s="90"/>
      <c r="J30" s="107"/>
      <c r="K30" s="109">
        <f>D30*J30</f>
        <v>0</v>
      </c>
      <c r="L30" s="111"/>
      <c r="M30" s="109">
        <f>K30*1+K30*L30</f>
        <v>0</v>
      </c>
    </row>
    <row r="31" spans="1:13" ht="14.25" customHeight="1">
      <c r="A31" s="98"/>
      <c r="B31" s="103"/>
      <c r="C31" s="65" t="s">
        <v>216</v>
      </c>
      <c r="D31" s="97"/>
      <c r="E31" s="89"/>
      <c r="F31" s="89"/>
      <c r="G31" s="89"/>
      <c r="H31" s="89"/>
      <c r="I31" s="89"/>
      <c r="J31" s="108"/>
      <c r="K31" s="110"/>
      <c r="L31" s="112"/>
      <c r="M31" s="110"/>
    </row>
    <row r="32" spans="1:13" ht="14.25" customHeight="1">
      <c r="A32" s="98" t="s">
        <v>87</v>
      </c>
      <c r="B32" s="103" t="s">
        <v>235</v>
      </c>
      <c r="C32" s="63" t="s">
        <v>35</v>
      </c>
      <c r="D32" s="96">
        <v>1</v>
      </c>
      <c r="E32" s="88"/>
      <c r="F32" s="90" t="s">
        <v>252</v>
      </c>
      <c r="G32" s="90"/>
      <c r="H32" s="90"/>
      <c r="I32" s="90"/>
      <c r="J32" s="107"/>
      <c r="K32" s="109">
        <f>D32*J32</f>
        <v>0</v>
      </c>
      <c r="L32" s="111"/>
      <c r="M32" s="109">
        <f>K32*1+K32*L32</f>
        <v>0</v>
      </c>
    </row>
    <row r="33" spans="1:13" ht="14.25">
      <c r="A33" s="98"/>
      <c r="B33" s="103"/>
      <c r="C33" s="64" t="s">
        <v>217</v>
      </c>
      <c r="D33" s="97"/>
      <c r="E33" s="89"/>
      <c r="F33" s="89"/>
      <c r="G33" s="89"/>
      <c r="H33" s="89"/>
      <c r="I33" s="89"/>
      <c r="J33" s="108"/>
      <c r="K33" s="110"/>
      <c r="L33" s="112"/>
      <c r="M33" s="110"/>
    </row>
    <row r="34" spans="1:13" ht="14.25" customHeight="1">
      <c r="A34" s="98" t="s">
        <v>92</v>
      </c>
      <c r="B34" s="103" t="s">
        <v>246</v>
      </c>
      <c r="C34" s="65" t="s">
        <v>35</v>
      </c>
      <c r="D34" s="96">
        <v>1</v>
      </c>
      <c r="E34" s="90"/>
      <c r="F34" s="90" t="s">
        <v>252</v>
      </c>
      <c r="G34" s="90"/>
      <c r="H34" s="90"/>
      <c r="I34" s="90"/>
      <c r="J34" s="107"/>
      <c r="K34" s="109">
        <f>D34*J34</f>
        <v>0</v>
      </c>
      <c r="L34" s="111"/>
      <c r="M34" s="109">
        <f>K34*1+K34*L34</f>
        <v>0</v>
      </c>
    </row>
    <row r="35" spans="1:13" ht="14.25">
      <c r="A35" s="98"/>
      <c r="B35" s="103"/>
      <c r="C35" s="65" t="s">
        <v>218</v>
      </c>
      <c r="D35" s="97"/>
      <c r="E35" s="91"/>
      <c r="F35" s="89"/>
      <c r="G35" s="89"/>
      <c r="H35" s="89"/>
      <c r="I35" s="89"/>
      <c r="J35" s="108"/>
      <c r="K35" s="110"/>
      <c r="L35" s="112"/>
      <c r="M35" s="110"/>
    </row>
    <row r="36" spans="1:13" ht="14.25" customHeight="1">
      <c r="A36" s="98" t="s">
        <v>99</v>
      </c>
      <c r="B36" s="103" t="s">
        <v>131</v>
      </c>
      <c r="C36" s="63" t="s">
        <v>132</v>
      </c>
      <c r="D36" s="96">
        <v>1</v>
      </c>
      <c r="E36" s="90"/>
      <c r="F36" s="90" t="s">
        <v>252</v>
      </c>
      <c r="G36" s="90"/>
      <c r="H36" s="90"/>
      <c r="I36" s="90"/>
      <c r="J36" s="107"/>
      <c r="K36" s="109">
        <f>D36*J36</f>
        <v>0</v>
      </c>
      <c r="L36" s="111"/>
      <c r="M36" s="109">
        <f>K36*1+K36*L36</f>
        <v>0</v>
      </c>
    </row>
    <row r="37" spans="1:13" ht="28.5">
      <c r="A37" s="98"/>
      <c r="B37" s="103"/>
      <c r="C37" s="64" t="s">
        <v>225</v>
      </c>
      <c r="D37" s="97"/>
      <c r="E37" s="91"/>
      <c r="F37" s="89"/>
      <c r="G37" s="89"/>
      <c r="H37" s="89"/>
      <c r="I37" s="89"/>
      <c r="J37" s="108"/>
      <c r="K37" s="110"/>
      <c r="L37" s="112"/>
      <c r="M37" s="110"/>
    </row>
    <row r="38" spans="1:13" ht="14.25" customHeight="1">
      <c r="A38" s="98" t="s">
        <v>105</v>
      </c>
      <c r="B38" s="103" t="s">
        <v>141</v>
      </c>
      <c r="C38" s="65" t="s">
        <v>35</v>
      </c>
      <c r="D38" s="96">
        <v>1</v>
      </c>
      <c r="E38" s="90"/>
      <c r="F38" s="90" t="s">
        <v>252</v>
      </c>
      <c r="G38" s="90"/>
      <c r="H38" s="90"/>
      <c r="I38" s="90"/>
      <c r="J38" s="107"/>
      <c r="K38" s="109">
        <f>D38*J38</f>
        <v>0</v>
      </c>
      <c r="L38" s="111"/>
      <c r="M38" s="109">
        <f>K38*1+K38*L38</f>
        <v>0</v>
      </c>
    </row>
    <row r="39" spans="1:13" ht="14.25">
      <c r="A39" s="98"/>
      <c r="B39" s="103"/>
      <c r="C39" s="65" t="s">
        <v>233</v>
      </c>
      <c r="D39" s="97"/>
      <c r="E39" s="91"/>
      <c r="F39" s="89"/>
      <c r="G39" s="89"/>
      <c r="H39" s="89"/>
      <c r="I39" s="89"/>
      <c r="J39" s="108"/>
      <c r="K39" s="110"/>
      <c r="L39" s="112"/>
      <c r="M39" s="110"/>
    </row>
    <row r="40" spans="1:13" ht="24" customHeight="1">
      <c r="A40" s="98" t="s">
        <v>111</v>
      </c>
      <c r="B40" s="103" t="s">
        <v>240</v>
      </c>
      <c r="C40" s="63" t="s">
        <v>94</v>
      </c>
      <c r="D40" s="96">
        <v>1</v>
      </c>
      <c r="E40" s="90"/>
      <c r="F40" s="90" t="s">
        <v>252</v>
      </c>
      <c r="G40" s="90"/>
      <c r="H40" s="90"/>
      <c r="I40" s="90"/>
      <c r="J40" s="107"/>
      <c r="K40" s="109">
        <f>D40*J40</f>
        <v>0</v>
      </c>
      <c r="L40" s="111"/>
      <c r="M40" s="109">
        <f>K40*1+K40*L40</f>
        <v>0</v>
      </c>
    </row>
    <row r="41" spans="1:13" ht="14.25">
      <c r="A41" s="98"/>
      <c r="B41" s="103"/>
      <c r="C41" s="64" t="s">
        <v>219</v>
      </c>
      <c r="D41" s="97"/>
      <c r="E41" s="91"/>
      <c r="F41" s="89"/>
      <c r="G41" s="89"/>
      <c r="H41" s="89"/>
      <c r="I41" s="89"/>
      <c r="J41" s="108"/>
      <c r="K41" s="110"/>
      <c r="L41" s="112"/>
      <c r="M41" s="110"/>
    </row>
    <row r="42" spans="1:13" ht="14.25" customHeight="1">
      <c r="A42" s="98" t="s">
        <v>114</v>
      </c>
      <c r="B42" s="104" t="s">
        <v>251</v>
      </c>
      <c r="C42" s="63" t="s">
        <v>190</v>
      </c>
      <c r="D42" s="96">
        <v>1</v>
      </c>
      <c r="E42" s="90"/>
      <c r="F42" s="90"/>
      <c r="G42" s="90"/>
      <c r="H42" s="90" t="s">
        <v>252</v>
      </c>
      <c r="I42" s="90"/>
      <c r="J42" s="107"/>
      <c r="K42" s="109">
        <f>D42*J42</f>
        <v>0</v>
      </c>
      <c r="L42" s="111"/>
      <c r="M42" s="109">
        <f>K42*1+K42*L42</f>
        <v>0</v>
      </c>
    </row>
    <row r="43" spans="1:13" ht="14.25" customHeight="1">
      <c r="A43" s="98"/>
      <c r="B43" s="104"/>
      <c r="C43" s="64" t="s">
        <v>189</v>
      </c>
      <c r="D43" s="97"/>
      <c r="E43" s="91"/>
      <c r="F43" s="89"/>
      <c r="G43" s="89"/>
      <c r="H43" s="89"/>
      <c r="I43" s="89"/>
      <c r="J43" s="108"/>
      <c r="K43" s="110"/>
      <c r="L43" s="112"/>
      <c r="M43" s="110"/>
    </row>
    <row r="44" spans="1:13" ht="14.25" customHeight="1">
      <c r="A44" s="98" t="s">
        <v>118</v>
      </c>
      <c r="B44" s="103" t="s">
        <v>137</v>
      </c>
      <c r="C44" s="63" t="s">
        <v>35</v>
      </c>
      <c r="D44" s="96">
        <v>1</v>
      </c>
      <c r="E44" s="90"/>
      <c r="F44" s="90" t="s">
        <v>252</v>
      </c>
      <c r="G44" s="90"/>
      <c r="H44" s="90"/>
      <c r="I44" s="90"/>
      <c r="J44" s="107"/>
      <c r="K44" s="109">
        <f>D44*J44</f>
        <v>0</v>
      </c>
      <c r="L44" s="111"/>
      <c r="M44" s="109">
        <f>K44*1+K44*L44</f>
        <v>0</v>
      </c>
    </row>
    <row r="45" spans="1:13" ht="14.25">
      <c r="A45" s="98"/>
      <c r="B45" s="103"/>
      <c r="C45" s="64" t="s">
        <v>226</v>
      </c>
      <c r="D45" s="97"/>
      <c r="E45" s="91"/>
      <c r="F45" s="89"/>
      <c r="G45" s="89"/>
      <c r="H45" s="89"/>
      <c r="I45" s="89"/>
      <c r="J45" s="108"/>
      <c r="K45" s="110"/>
      <c r="L45" s="112"/>
      <c r="M45" s="110"/>
    </row>
    <row r="46" spans="1:13" ht="14.25" customHeight="1">
      <c r="A46" s="98" t="s">
        <v>124</v>
      </c>
      <c r="B46" s="103" t="s">
        <v>100</v>
      </c>
      <c r="C46" s="65" t="s">
        <v>35</v>
      </c>
      <c r="D46" s="96">
        <v>1</v>
      </c>
      <c r="E46" s="90"/>
      <c r="F46" s="90"/>
      <c r="G46" s="90" t="s">
        <v>252</v>
      </c>
      <c r="H46" s="90"/>
      <c r="I46" s="90"/>
      <c r="J46" s="107"/>
      <c r="K46" s="109">
        <f>D46*J46</f>
        <v>0</v>
      </c>
      <c r="L46" s="111"/>
      <c r="M46" s="109">
        <f>K46*1+K46*L46</f>
        <v>0</v>
      </c>
    </row>
    <row r="47" spans="1:13" ht="14.25" customHeight="1">
      <c r="A47" s="98"/>
      <c r="B47" s="103"/>
      <c r="C47" s="65" t="s">
        <v>102</v>
      </c>
      <c r="D47" s="97"/>
      <c r="E47" s="91"/>
      <c r="F47" s="89"/>
      <c r="G47" s="89"/>
      <c r="H47" s="89"/>
      <c r="I47" s="89"/>
      <c r="J47" s="108"/>
      <c r="K47" s="110"/>
      <c r="L47" s="112"/>
      <c r="M47" s="110"/>
    </row>
    <row r="48" spans="1:13" ht="14.25" customHeight="1">
      <c r="A48" s="98" t="s">
        <v>130</v>
      </c>
      <c r="B48" s="103" t="s">
        <v>106</v>
      </c>
      <c r="C48" s="63" t="s">
        <v>62</v>
      </c>
      <c r="D48" s="96">
        <v>1</v>
      </c>
      <c r="E48" s="90"/>
      <c r="F48" s="90"/>
      <c r="G48" s="90" t="s">
        <v>252</v>
      </c>
      <c r="H48" s="90"/>
      <c r="I48" s="90"/>
      <c r="J48" s="107"/>
      <c r="K48" s="109">
        <f>D48*J48</f>
        <v>0</v>
      </c>
      <c r="L48" s="111"/>
      <c r="M48" s="109">
        <f>K48*1+K48*L48</f>
        <v>0</v>
      </c>
    </row>
    <row r="49" spans="1:13" ht="14.25">
      <c r="A49" s="98"/>
      <c r="B49" s="103"/>
      <c r="C49" s="64" t="s">
        <v>220</v>
      </c>
      <c r="D49" s="97"/>
      <c r="E49" s="91"/>
      <c r="F49" s="89"/>
      <c r="G49" s="89"/>
      <c r="H49" s="89"/>
      <c r="I49" s="89"/>
      <c r="J49" s="108"/>
      <c r="K49" s="110"/>
      <c r="L49" s="112"/>
      <c r="M49" s="110"/>
    </row>
    <row r="50" spans="1:13" ht="14.25" customHeight="1">
      <c r="A50" s="98" t="s">
        <v>136</v>
      </c>
      <c r="B50" s="103" t="s">
        <v>106</v>
      </c>
      <c r="C50" s="65" t="s">
        <v>35</v>
      </c>
      <c r="D50" s="96">
        <v>1</v>
      </c>
      <c r="E50" s="90"/>
      <c r="F50" s="90"/>
      <c r="G50" s="90" t="s">
        <v>252</v>
      </c>
      <c r="H50" s="90"/>
      <c r="I50" s="90"/>
      <c r="J50" s="107"/>
      <c r="K50" s="109">
        <f>D50*J50</f>
        <v>0</v>
      </c>
      <c r="L50" s="111"/>
      <c r="M50" s="109">
        <f>K50*1+K50*L50</f>
        <v>0</v>
      </c>
    </row>
    <row r="51" spans="1:13" ht="14.25">
      <c r="A51" s="98"/>
      <c r="B51" s="103"/>
      <c r="C51" s="65" t="s">
        <v>221</v>
      </c>
      <c r="D51" s="97"/>
      <c r="E51" s="91"/>
      <c r="F51" s="89"/>
      <c r="G51" s="89"/>
      <c r="H51" s="89"/>
      <c r="I51" s="89"/>
      <c r="J51" s="108"/>
      <c r="K51" s="110"/>
      <c r="L51" s="112"/>
      <c r="M51" s="110"/>
    </row>
    <row r="52" spans="1:13" ht="14.25" customHeight="1">
      <c r="A52" s="98" t="s">
        <v>140</v>
      </c>
      <c r="B52" s="103" t="s">
        <v>115</v>
      </c>
      <c r="C52" s="63" t="s">
        <v>35</v>
      </c>
      <c r="D52" s="96">
        <v>1</v>
      </c>
      <c r="E52" s="90"/>
      <c r="F52" s="90"/>
      <c r="G52" s="90" t="s">
        <v>252</v>
      </c>
      <c r="H52" s="90"/>
      <c r="I52" s="90"/>
      <c r="J52" s="107"/>
      <c r="K52" s="109">
        <f>D52*J52</f>
        <v>0</v>
      </c>
      <c r="L52" s="111"/>
      <c r="M52" s="109">
        <f>K52*1+K52*L52</f>
        <v>0</v>
      </c>
    </row>
    <row r="53" spans="1:13" ht="14.25">
      <c r="A53" s="98"/>
      <c r="B53" s="103"/>
      <c r="C53" s="64" t="s">
        <v>222</v>
      </c>
      <c r="D53" s="97"/>
      <c r="E53" s="91"/>
      <c r="F53" s="89"/>
      <c r="G53" s="89"/>
      <c r="H53" s="89"/>
      <c r="I53" s="89"/>
      <c r="J53" s="108"/>
      <c r="K53" s="110"/>
      <c r="L53" s="112"/>
      <c r="M53" s="110"/>
    </row>
    <row r="54" spans="1:13" ht="14.25" customHeight="1">
      <c r="A54" s="98" t="s">
        <v>144</v>
      </c>
      <c r="B54" s="103" t="s">
        <v>119</v>
      </c>
      <c r="C54" s="65" t="s">
        <v>120</v>
      </c>
      <c r="D54" s="96">
        <v>1</v>
      </c>
      <c r="E54" s="90"/>
      <c r="F54" s="90"/>
      <c r="G54" s="90"/>
      <c r="H54" s="90" t="s">
        <v>252</v>
      </c>
      <c r="I54" s="90"/>
      <c r="J54" s="107"/>
      <c r="K54" s="109">
        <f>D54*J54</f>
        <v>0</v>
      </c>
      <c r="L54" s="111"/>
      <c r="M54" s="109">
        <f>K54*1+K54*L54</f>
        <v>0</v>
      </c>
    </row>
    <row r="55" spans="1:13" ht="14.25" customHeight="1">
      <c r="A55" s="98"/>
      <c r="B55" s="103"/>
      <c r="C55" s="65" t="s">
        <v>224</v>
      </c>
      <c r="D55" s="97"/>
      <c r="E55" s="91"/>
      <c r="F55" s="89"/>
      <c r="G55" s="89"/>
      <c r="H55" s="89"/>
      <c r="I55" s="89"/>
      <c r="J55" s="108"/>
      <c r="K55" s="110"/>
      <c r="L55" s="112"/>
      <c r="M55" s="110"/>
    </row>
    <row r="56" spans="1:13" ht="14.25" customHeight="1">
      <c r="A56" s="98" t="s">
        <v>148</v>
      </c>
      <c r="B56" s="103" t="s">
        <v>125</v>
      </c>
      <c r="C56" s="63" t="s">
        <v>126</v>
      </c>
      <c r="D56" s="96">
        <v>1</v>
      </c>
      <c r="E56" s="90"/>
      <c r="F56" s="90"/>
      <c r="G56" s="90"/>
      <c r="H56" s="90" t="s">
        <v>252</v>
      </c>
      <c r="I56" s="90"/>
      <c r="J56" s="107"/>
      <c r="K56" s="109">
        <f>D56*J56</f>
        <v>0</v>
      </c>
      <c r="L56" s="111"/>
      <c r="M56" s="109">
        <f>K56*1+K56*L56</f>
        <v>0</v>
      </c>
    </row>
    <row r="57" spans="1:13" ht="14.25" customHeight="1">
      <c r="A57" s="98"/>
      <c r="B57" s="103"/>
      <c r="C57" s="64" t="s">
        <v>223</v>
      </c>
      <c r="D57" s="97"/>
      <c r="E57" s="91"/>
      <c r="F57" s="89"/>
      <c r="G57" s="89"/>
      <c r="H57" s="89"/>
      <c r="I57" s="89"/>
      <c r="J57" s="108"/>
      <c r="K57" s="110"/>
      <c r="L57" s="112"/>
      <c r="M57" s="110"/>
    </row>
    <row r="58" spans="1:13" ht="14.25" customHeight="1">
      <c r="A58" s="98" t="s">
        <v>152</v>
      </c>
      <c r="B58" s="103" t="s">
        <v>155</v>
      </c>
      <c r="C58" s="65" t="s">
        <v>156</v>
      </c>
      <c r="D58" s="96">
        <v>3</v>
      </c>
      <c r="E58" s="90" t="s">
        <v>252</v>
      </c>
      <c r="F58" s="90"/>
      <c r="G58" s="90" t="s">
        <v>252</v>
      </c>
      <c r="H58" s="90"/>
      <c r="I58" s="90" t="s">
        <v>252</v>
      </c>
      <c r="J58" s="107"/>
      <c r="K58" s="109">
        <f>D58*J58</f>
        <v>0</v>
      </c>
      <c r="L58" s="111"/>
      <c r="M58" s="109">
        <f>K58*1+K58*L58</f>
        <v>0</v>
      </c>
    </row>
    <row r="59" spans="1:13" ht="14.25">
      <c r="A59" s="98"/>
      <c r="B59" s="103"/>
      <c r="C59" s="65" t="s">
        <v>157</v>
      </c>
      <c r="D59" s="97"/>
      <c r="E59" s="91"/>
      <c r="F59" s="89"/>
      <c r="G59" s="89"/>
      <c r="H59" s="89"/>
      <c r="I59" s="89"/>
      <c r="J59" s="108"/>
      <c r="K59" s="110"/>
      <c r="L59" s="112"/>
      <c r="M59" s="110"/>
    </row>
    <row r="60" spans="1:13" ht="14.25" customHeight="1">
      <c r="A60" s="98" t="s">
        <v>154</v>
      </c>
      <c r="B60" s="103" t="s">
        <v>155</v>
      </c>
      <c r="C60" s="63" t="s">
        <v>156</v>
      </c>
      <c r="D60" s="96">
        <v>3</v>
      </c>
      <c r="E60" s="90" t="s">
        <v>252</v>
      </c>
      <c r="F60" s="90"/>
      <c r="G60" s="90" t="s">
        <v>252</v>
      </c>
      <c r="H60" s="90"/>
      <c r="I60" s="90" t="s">
        <v>252</v>
      </c>
      <c r="J60" s="107"/>
      <c r="K60" s="109">
        <f>D60*J60</f>
        <v>0</v>
      </c>
      <c r="L60" s="111"/>
      <c r="M60" s="109">
        <f>K60*1+K60*L60</f>
        <v>0</v>
      </c>
    </row>
    <row r="61" spans="1:13" ht="14.25">
      <c r="A61" s="98"/>
      <c r="B61" s="103"/>
      <c r="C61" s="64" t="s">
        <v>157</v>
      </c>
      <c r="D61" s="97"/>
      <c r="E61" s="91"/>
      <c r="F61" s="89"/>
      <c r="G61" s="89"/>
      <c r="H61" s="89"/>
      <c r="I61" s="89"/>
      <c r="J61" s="108"/>
      <c r="K61" s="110"/>
      <c r="L61" s="112"/>
      <c r="M61" s="110"/>
    </row>
    <row r="62" spans="1:13" ht="14.25" customHeight="1">
      <c r="A62" s="98" t="s">
        <v>158</v>
      </c>
      <c r="B62" s="103" t="s">
        <v>161</v>
      </c>
      <c r="C62" s="65" t="s">
        <v>162</v>
      </c>
      <c r="D62" s="96">
        <v>3</v>
      </c>
      <c r="E62" s="90" t="s">
        <v>252</v>
      </c>
      <c r="F62" s="90"/>
      <c r="G62" s="90" t="s">
        <v>252</v>
      </c>
      <c r="H62" s="90"/>
      <c r="I62" s="90" t="s">
        <v>252</v>
      </c>
      <c r="J62" s="107"/>
      <c r="K62" s="109">
        <f>D62*J62</f>
        <v>0</v>
      </c>
      <c r="L62" s="111"/>
      <c r="M62" s="109">
        <f>K62*1+K62*L62</f>
        <v>0</v>
      </c>
    </row>
    <row r="63" spans="1:13" ht="14.25">
      <c r="A63" s="98"/>
      <c r="B63" s="103"/>
      <c r="C63" s="65" t="s">
        <v>164</v>
      </c>
      <c r="D63" s="97"/>
      <c r="E63" s="91"/>
      <c r="F63" s="89"/>
      <c r="G63" s="91"/>
      <c r="H63" s="89"/>
      <c r="I63" s="91"/>
      <c r="J63" s="108"/>
      <c r="K63" s="110"/>
      <c r="L63" s="112"/>
      <c r="M63" s="110"/>
    </row>
    <row r="64" spans="1:13" ht="14.25" customHeight="1">
      <c r="A64" s="98" t="s">
        <v>160</v>
      </c>
      <c r="B64" s="101" t="s">
        <v>161</v>
      </c>
      <c r="C64" s="63" t="s">
        <v>162</v>
      </c>
      <c r="D64" s="96">
        <v>3</v>
      </c>
      <c r="E64" s="90" t="s">
        <v>252</v>
      </c>
      <c r="F64" s="90"/>
      <c r="G64" s="90" t="s">
        <v>252</v>
      </c>
      <c r="H64" s="90"/>
      <c r="I64" s="90" t="s">
        <v>252</v>
      </c>
      <c r="J64" s="107"/>
      <c r="K64" s="109">
        <f>D64*J64</f>
        <v>0</v>
      </c>
      <c r="L64" s="111"/>
      <c r="M64" s="109">
        <f>K64*1+K64*L64</f>
        <v>0</v>
      </c>
    </row>
    <row r="65" spans="1:13" ht="14.25">
      <c r="A65" s="98"/>
      <c r="B65" s="102"/>
      <c r="C65" s="64" t="s">
        <v>164</v>
      </c>
      <c r="D65" s="97"/>
      <c r="E65" s="91"/>
      <c r="F65" s="89"/>
      <c r="G65" s="91"/>
      <c r="H65" s="89"/>
      <c r="I65" s="91"/>
      <c r="J65" s="108"/>
      <c r="K65" s="110"/>
      <c r="L65" s="112"/>
      <c r="M65" s="110"/>
    </row>
    <row r="66" spans="1:13" ht="14.25" customHeight="1">
      <c r="A66" s="98" t="s">
        <v>166</v>
      </c>
      <c r="B66" s="99" t="s">
        <v>145</v>
      </c>
      <c r="C66" s="63" t="s">
        <v>193</v>
      </c>
      <c r="D66" s="96">
        <v>1</v>
      </c>
      <c r="E66" s="90"/>
      <c r="F66" s="90"/>
      <c r="G66" s="90"/>
      <c r="H66" s="90" t="s">
        <v>252</v>
      </c>
      <c r="I66" s="90"/>
      <c r="J66" s="107"/>
      <c r="K66" s="109">
        <f>D66*J66</f>
        <v>0</v>
      </c>
      <c r="L66" s="111"/>
      <c r="M66" s="109">
        <f>K66*1+K66*L66</f>
        <v>0</v>
      </c>
    </row>
    <row r="67" spans="1:13" ht="14.25">
      <c r="A67" s="98"/>
      <c r="B67" s="99"/>
      <c r="C67" s="64" t="s">
        <v>232</v>
      </c>
      <c r="D67" s="97"/>
      <c r="E67" s="91"/>
      <c r="F67" s="89"/>
      <c r="G67" s="89"/>
      <c r="H67" s="89"/>
      <c r="I67" s="89"/>
      <c r="J67" s="108"/>
      <c r="K67" s="110"/>
      <c r="L67" s="112"/>
      <c r="M67" s="110"/>
    </row>
    <row r="68" spans="1:13" ht="14.25" customHeight="1">
      <c r="A68" s="98" t="s">
        <v>167</v>
      </c>
      <c r="B68" s="99" t="s">
        <v>149</v>
      </c>
      <c r="C68" s="65" t="s">
        <v>150</v>
      </c>
      <c r="D68" s="96">
        <v>1</v>
      </c>
      <c r="E68" s="90"/>
      <c r="F68" s="90"/>
      <c r="G68" s="90"/>
      <c r="H68" s="90" t="s">
        <v>252</v>
      </c>
      <c r="I68" s="90"/>
      <c r="J68" s="107"/>
      <c r="K68" s="109">
        <f>D68*J68</f>
        <v>0</v>
      </c>
      <c r="L68" s="111"/>
      <c r="M68" s="109">
        <f>K68*1+K68*L68</f>
        <v>0</v>
      </c>
    </row>
    <row r="69" spans="1:13" ht="14.25">
      <c r="A69" s="98"/>
      <c r="B69" s="99"/>
      <c r="C69" s="65" t="s">
        <v>151</v>
      </c>
      <c r="D69" s="97"/>
      <c r="E69" s="91"/>
      <c r="F69" s="89"/>
      <c r="G69" s="89"/>
      <c r="H69" s="89"/>
      <c r="I69" s="89"/>
      <c r="J69" s="108"/>
      <c r="K69" s="110"/>
      <c r="L69" s="112"/>
      <c r="M69" s="110"/>
    </row>
    <row r="70" spans="1:13" ht="14.25" customHeight="1">
      <c r="A70" s="98" t="s">
        <v>171</v>
      </c>
      <c r="B70" s="99" t="s">
        <v>149</v>
      </c>
      <c r="C70" s="63" t="s">
        <v>193</v>
      </c>
      <c r="D70" s="96">
        <v>1</v>
      </c>
      <c r="E70" s="90"/>
      <c r="F70" s="90"/>
      <c r="G70" s="90"/>
      <c r="H70" s="90" t="s">
        <v>252</v>
      </c>
      <c r="I70" s="90"/>
      <c r="J70" s="107"/>
      <c r="K70" s="109">
        <f>D70*J70</f>
        <v>0</v>
      </c>
      <c r="L70" s="111"/>
      <c r="M70" s="109">
        <f>K70*1+K70*L70</f>
        <v>0</v>
      </c>
    </row>
    <row r="71" spans="1:13" ht="14.25">
      <c r="A71" s="98"/>
      <c r="B71" s="99"/>
      <c r="C71" s="64" t="s">
        <v>231</v>
      </c>
      <c r="D71" s="97"/>
      <c r="E71" s="91"/>
      <c r="F71" s="89"/>
      <c r="G71" s="89"/>
      <c r="H71" s="89"/>
      <c r="I71" s="89"/>
      <c r="J71" s="108"/>
      <c r="K71" s="110"/>
      <c r="L71" s="112"/>
      <c r="M71" s="110"/>
    </row>
    <row r="72" spans="1:13" ht="14.25" customHeight="1">
      <c r="A72" s="98" t="s">
        <v>174</v>
      </c>
      <c r="B72" s="99" t="s">
        <v>201</v>
      </c>
      <c r="C72" s="63" t="s">
        <v>168</v>
      </c>
      <c r="D72" s="96">
        <v>1</v>
      </c>
      <c r="E72" s="90"/>
      <c r="F72" s="90"/>
      <c r="G72" s="90"/>
      <c r="H72" s="90" t="s">
        <v>252</v>
      </c>
      <c r="I72" s="90"/>
      <c r="J72" s="107"/>
      <c r="K72" s="109">
        <f>D72*J72</f>
        <v>0</v>
      </c>
      <c r="L72" s="111"/>
      <c r="M72" s="109">
        <f>K72*1+K72*L72</f>
        <v>0</v>
      </c>
    </row>
    <row r="73" spans="1:13" ht="14.25">
      <c r="A73" s="98"/>
      <c r="B73" s="99"/>
      <c r="C73" s="64" t="s">
        <v>229</v>
      </c>
      <c r="D73" s="97"/>
      <c r="E73" s="91"/>
      <c r="F73" s="89"/>
      <c r="G73" s="89"/>
      <c r="H73" s="89"/>
      <c r="I73" s="89"/>
      <c r="J73" s="108"/>
      <c r="K73" s="110"/>
      <c r="L73" s="112"/>
      <c r="M73" s="110"/>
    </row>
    <row r="74" spans="1:13" ht="14.25" customHeight="1">
      <c r="A74" s="98" t="s">
        <v>177</v>
      </c>
      <c r="B74" s="99" t="s">
        <v>200</v>
      </c>
      <c r="C74" s="63" t="s">
        <v>168</v>
      </c>
      <c r="D74" s="96">
        <v>1</v>
      </c>
      <c r="E74" s="90"/>
      <c r="F74" s="90"/>
      <c r="G74" s="90"/>
      <c r="H74" s="90" t="s">
        <v>252</v>
      </c>
      <c r="I74" s="90"/>
      <c r="J74" s="107"/>
      <c r="K74" s="109">
        <f>D74*J74</f>
        <v>0</v>
      </c>
      <c r="L74" s="111"/>
      <c r="M74" s="109">
        <f>K74*1+K74*L74</f>
        <v>0</v>
      </c>
    </row>
    <row r="75" spans="1:13" ht="14.25">
      <c r="A75" s="98"/>
      <c r="B75" s="99"/>
      <c r="C75" s="64" t="s">
        <v>230</v>
      </c>
      <c r="D75" s="97"/>
      <c r="E75" s="91"/>
      <c r="F75" s="89"/>
      <c r="G75" s="89"/>
      <c r="H75" s="89"/>
      <c r="I75" s="89"/>
      <c r="J75" s="108"/>
      <c r="K75" s="110"/>
      <c r="L75" s="112"/>
      <c r="M75" s="110"/>
    </row>
    <row r="76" spans="1:13" ht="14.25" customHeight="1">
      <c r="A76" s="98" t="s">
        <v>180</v>
      </c>
      <c r="B76" s="99" t="s">
        <v>199</v>
      </c>
      <c r="C76" s="65" t="s">
        <v>168</v>
      </c>
      <c r="D76" s="96">
        <v>1</v>
      </c>
      <c r="E76" s="90"/>
      <c r="F76" s="90"/>
      <c r="G76" s="90"/>
      <c r="H76" s="90" t="s">
        <v>252</v>
      </c>
      <c r="I76" s="90"/>
      <c r="J76" s="107"/>
      <c r="K76" s="109">
        <f>D76*J76</f>
        <v>0</v>
      </c>
      <c r="L76" s="111"/>
      <c r="M76" s="109">
        <f>K76*1+K76*L76</f>
        <v>0</v>
      </c>
    </row>
    <row r="77" spans="1:13" ht="14.25">
      <c r="A77" s="98"/>
      <c r="B77" s="99"/>
      <c r="C77" s="65" t="s">
        <v>229</v>
      </c>
      <c r="D77" s="97"/>
      <c r="E77" s="91"/>
      <c r="F77" s="89"/>
      <c r="G77" s="89"/>
      <c r="H77" s="89"/>
      <c r="I77" s="89"/>
      <c r="J77" s="108"/>
      <c r="K77" s="110"/>
      <c r="L77" s="112"/>
      <c r="M77" s="110"/>
    </row>
    <row r="78" spans="1:13" ht="14.25" customHeight="1">
      <c r="A78" s="98" t="s">
        <v>188</v>
      </c>
      <c r="B78" s="99" t="s">
        <v>202</v>
      </c>
      <c r="C78" s="63" t="s">
        <v>168</v>
      </c>
      <c r="D78" s="96">
        <v>1</v>
      </c>
      <c r="E78" s="90"/>
      <c r="F78" s="90"/>
      <c r="G78" s="90"/>
      <c r="H78" s="90" t="s">
        <v>252</v>
      </c>
      <c r="I78" s="90"/>
      <c r="J78" s="107"/>
      <c r="K78" s="109">
        <f>D78*J78</f>
        <v>0</v>
      </c>
      <c r="L78" s="111"/>
      <c r="M78" s="109">
        <f>K78*1+K78*L78</f>
        <v>0</v>
      </c>
    </row>
    <row r="79" spans="1:13" ht="14.25">
      <c r="A79" s="98"/>
      <c r="B79" s="100"/>
      <c r="C79" s="64" t="s">
        <v>228</v>
      </c>
      <c r="D79" s="97"/>
      <c r="E79" s="91"/>
      <c r="F79" s="89"/>
      <c r="G79" s="89"/>
      <c r="H79" s="89"/>
      <c r="I79" s="89"/>
      <c r="J79" s="108"/>
      <c r="K79" s="110"/>
      <c r="L79" s="112"/>
      <c r="M79" s="110"/>
    </row>
    <row r="80" spans="1:13" ht="14.25" customHeight="1">
      <c r="A80" s="92" t="s">
        <v>191</v>
      </c>
      <c r="B80" s="94" t="s">
        <v>181</v>
      </c>
      <c r="C80" s="63" t="s">
        <v>168</v>
      </c>
      <c r="D80" s="96">
        <v>1</v>
      </c>
      <c r="E80" s="90"/>
      <c r="F80" s="90"/>
      <c r="G80" s="90"/>
      <c r="H80" s="90" t="s">
        <v>252</v>
      </c>
      <c r="I80" s="90"/>
      <c r="J80" s="107"/>
      <c r="K80" s="109">
        <f>D80*J80</f>
        <v>0</v>
      </c>
      <c r="L80" s="111"/>
      <c r="M80" s="109">
        <f>K80*1+K80*L80</f>
        <v>0</v>
      </c>
    </row>
    <row r="81" spans="1:13" ht="15" thickBot="1">
      <c r="A81" s="93"/>
      <c r="B81" s="95"/>
      <c r="C81" s="65" t="s">
        <v>227</v>
      </c>
      <c r="D81" s="97"/>
      <c r="E81" s="91"/>
      <c r="F81" s="89"/>
      <c r="G81" s="89"/>
      <c r="H81" s="89"/>
      <c r="I81" s="89"/>
      <c r="J81" s="108"/>
      <c r="K81" s="110"/>
      <c r="L81" s="112"/>
      <c r="M81" s="110"/>
    </row>
    <row r="82" spans="1:9" ht="15" thickBot="1">
      <c r="A82" s="113" t="s">
        <v>263</v>
      </c>
      <c r="B82" s="114"/>
      <c r="C82" s="114"/>
      <c r="D82" s="69">
        <f>SUM(D4:D80)</f>
        <v>56</v>
      </c>
      <c r="E82" s="58">
        <f>COUNTA(E4:E81)</f>
        <v>10</v>
      </c>
      <c r="F82" s="58">
        <f>COUNTA(F4:F81)</f>
        <v>14</v>
      </c>
      <c r="G82" s="58">
        <f>COUNTA(G4:G81)</f>
        <v>11</v>
      </c>
      <c r="H82" s="58">
        <f>COUNTA(H4:H81)</f>
        <v>11</v>
      </c>
      <c r="I82" s="58">
        <f>COUNTA(I4:I81)</f>
        <v>10</v>
      </c>
    </row>
    <row r="84" ht="15" thickBot="1"/>
    <row r="85" spans="1:13" ht="18.75" thickBot="1">
      <c r="A85" s="140"/>
      <c r="B85" s="141"/>
      <c r="C85" s="142"/>
      <c r="D85" s="143"/>
      <c r="E85" s="144"/>
      <c r="H85" s="137" t="s">
        <v>270</v>
      </c>
      <c r="I85" s="138"/>
      <c r="J85" s="138"/>
      <c r="K85" s="139"/>
      <c r="L85" s="136">
        <f>SUM(K4:K81)</f>
        <v>0</v>
      </c>
      <c r="M85" s="116"/>
    </row>
    <row r="86" spans="1:13" ht="18.75" customHeight="1" thickBot="1">
      <c r="A86" s="145"/>
      <c r="B86" s="145"/>
      <c r="C86" s="145"/>
      <c r="D86" s="146"/>
      <c r="E86" s="147"/>
      <c r="H86" s="133" t="s">
        <v>264</v>
      </c>
      <c r="I86" s="134"/>
      <c r="J86" s="134"/>
      <c r="K86" s="135"/>
      <c r="L86" s="132">
        <f>L85*1+L85*L80</f>
        <v>0</v>
      </c>
      <c r="M86" s="115"/>
    </row>
  </sheetData>
  <sheetProtection selectLockedCells="1"/>
  <mergeCells count="476">
    <mergeCell ref="A2:M2"/>
    <mergeCell ref="A1:M1"/>
    <mergeCell ref="H85:K85"/>
    <mergeCell ref="H86:K86"/>
    <mergeCell ref="A86:C86"/>
    <mergeCell ref="L86:M86"/>
    <mergeCell ref="L85:M85"/>
    <mergeCell ref="J80:J81"/>
    <mergeCell ref="K80:K81"/>
    <mergeCell ref="L80:L81"/>
    <mergeCell ref="M80:M81"/>
    <mergeCell ref="A82:C82"/>
    <mergeCell ref="J76:J77"/>
    <mergeCell ref="K76:K77"/>
    <mergeCell ref="L76:L77"/>
    <mergeCell ref="M76:M77"/>
    <mergeCell ref="J78:J79"/>
    <mergeCell ref="K78:K79"/>
    <mergeCell ref="L78:L79"/>
    <mergeCell ref="M78:M79"/>
    <mergeCell ref="A76:A77"/>
    <mergeCell ref="J72:J73"/>
    <mergeCell ref="K72:K73"/>
    <mergeCell ref="L72:L73"/>
    <mergeCell ref="M72:M73"/>
    <mergeCell ref="J74:J75"/>
    <mergeCell ref="K74:K75"/>
    <mergeCell ref="L74:L75"/>
    <mergeCell ref="M74:M75"/>
    <mergeCell ref="J68:J69"/>
    <mergeCell ref="K68:K69"/>
    <mergeCell ref="L68:L69"/>
    <mergeCell ref="M68:M69"/>
    <mergeCell ref="J70:J71"/>
    <mergeCell ref="K70:K71"/>
    <mergeCell ref="L70:L71"/>
    <mergeCell ref="M70:M71"/>
    <mergeCell ref="J64:J65"/>
    <mergeCell ref="K64:K65"/>
    <mergeCell ref="L64:L65"/>
    <mergeCell ref="M64:M65"/>
    <mergeCell ref="J66:J67"/>
    <mergeCell ref="K66:K67"/>
    <mergeCell ref="L66:L67"/>
    <mergeCell ref="M66:M67"/>
    <mergeCell ref="J60:J61"/>
    <mergeCell ref="K60:K61"/>
    <mergeCell ref="L60:L61"/>
    <mergeCell ref="M60:M61"/>
    <mergeCell ref="J62:J63"/>
    <mergeCell ref="K62:K63"/>
    <mergeCell ref="L62:L63"/>
    <mergeCell ref="M62:M63"/>
    <mergeCell ref="J56:J57"/>
    <mergeCell ref="K56:K57"/>
    <mergeCell ref="L56:L57"/>
    <mergeCell ref="M56:M57"/>
    <mergeCell ref="J58:J59"/>
    <mergeCell ref="K58:K59"/>
    <mergeCell ref="L58:L59"/>
    <mergeCell ref="M58:M59"/>
    <mergeCell ref="J52:J53"/>
    <mergeCell ref="K52:K53"/>
    <mergeCell ref="L52:L53"/>
    <mergeCell ref="M52:M53"/>
    <mergeCell ref="J54:J55"/>
    <mergeCell ref="K54:K55"/>
    <mergeCell ref="L54:L55"/>
    <mergeCell ref="M54:M55"/>
    <mergeCell ref="J48:J49"/>
    <mergeCell ref="K48:K49"/>
    <mergeCell ref="L48:L49"/>
    <mergeCell ref="M48:M49"/>
    <mergeCell ref="J50:J51"/>
    <mergeCell ref="K50:K51"/>
    <mergeCell ref="L50:L51"/>
    <mergeCell ref="M50:M51"/>
    <mergeCell ref="J44:J45"/>
    <mergeCell ref="K44:K45"/>
    <mergeCell ref="L44:L45"/>
    <mergeCell ref="M44:M45"/>
    <mergeCell ref="J46:J47"/>
    <mergeCell ref="K46:K47"/>
    <mergeCell ref="L46:L47"/>
    <mergeCell ref="M46:M47"/>
    <mergeCell ref="J40:J41"/>
    <mergeCell ref="K40:K41"/>
    <mergeCell ref="L40:L41"/>
    <mergeCell ref="M40:M41"/>
    <mergeCell ref="J42:J43"/>
    <mergeCell ref="K42:K43"/>
    <mergeCell ref="L42:L43"/>
    <mergeCell ref="M42:M43"/>
    <mergeCell ref="J36:J37"/>
    <mergeCell ref="K36:K37"/>
    <mergeCell ref="L36:L37"/>
    <mergeCell ref="M36:M37"/>
    <mergeCell ref="J38:J39"/>
    <mergeCell ref="K38:K39"/>
    <mergeCell ref="L38:L39"/>
    <mergeCell ref="M38:M39"/>
    <mergeCell ref="J32:J33"/>
    <mergeCell ref="K32:K33"/>
    <mergeCell ref="L32:L33"/>
    <mergeCell ref="M32:M33"/>
    <mergeCell ref="J34:J35"/>
    <mergeCell ref="K34:K35"/>
    <mergeCell ref="L34:L35"/>
    <mergeCell ref="M34:M35"/>
    <mergeCell ref="J28:J29"/>
    <mergeCell ref="K28:K29"/>
    <mergeCell ref="L28:L29"/>
    <mergeCell ref="M28:M29"/>
    <mergeCell ref="J30:J31"/>
    <mergeCell ref="K30:K31"/>
    <mergeCell ref="L30:L31"/>
    <mergeCell ref="M30:M31"/>
    <mergeCell ref="J24:J25"/>
    <mergeCell ref="K24:K25"/>
    <mergeCell ref="L24:L25"/>
    <mergeCell ref="M24:M25"/>
    <mergeCell ref="J26:J27"/>
    <mergeCell ref="K26:K27"/>
    <mergeCell ref="L26:L27"/>
    <mergeCell ref="M26:M27"/>
    <mergeCell ref="J20:J21"/>
    <mergeCell ref="K20:K21"/>
    <mergeCell ref="L20:L21"/>
    <mergeCell ref="M20:M21"/>
    <mergeCell ref="J22:J23"/>
    <mergeCell ref="K22:K23"/>
    <mergeCell ref="L22:L23"/>
    <mergeCell ref="M22:M23"/>
    <mergeCell ref="J16:J17"/>
    <mergeCell ref="K16:K17"/>
    <mergeCell ref="L16:L17"/>
    <mergeCell ref="M16:M17"/>
    <mergeCell ref="J18:J19"/>
    <mergeCell ref="K18:K19"/>
    <mergeCell ref="L18:L19"/>
    <mergeCell ref="M18:M19"/>
    <mergeCell ref="J12:J13"/>
    <mergeCell ref="K12:K13"/>
    <mergeCell ref="L12:L13"/>
    <mergeCell ref="M12:M13"/>
    <mergeCell ref="J14:J15"/>
    <mergeCell ref="K14:K15"/>
    <mergeCell ref="L14:L15"/>
    <mergeCell ref="M14:M15"/>
    <mergeCell ref="J8:J9"/>
    <mergeCell ref="K8:K9"/>
    <mergeCell ref="L8:L9"/>
    <mergeCell ref="M8:M9"/>
    <mergeCell ref="J10:J11"/>
    <mergeCell ref="K10:K11"/>
    <mergeCell ref="L10:L11"/>
    <mergeCell ref="M10:M11"/>
    <mergeCell ref="J4:J5"/>
    <mergeCell ref="K4:K5"/>
    <mergeCell ref="L4:L5"/>
    <mergeCell ref="M4:M5"/>
    <mergeCell ref="J6:J7"/>
    <mergeCell ref="K6:K7"/>
    <mergeCell ref="L6:L7"/>
    <mergeCell ref="M6:M7"/>
    <mergeCell ref="I62:I63"/>
    <mergeCell ref="I64:I65"/>
    <mergeCell ref="I60:I61"/>
    <mergeCell ref="I54:I55"/>
    <mergeCell ref="I56:I57"/>
    <mergeCell ref="I58:I59"/>
    <mergeCell ref="I42:I43"/>
    <mergeCell ref="I44:I45"/>
    <mergeCell ref="I46:I47"/>
    <mergeCell ref="I48:I49"/>
    <mergeCell ref="I50:I51"/>
    <mergeCell ref="I52:I53"/>
    <mergeCell ref="I30:I31"/>
    <mergeCell ref="I32:I33"/>
    <mergeCell ref="I34:I35"/>
    <mergeCell ref="I36:I37"/>
    <mergeCell ref="I38:I39"/>
    <mergeCell ref="I40:I41"/>
    <mergeCell ref="I18:I19"/>
    <mergeCell ref="I20:I21"/>
    <mergeCell ref="I22:I23"/>
    <mergeCell ref="I24:I25"/>
    <mergeCell ref="I26:I27"/>
    <mergeCell ref="I28:I29"/>
    <mergeCell ref="I4:I5"/>
    <mergeCell ref="I6:I7"/>
    <mergeCell ref="I8:I9"/>
    <mergeCell ref="I10:I11"/>
    <mergeCell ref="I12:I13"/>
    <mergeCell ref="I14:I15"/>
    <mergeCell ref="I16:I17"/>
    <mergeCell ref="F64:F65"/>
    <mergeCell ref="F58:F59"/>
    <mergeCell ref="F60:F61"/>
    <mergeCell ref="F50:F51"/>
    <mergeCell ref="F52:F53"/>
    <mergeCell ref="F54:F55"/>
    <mergeCell ref="F62:F63"/>
    <mergeCell ref="F56:F57"/>
    <mergeCell ref="F28:F29"/>
    <mergeCell ref="F30:F31"/>
    <mergeCell ref="F32:F33"/>
    <mergeCell ref="F34:F35"/>
    <mergeCell ref="F36:F37"/>
    <mergeCell ref="F38:F39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H62:H63"/>
    <mergeCell ref="H64:H65"/>
    <mergeCell ref="H26:H27"/>
    <mergeCell ref="H24:H25"/>
    <mergeCell ref="H48:H49"/>
    <mergeCell ref="H50:H51"/>
    <mergeCell ref="H52:H53"/>
    <mergeCell ref="H54:H55"/>
    <mergeCell ref="H56:H57"/>
    <mergeCell ref="H58:H59"/>
    <mergeCell ref="H60:H61"/>
    <mergeCell ref="H30:H31"/>
    <mergeCell ref="H32:H33"/>
    <mergeCell ref="H34:H35"/>
    <mergeCell ref="H40:H41"/>
    <mergeCell ref="H46:H47"/>
    <mergeCell ref="H36:H37"/>
    <mergeCell ref="H44:H45"/>
    <mergeCell ref="H38:H39"/>
    <mergeCell ref="H42:H43"/>
    <mergeCell ref="H14:H15"/>
    <mergeCell ref="H16:H17"/>
    <mergeCell ref="H18:H19"/>
    <mergeCell ref="H20:H21"/>
    <mergeCell ref="H22:H23"/>
    <mergeCell ref="H28:H29"/>
    <mergeCell ref="G6:G7"/>
    <mergeCell ref="H4:H5"/>
    <mergeCell ref="H6:H7"/>
    <mergeCell ref="H8:H9"/>
    <mergeCell ref="H10:H11"/>
    <mergeCell ref="H12:H13"/>
    <mergeCell ref="G12:G13"/>
    <mergeCell ref="G8:G9"/>
    <mergeCell ref="E6:E7"/>
    <mergeCell ref="A4:A5"/>
    <mergeCell ref="B4:B5"/>
    <mergeCell ref="D4:D5"/>
    <mergeCell ref="E4:E5"/>
    <mergeCell ref="G4:G5"/>
    <mergeCell ref="D14:D15"/>
    <mergeCell ref="A6:A7"/>
    <mergeCell ref="B6:B7"/>
    <mergeCell ref="D6:D7"/>
    <mergeCell ref="A8:A9"/>
    <mergeCell ref="B8:B9"/>
    <mergeCell ref="D8:D9"/>
    <mergeCell ref="A10:A11"/>
    <mergeCell ref="B10:B11"/>
    <mergeCell ref="D10:D11"/>
    <mergeCell ref="G10:G11"/>
    <mergeCell ref="A12:A13"/>
    <mergeCell ref="B12:B13"/>
    <mergeCell ref="D12:D13"/>
    <mergeCell ref="E12:E13"/>
    <mergeCell ref="E10:E11"/>
    <mergeCell ref="G14:G15"/>
    <mergeCell ref="A16:A17"/>
    <mergeCell ref="B16:B17"/>
    <mergeCell ref="D16:D17"/>
    <mergeCell ref="E16:E17"/>
    <mergeCell ref="G16:G17"/>
    <mergeCell ref="A14:A15"/>
    <mergeCell ref="B14:B15"/>
    <mergeCell ref="G20:G21"/>
    <mergeCell ref="A18:A19"/>
    <mergeCell ref="B18:B19"/>
    <mergeCell ref="D18:D19"/>
    <mergeCell ref="E18:E19"/>
    <mergeCell ref="E22:E23"/>
    <mergeCell ref="G18:G19"/>
    <mergeCell ref="A20:A21"/>
    <mergeCell ref="B20:B21"/>
    <mergeCell ref="D20:D21"/>
    <mergeCell ref="E20:E21"/>
    <mergeCell ref="G22:G23"/>
    <mergeCell ref="A28:A29"/>
    <mergeCell ref="B28:B29"/>
    <mergeCell ref="D28:D29"/>
    <mergeCell ref="E28:E29"/>
    <mergeCell ref="G28:G29"/>
    <mergeCell ref="A22:A23"/>
    <mergeCell ref="B22:B23"/>
    <mergeCell ref="D22:D23"/>
    <mergeCell ref="G32:G33"/>
    <mergeCell ref="A30:A31"/>
    <mergeCell ref="B30:B31"/>
    <mergeCell ref="D30:D31"/>
    <mergeCell ref="E30:E31"/>
    <mergeCell ref="A34:A35"/>
    <mergeCell ref="B34:B35"/>
    <mergeCell ref="D34:D35"/>
    <mergeCell ref="E34:E35"/>
    <mergeCell ref="G30:G31"/>
    <mergeCell ref="A32:A33"/>
    <mergeCell ref="B32:B33"/>
    <mergeCell ref="D32:D33"/>
    <mergeCell ref="E32:E33"/>
    <mergeCell ref="A40:A41"/>
    <mergeCell ref="B40:B41"/>
    <mergeCell ref="D40:D41"/>
    <mergeCell ref="E40:E41"/>
    <mergeCell ref="G40:G41"/>
    <mergeCell ref="F40:F41"/>
    <mergeCell ref="E46:E47"/>
    <mergeCell ref="G46:G47"/>
    <mergeCell ref="F48:F49"/>
    <mergeCell ref="G34:G35"/>
    <mergeCell ref="F42:F43"/>
    <mergeCell ref="F46:F47"/>
    <mergeCell ref="F44:F45"/>
    <mergeCell ref="A48:A49"/>
    <mergeCell ref="B48:B49"/>
    <mergeCell ref="D48:D49"/>
    <mergeCell ref="E48:E49"/>
    <mergeCell ref="G48:G49"/>
    <mergeCell ref="A46:A47"/>
    <mergeCell ref="B46:B47"/>
    <mergeCell ref="D46:D47"/>
    <mergeCell ref="G50:G51"/>
    <mergeCell ref="A52:A53"/>
    <mergeCell ref="B52:B53"/>
    <mergeCell ref="D52:D53"/>
    <mergeCell ref="E52:E53"/>
    <mergeCell ref="G52:G53"/>
    <mergeCell ref="A50:A51"/>
    <mergeCell ref="B50:B51"/>
    <mergeCell ref="D50:D51"/>
    <mergeCell ref="G56:G57"/>
    <mergeCell ref="A54:A55"/>
    <mergeCell ref="B54:B55"/>
    <mergeCell ref="D54:D55"/>
    <mergeCell ref="E54:E55"/>
    <mergeCell ref="D38:D39"/>
    <mergeCell ref="E38:E39"/>
    <mergeCell ref="B56:B57"/>
    <mergeCell ref="D56:D57"/>
    <mergeCell ref="E56:E57"/>
    <mergeCell ref="E50:E51"/>
    <mergeCell ref="G36:G37"/>
    <mergeCell ref="A44:A45"/>
    <mergeCell ref="B44:B45"/>
    <mergeCell ref="D44:D45"/>
    <mergeCell ref="E44:E45"/>
    <mergeCell ref="G44:G45"/>
    <mergeCell ref="A36:A37"/>
    <mergeCell ref="B36:B37"/>
    <mergeCell ref="D36:D37"/>
    <mergeCell ref="G38:G39"/>
    <mergeCell ref="A38:A39"/>
    <mergeCell ref="G54:G55"/>
    <mergeCell ref="A56:A57"/>
    <mergeCell ref="A60:A61"/>
    <mergeCell ref="A62:A63"/>
    <mergeCell ref="G42:G43"/>
    <mergeCell ref="A58:A59"/>
    <mergeCell ref="B58:B59"/>
    <mergeCell ref="D58:D59"/>
    <mergeCell ref="B24:B25"/>
    <mergeCell ref="D24:D25"/>
    <mergeCell ref="E24:E25"/>
    <mergeCell ref="B60:B61"/>
    <mergeCell ref="D60:D61"/>
    <mergeCell ref="E60:E61"/>
    <mergeCell ref="E36:E37"/>
    <mergeCell ref="G24:G25"/>
    <mergeCell ref="G58:G59"/>
    <mergeCell ref="A42:A43"/>
    <mergeCell ref="B42:B43"/>
    <mergeCell ref="D42:D43"/>
    <mergeCell ref="E42:E43"/>
    <mergeCell ref="A24:A25"/>
    <mergeCell ref="E26:E27"/>
    <mergeCell ref="G26:G27"/>
    <mergeCell ref="E64:E65"/>
    <mergeCell ref="G64:G65"/>
    <mergeCell ref="G60:G61"/>
    <mergeCell ref="E62:E63"/>
    <mergeCell ref="G62:G63"/>
    <mergeCell ref="A66:A67"/>
    <mergeCell ref="B66:B67"/>
    <mergeCell ref="D66:D67"/>
    <mergeCell ref="A26:A27"/>
    <mergeCell ref="B26:B27"/>
    <mergeCell ref="D26:D27"/>
    <mergeCell ref="B62:B63"/>
    <mergeCell ref="D62:D63"/>
    <mergeCell ref="A64:A65"/>
    <mergeCell ref="B38:B39"/>
    <mergeCell ref="F66:F67"/>
    <mergeCell ref="G66:G67"/>
    <mergeCell ref="I66:I67"/>
    <mergeCell ref="B64:B65"/>
    <mergeCell ref="D64:D65"/>
    <mergeCell ref="H66:H67"/>
    <mergeCell ref="A68:A69"/>
    <mergeCell ref="B68:B69"/>
    <mergeCell ref="D68:D69"/>
    <mergeCell ref="E68:E69"/>
    <mergeCell ref="F68:F69"/>
    <mergeCell ref="G68:G69"/>
    <mergeCell ref="I68:I69"/>
    <mergeCell ref="H68:H69"/>
    <mergeCell ref="A70:A71"/>
    <mergeCell ref="B70:B71"/>
    <mergeCell ref="D70:D71"/>
    <mergeCell ref="E70:E71"/>
    <mergeCell ref="F70:F71"/>
    <mergeCell ref="G70:G71"/>
    <mergeCell ref="I70:I71"/>
    <mergeCell ref="H70:H71"/>
    <mergeCell ref="A72:A73"/>
    <mergeCell ref="B72:B73"/>
    <mergeCell ref="D72:D73"/>
    <mergeCell ref="E72:E73"/>
    <mergeCell ref="F72:F73"/>
    <mergeCell ref="G72:G73"/>
    <mergeCell ref="I72:I73"/>
    <mergeCell ref="H72:H73"/>
    <mergeCell ref="A74:A75"/>
    <mergeCell ref="B74:B75"/>
    <mergeCell ref="D74:D75"/>
    <mergeCell ref="E74:E75"/>
    <mergeCell ref="F74:F75"/>
    <mergeCell ref="G74:G75"/>
    <mergeCell ref="I74:I75"/>
    <mergeCell ref="H74:H75"/>
    <mergeCell ref="I76:I77"/>
    <mergeCell ref="H76:H77"/>
    <mergeCell ref="B76:B77"/>
    <mergeCell ref="D76:D77"/>
    <mergeCell ref="E76:E77"/>
    <mergeCell ref="I78:I79"/>
    <mergeCell ref="H78:H79"/>
    <mergeCell ref="A78:A79"/>
    <mergeCell ref="B78:B79"/>
    <mergeCell ref="D78:D79"/>
    <mergeCell ref="E78:E79"/>
    <mergeCell ref="I80:I81"/>
    <mergeCell ref="H80:H81"/>
    <mergeCell ref="A80:A81"/>
    <mergeCell ref="B80:B81"/>
    <mergeCell ref="D80:D81"/>
    <mergeCell ref="E80:E81"/>
    <mergeCell ref="E8:E9"/>
    <mergeCell ref="E14:E15"/>
    <mergeCell ref="E66:E67"/>
    <mergeCell ref="E58:E59"/>
    <mergeCell ref="F80:F81"/>
    <mergeCell ref="G80:G81"/>
    <mergeCell ref="F78:F79"/>
    <mergeCell ref="G78:G79"/>
    <mergeCell ref="F76:F77"/>
    <mergeCell ref="G76:G77"/>
  </mergeCells>
  <conditionalFormatting sqref="J4:M81">
    <cfRule type="expression" priority="3" dxfId="0" stopIfTrue="1">
      <formula>$D4='klimatyzatory-terminy'!#REF!</formula>
    </cfRule>
  </conditionalFormatting>
  <printOptions/>
  <pageMargins left="0.3937007874015748" right="0.3937007874015748" top="0.7480314960629921" bottom="0.7480314960629921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82"/>
  <sheetViews>
    <sheetView zoomScale="90" zoomScaleNormal="90" zoomScalePageLayoutView="0" workbookViewId="0" topLeftCell="A19">
      <selection activeCell="D33" sqref="D33:D34"/>
    </sheetView>
  </sheetViews>
  <sheetFormatPr defaultColWidth="9.00390625" defaultRowHeight="15"/>
  <cols>
    <col min="1" max="1" width="6.28125" style="1" customWidth="1"/>
    <col min="2" max="2" width="18.28125" style="2" customWidth="1"/>
    <col min="3" max="3" width="23.57421875" style="3" customWidth="1"/>
    <col min="4" max="4" width="22.28125" style="3" customWidth="1"/>
    <col min="5" max="5" width="34.140625" style="2" customWidth="1"/>
    <col min="6" max="6" width="15.28125" style="2" customWidth="1"/>
    <col min="7" max="7" width="14.421875" style="1" customWidth="1"/>
    <col min="8" max="8" width="21.421875" style="0" customWidth="1"/>
    <col min="9" max="9" width="13.421875" style="0" customWidth="1"/>
    <col min="10" max="11" width="9.00390625" style="0" customWidth="1"/>
    <col min="12" max="12" width="16.57421875" style="0" customWidth="1"/>
  </cols>
  <sheetData>
    <row r="3" spans="12:13" ht="15">
      <c r="L3" s="1"/>
      <c r="M3" s="4"/>
    </row>
    <row r="4" spans="1:13" s="7" customFormat="1" ht="60.7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6" t="s">
        <v>8</v>
      </c>
      <c r="L4" s="6" t="s">
        <v>9</v>
      </c>
      <c r="M4" s="6" t="s">
        <v>10</v>
      </c>
    </row>
    <row r="5" spans="1:13" s="10" customFormat="1" ht="27.75" customHeight="1">
      <c r="A5" s="119" t="s">
        <v>11</v>
      </c>
      <c r="B5" s="130" t="s">
        <v>12</v>
      </c>
      <c r="C5" s="9" t="s">
        <v>13</v>
      </c>
      <c r="D5" s="121" t="s">
        <v>14</v>
      </c>
      <c r="E5" s="119" t="s">
        <v>15</v>
      </c>
      <c r="F5" s="119" t="s">
        <v>16</v>
      </c>
      <c r="G5" s="119" t="s">
        <v>17</v>
      </c>
      <c r="H5" s="131" t="s">
        <v>18</v>
      </c>
      <c r="I5" s="122" t="s">
        <v>19</v>
      </c>
      <c r="L5" s="11" t="s">
        <v>20</v>
      </c>
      <c r="M5" s="11"/>
    </row>
    <row r="6" spans="1:13" s="10" customFormat="1" ht="27.75" customHeight="1">
      <c r="A6" s="119"/>
      <c r="B6" s="130"/>
      <c r="C6" s="9" t="s">
        <v>21</v>
      </c>
      <c r="D6" s="121"/>
      <c r="E6" s="119"/>
      <c r="F6" s="119"/>
      <c r="G6" s="119"/>
      <c r="H6" s="131"/>
      <c r="I6" s="122"/>
      <c r="L6" s="12" t="s">
        <v>22</v>
      </c>
      <c r="M6" s="11"/>
    </row>
    <row r="7" spans="1:13" s="10" customFormat="1" ht="27.75" customHeight="1">
      <c r="A7" s="119" t="s">
        <v>23</v>
      </c>
      <c r="B7" s="119" t="s">
        <v>24</v>
      </c>
      <c r="C7" s="9" t="s">
        <v>25</v>
      </c>
      <c r="D7" s="121" t="s">
        <v>26</v>
      </c>
      <c r="E7" s="119" t="s">
        <v>27</v>
      </c>
      <c r="F7" s="119" t="s">
        <v>28</v>
      </c>
      <c r="G7" s="13" t="s">
        <v>29</v>
      </c>
      <c r="I7" s="122" t="s">
        <v>30</v>
      </c>
      <c r="J7" s="10">
        <v>1</v>
      </c>
      <c r="L7" s="11" t="s">
        <v>20</v>
      </c>
      <c r="M7" s="11">
        <v>4200</v>
      </c>
    </row>
    <row r="8" spans="1:13" s="10" customFormat="1" ht="27.75" customHeight="1">
      <c r="A8" s="119"/>
      <c r="B8" s="119"/>
      <c r="C8" s="9" t="s">
        <v>31</v>
      </c>
      <c r="D8" s="121"/>
      <c r="E8" s="119"/>
      <c r="F8" s="119"/>
      <c r="G8" s="14" t="s">
        <v>32</v>
      </c>
      <c r="I8" s="122"/>
      <c r="L8" s="12" t="s">
        <v>22</v>
      </c>
      <c r="M8" s="11">
        <v>6000</v>
      </c>
    </row>
    <row r="9" spans="1:13" s="10" customFormat="1" ht="27.75" customHeight="1">
      <c r="A9" s="119" t="s">
        <v>33</v>
      </c>
      <c r="B9" s="119" t="s">
        <v>34</v>
      </c>
      <c r="C9" s="9" t="s">
        <v>35</v>
      </c>
      <c r="D9" s="121" t="s">
        <v>36</v>
      </c>
      <c r="E9" s="119" t="s">
        <v>27</v>
      </c>
      <c r="F9" s="119" t="s">
        <v>28</v>
      </c>
      <c r="G9" s="13" t="s">
        <v>29</v>
      </c>
      <c r="I9" s="122" t="s">
        <v>30</v>
      </c>
      <c r="J9" s="10">
        <v>2</v>
      </c>
      <c r="L9" s="11" t="s">
        <v>20</v>
      </c>
      <c r="M9" s="11">
        <v>2600</v>
      </c>
    </row>
    <row r="10" spans="1:13" s="10" customFormat="1" ht="27.75" customHeight="1">
      <c r="A10" s="119"/>
      <c r="B10" s="119"/>
      <c r="C10" s="9" t="s">
        <v>37</v>
      </c>
      <c r="D10" s="121"/>
      <c r="E10" s="119"/>
      <c r="F10" s="119"/>
      <c r="G10" s="14" t="s">
        <v>38</v>
      </c>
      <c r="I10" s="122"/>
      <c r="L10" s="12" t="s">
        <v>22</v>
      </c>
      <c r="M10" s="11">
        <v>3000</v>
      </c>
    </row>
    <row r="11" spans="1:13" s="10" customFormat="1" ht="27.75" customHeight="1">
      <c r="A11" s="119" t="s">
        <v>39</v>
      </c>
      <c r="B11" s="130" t="s">
        <v>40</v>
      </c>
      <c r="C11" s="9" t="s">
        <v>41</v>
      </c>
      <c r="D11" s="121" t="s">
        <v>36</v>
      </c>
      <c r="E11" s="119" t="s">
        <v>27</v>
      </c>
      <c r="F11" s="119" t="s">
        <v>28</v>
      </c>
      <c r="G11" s="13" t="s">
        <v>29</v>
      </c>
      <c r="I11" s="122" t="s">
        <v>30</v>
      </c>
      <c r="J11" s="10">
        <v>3</v>
      </c>
      <c r="L11" s="11" t="s">
        <v>20</v>
      </c>
      <c r="M11" s="11">
        <v>4200</v>
      </c>
    </row>
    <row r="12" spans="1:13" s="10" customFormat="1" ht="27.75" customHeight="1">
      <c r="A12" s="119"/>
      <c r="B12" s="130"/>
      <c r="C12" s="9" t="s">
        <v>42</v>
      </c>
      <c r="D12" s="121"/>
      <c r="E12" s="119"/>
      <c r="F12" s="119"/>
      <c r="G12" s="14" t="s">
        <v>43</v>
      </c>
      <c r="I12" s="122"/>
      <c r="L12" s="12" t="s">
        <v>22</v>
      </c>
      <c r="M12" s="11">
        <v>6000</v>
      </c>
    </row>
    <row r="13" spans="1:13" s="10" customFormat="1" ht="27.75" customHeight="1">
      <c r="A13" s="119" t="s">
        <v>44</v>
      </c>
      <c r="B13" s="119" t="s">
        <v>45</v>
      </c>
      <c r="C13" s="9" t="s">
        <v>35</v>
      </c>
      <c r="D13" s="121" t="s">
        <v>36</v>
      </c>
      <c r="E13" s="119" t="s">
        <v>27</v>
      </c>
      <c r="F13" s="119" t="s">
        <v>28</v>
      </c>
      <c r="G13" s="13" t="s">
        <v>29</v>
      </c>
      <c r="I13" s="122" t="s">
        <v>30</v>
      </c>
      <c r="J13" s="10">
        <v>4</v>
      </c>
      <c r="L13" s="11" t="s">
        <v>20</v>
      </c>
      <c r="M13" s="11">
        <v>4200</v>
      </c>
    </row>
    <row r="14" spans="1:13" s="10" customFormat="1" ht="27.75" customHeight="1">
      <c r="A14" s="119"/>
      <c r="B14" s="119"/>
      <c r="C14" s="9" t="s">
        <v>46</v>
      </c>
      <c r="D14" s="121"/>
      <c r="E14" s="119"/>
      <c r="F14" s="119"/>
      <c r="G14" s="14" t="s">
        <v>43</v>
      </c>
      <c r="I14" s="122"/>
      <c r="L14" s="12" t="s">
        <v>22</v>
      </c>
      <c r="M14" s="11">
        <v>6000</v>
      </c>
    </row>
    <row r="15" spans="1:13" s="10" customFormat="1" ht="27.75" customHeight="1">
      <c r="A15" s="119" t="s">
        <v>47</v>
      </c>
      <c r="B15" s="119" t="s">
        <v>48</v>
      </c>
      <c r="C15" s="9" t="s">
        <v>35</v>
      </c>
      <c r="D15" s="121" t="s">
        <v>36</v>
      </c>
      <c r="E15" s="119" t="s">
        <v>27</v>
      </c>
      <c r="F15" s="119" t="s">
        <v>28</v>
      </c>
      <c r="G15" s="13" t="s">
        <v>29</v>
      </c>
      <c r="I15" s="122" t="s">
        <v>30</v>
      </c>
      <c r="J15" s="10">
        <v>5</v>
      </c>
      <c r="L15" s="11" t="s">
        <v>20</v>
      </c>
      <c r="M15" s="11">
        <v>3300</v>
      </c>
    </row>
    <row r="16" spans="1:13" s="10" customFormat="1" ht="27.75" customHeight="1">
      <c r="A16" s="119"/>
      <c r="B16" s="119"/>
      <c r="C16" s="9" t="s">
        <v>49</v>
      </c>
      <c r="D16" s="121"/>
      <c r="E16" s="119"/>
      <c r="F16" s="119"/>
      <c r="G16" s="14" t="s">
        <v>43</v>
      </c>
      <c r="I16" s="122"/>
      <c r="L16" s="12" t="s">
        <v>22</v>
      </c>
      <c r="M16" s="11">
        <v>4000</v>
      </c>
    </row>
    <row r="17" spans="1:13" s="10" customFormat="1" ht="27.75" customHeight="1">
      <c r="A17" s="119" t="s">
        <v>50</v>
      </c>
      <c r="B17" s="119" t="s">
        <v>51</v>
      </c>
      <c r="C17" s="9" t="s">
        <v>35</v>
      </c>
      <c r="D17" s="121" t="s">
        <v>36</v>
      </c>
      <c r="E17" s="119" t="s">
        <v>27</v>
      </c>
      <c r="F17" s="119" t="s">
        <v>28</v>
      </c>
      <c r="G17" s="13" t="s">
        <v>29</v>
      </c>
      <c r="I17" s="122" t="s">
        <v>30</v>
      </c>
      <c r="J17" s="10">
        <v>6</v>
      </c>
      <c r="L17" s="11" t="s">
        <v>20</v>
      </c>
      <c r="M17" s="11">
        <v>3300</v>
      </c>
    </row>
    <row r="18" spans="1:13" s="10" customFormat="1" ht="27.75" customHeight="1">
      <c r="A18" s="119"/>
      <c r="B18" s="119"/>
      <c r="C18" s="9" t="s">
        <v>52</v>
      </c>
      <c r="D18" s="121"/>
      <c r="E18" s="119"/>
      <c r="F18" s="119"/>
      <c r="G18" s="14" t="s">
        <v>43</v>
      </c>
      <c r="I18" s="122"/>
      <c r="L18" s="12" t="s">
        <v>22</v>
      </c>
      <c r="M18" s="11">
        <v>4000</v>
      </c>
    </row>
    <row r="19" spans="1:13" s="10" customFormat="1" ht="27.75" customHeight="1">
      <c r="A19" s="119" t="s">
        <v>53</v>
      </c>
      <c r="B19" s="119" t="s">
        <v>54</v>
      </c>
      <c r="C19" s="9" t="s">
        <v>35</v>
      </c>
      <c r="D19" s="121" t="s">
        <v>36</v>
      </c>
      <c r="E19" s="119" t="s">
        <v>27</v>
      </c>
      <c r="F19" s="119" t="s">
        <v>28</v>
      </c>
      <c r="G19" s="13" t="s">
        <v>29</v>
      </c>
      <c r="I19" s="122" t="s">
        <v>30</v>
      </c>
      <c r="J19" s="10">
        <v>7</v>
      </c>
      <c r="L19" s="11" t="s">
        <v>20</v>
      </c>
      <c r="M19" s="11">
        <v>2200</v>
      </c>
    </row>
    <row r="20" spans="1:13" s="10" customFormat="1" ht="27.75" customHeight="1">
      <c r="A20" s="119"/>
      <c r="B20" s="119"/>
      <c r="C20" s="9" t="s">
        <v>55</v>
      </c>
      <c r="D20" s="121"/>
      <c r="E20" s="119"/>
      <c r="F20" s="119"/>
      <c r="G20" s="14" t="s">
        <v>43</v>
      </c>
      <c r="I20" s="122"/>
      <c r="L20" s="12" t="s">
        <v>22</v>
      </c>
      <c r="M20" s="11">
        <v>2300</v>
      </c>
    </row>
    <row r="21" spans="1:13" s="10" customFormat="1" ht="27.75" customHeight="1">
      <c r="A21" s="119" t="s">
        <v>56</v>
      </c>
      <c r="B21" s="119" t="s">
        <v>57</v>
      </c>
      <c r="C21" s="9" t="s">
        <v>35</v>
      </c>
      <c r="D21" s="121" t="s">
        <v>36</v>
      </c>
      <c r="E21" s="119" t="s">
        <v>27</v>
      </c>
      <c r="F21" s="119" t="s">
        <v>28</v>
      </c>
      <c r="G21" s="13" t="s">
        <v>29</v>
      </c>
      <c r="I21" s="122" t="s">
        <v>30</v>
      </c>
      <c r="J21" s="10">
        <v>8</v>
      </c>
      <c r="L21" s="11" t="s">
        <v>20</v>
      </c>
      <c r="M21" s="11">
        <v>2200</v>
      </c>
    </row>
    <row r="22" spans="1:13" s="10" customFormat="1" ht="27.75" customHeight="1">
      <c r="A22" s="119"/>
      <c r="B22" s="119"/>
      <c r="C22" s="9" t="s">
        <v>58</v>
      </c>
      <c r="D22" s="121"/>
      <c r="E22" s="119"/>
      <c r="F22" s="119"/>
      <c r="G22" s="14" t="s">
        <v>43</v>
      </c>
      <c r="H22" s="10" t="s">
        <v>59</v>
      </c>
      <c r="I22" s="122"/>
      <c r="L22" s="12" t="s">
        <v>22</v>
      </c>
      <c r="M22" s="11">
        <v>2300</v>
      </c>
    </row>
    <row r="23" spans="1:13" ht="27.75" customHeight="1">
      <c r="A23" s="119" t="s">
        <v>60</v>
      </c>
      <c r="B23" s="119" t="s">
        <v>61</v>
      </c>
      <c r="C23" s="9" t="s">
        <v>62</v>
      </c>
      <c r="D23" s="121" t="s">
        <v>36</v>
      </c>
      <c r="E23" s="119" t="s">
        <v>27</v>
      </c>
      <c r="F23" s="119" t="s">
        <v>28</v>
      </c>
      <c r="G23" s="13" t="s">
        <v>29</v>
      </c>
      <c r="I23" s="122" t="s">
        <v>30</v>
      </c>
      <c r="J23">
        <v>9</v>
      </c>
      <c r="L23" s="11" t="s">
        <v>20</v>
      </c>
      <c r="M23" s="11"/>
    </row>
    <row r="24" spans="1:13" ht="27.75" customHeight="1">
      <c r="A24" s="119"/>
      <c r="B24" s="119"/>
      <c r="C24" s="9" t="s">
        <v>63</v>
      </c>
      <c r="D24" s="121"/>
      <c r="E24" s="119"/>
      <c r="F24" s="119"/>
      <c r="G24" s="14" t="s">
        <v>43</v>
      </c>
      <c r="I24" s="122"/>
      <c r="L24" s="12" t="s">
        <v>22</v>
      </c>
      <c r="M24" s="11"/>
    </row>
    <row r="25" spans="1:13" ht="27.75" customHeight="1">
      <c r="A25" s="119" t="s">
        <v>64</v>
      </c>
      <c r="B25" s="119" t="s">
        <v>65</v>
      </c>
      <c r="C25" s="9" t="s">
        <v>66</v>
      </c>
      <c r="D25" s="121" t="s">
        <v>36</v>
      </c>
      <c r="E25" s="119" t="s">
        <v>27</v>
      </c>
      <c r="F25" s="119" t="s">
        <v>28</v>
      </c>
      <c r="G25" s="13" t="s">
        <v>29</v>
      </c>
      <c r="I25" s="122" t="s">
        <v>67</v>
      </c>
      <c r="J25" t="s">
        <v>68</v>
      </c>
      <c r="L25" s="11" t="s">
        <v>20</v>
      </c>
      <c r="M25" s="11">
        <v>4200</v>
      </c>
    </row>
    <row r="26" spans="1:13" ht="27.75" customHeight="1">
      <c r="A26" s="119"/>
      <c r="B26" s="119"/>
      <c r="C26" s="9" t="s">
        <v>69</v>
      </c>
      <c r="D26" s="121"/>
      <c r="E26" s="119"/>
      <c r="F26" s="119"/>
      <c r="G26" s="14" t="s">
        <v>70</v>
      </c>
      <c r="I26" s="122"/>
      <c r="L26" s="12" t="s">
        <v>22</v>
      </c>
      <c r="M26" s="11">
        <v>6000</v>
      </c>
    </row>
    <row r="27" spans="1:13" ht="27.75" customHeight="1">
      <c r="A27" s="119" t="s">
        <v>71</v>
      </c>
      <c r="B27" s="129" t="s">
        <v>72</v>
      </c>
      <c r="C27" s="9" t="s">
        <v>35</v>
      </c>
      <c r="D27" s="121" t="s">
        <v>36</v>
      </c>
      <c r="E27" s="119" t="s">
        <v>27</v>
      </c>
      <c r="F27" s="119" t="s">
        <v>16</v>
      </c>
      <c r="G27" s="13" t="s">
        <v>29</v>
      </c>
      <c r="I27" s="122" t="s">
        <v>67</v>
      </c>
      <c r="J27" t="s">
        <v>73</v>
      </c>
      <c r="L27" s="11" t="s">
        <v>20</v>
      </c>
      <c r="M27" s="11">
        <v>4000</v>
      </c>
    </row>
    <row r="28" spans="1:13" ht="27.75" customHeight="1">
      <c r="A28" s="119"/>
      <c r="B28" s="129"/>
      <c r="C28" s="23" t="s">
        <v>247</v>
      </c>
      <c r="D28" s="121"/>
      <c r="E28" s="119"/>
      <c r="F28" s="119"/>
      <c r="G28" s="14" t="s">
        <v>74</v>
      </c>
      <c r="H28" t="s">
        <v>75</v>
      </c>
      <c r="I28" s="122"/>
      <c r="L28" s="12" t="s">
        <v>22</v>
      </c>
      <c r="M28" s="11">
        <v>5000</v>
      </c>
    </row>
    <row r="29" spans="1:13" ht="27.75" customHeight="1">
      <c r="A29" s="119" t="s">
        <v>76</v>
      </c>
      <c r="B29" s="129" t="s">
        <v>77</v>
      </c>
      <c r="C29" s="9" t="s">
        <v>35</v>
      </c>
      <c r="D29" s="121" t="s">
        <v>36</v>
      </c>
      <c r="E29" s="119" t="s">
        <v>27</v>
      </c>
      <c r="F29" s="119" t="s">
        <v>16</v>
      </c>
      <c r="G29" s="13" t="s">
        <v>29</v>
      </c>
      <c r="I29" s="122" t="s">
        <v>78</v>
      </c>
      <c r="J29" t="s">
        <v>79</v>
      </c>
      <c r="L29" s="11" t="s">
        <v>20</v>
      </c>
      <c r="M29" s="11">
        <v>4000</v>
      </c>
    </row>
    <row r="30" spans="1:13" ht="27.75" customHeight="1">
      <c r="A30" s="119"/>
      <c r="B30" s="129"/>
      <c r="C30" s="9" t="s">
        <v>80</v>
      </c>
      <c r="D30" s="121"/>
      <c r="E30" s="119"/>
      <c r="F30" s="119"/>
      <c r="G30" s="14" t="s">
        <v>81</v>
      </c>
      <c r="I30" s="122"/>
      <c r="L30" s="12" t="s">
        <v>22</v>
      </c>
      <c r="M30" s="11">
        <v>5000</v>
      </c>
    </row>
    <row r="31" spans="1:13" ht="27.75" customHeight="1">
      <c r="A31" s="119" t="s">
        <v>82</v>
      </c>
      <c r="B31" s="129" t="s">
        <v>83</v>
      </c>
      <c r="C31" s="9" t="s">
        <v>35</v>
      </c>
      <c r="D31" s="121" t="s">
        <v>36</v>
      </c>
      <c r="E31" s="119" t="s">
        <v>27</v>
      </c>
      <c r="F31" s="119" t="s">
        <v>16</v>
      </c>
      <c r="G31" s="13" t="s">
        <v>29</v>
      </c>
      <c r="I31" s="122" t="s">
        <v>67</v>
      </c>
      <c r="J31" t="s">
        <v>84</v>
      </c>
      <c r="L31" s="11" t="s">
        <v>20</v>
      </c>
      <c r="M31" s="11">
        <v>4200</v>
      </c>
    </row>
    <row r="32" spans="1:13" ht="27.75" customHeight="1">
      <c r="A32" s="119"/>
      <c r="B32" s="129"/>
      <c r="C32" s="23" t="s">
        <v>85</v>
      </c>
      <c r="D32" s="121"/>
      <c r="E32" s="119"/>
      <c r="F32" s="119"/>
      <c r="G32" s="14" t="s">
        <v>86</v>
      </c>
      <c r="H32" t="s">
        <v>75</v>
      </c>
      <c r="I32" s="122"/>
      <c r="L32" s="12" t="s">
        <v>22</v>
      </c>
      <c r="M32" s="11">
        <v>6000</v>
      </c>
    </row>
    <row r="33" spans="1:13" ht="27.75" customHeight="1">
      <c r="A33" s="119" t="s">
        <v>87</v>
      </c>
      <c r="B33" s="128" t="s">
        <v>187</v>
      </c>
      <c r="C33" s="9" t="s">
        <v>35</v>
      </c>
      <c r="D33" s="121" t="s">
        <v>36</v>
      </c>
      <c r="E33" s="119" t="s">
        <v>27</v>
      </c>
      <c r="F33" s="119" t="s">
        <v>28</v>
      </c>
      <c r="G33" s="13" t="s">
        <v>29</v>
      </c>
      <c r="I33" s="122" t="s">
        <v>67</v>
      </c>
      <c r="J33" t="s">
        <v>88</v>
      </c>
      <c r="L33" s="11" t="s">
        <v>20</v>
      </c>
      <c r="M33" s="11">
        <v>4200</v>
      </c>
    </row>
    <row r="34" spans="1:13" ht="27.75" customHeight="1">
      <c r="A34" s="119"/>
      <c r="B34" s="128"/>
      <c r="C34" s="9" t="s">
        <v>89</v>
      </c>
      <c r="D34" s="121"/>
      <c r="E34" s="119"/>
      <c r="F34" s="119"/>
      <c r="G34" s="14" t="s">
        <v>90</v>
      </c>
      <c r="H34" t="s">
        <v>91</v>
      </c>
      <c r="I34" s="122"/>
      <c r="L34" s="12" t="s">
        <v>22</v>
      </c>
      <c r="M34" s="11">
        <v>6000</v>
      </c>
    </row>
    <row r="35" spans="1:13" ht="27.75" customHeight="1">
      <c r="A35" s="119" t="s">
        <v>92</v>
      </c>
      <c r="B35" s="119" t="s">
        <v>93</v>
      </c>
      <c r="C35" s="9" t="s">
        <v>94</v>
      </c>
      <c r="D35" s="121" t="s">
        <v>95</v>
      </c>
      <c r="E35" s="119" t="s">
        <v>27</v>
      </c>
      <c r="F35" s="119" t="s">
        <v>28</v>
      </c>
      <c r="G35" s="13" t="s">
        <v>29</v>
      </c>
      <c r="I35" s="122" t="s">
        <v>67</v>
      </c>
      <c r="J35" t="s">
        <v>96</v>
      </c>
      <c r="L35" s="11" t="s">
        <v>20</v>
      </c>
      <c r="M35" s="11">
        <v>4200</v>
      </c>
    </row>
    <row r="36" spans="1:13" ht="27.75" customHeight="1">
      <c r="A36" s="119"/>
      <c r="B36" s="119"/>
      <c r="C36" s="9" t="s">
        <v>97</v>
      </c>
      <c r="D36" s="121"/>
      <c r="E36" s="119"/>
      <c r="F36" s="119"/>
      <c r="G36" s="14" t="s">
        <v>98</v>
      </c>
      <c r="I36" s="122"/>
      <c r="L36" s="12" t="s">
        <v>22</v>
      </c>
      <c r="M36" s="11">
        <v>6000</v>
      </c>
    </row>
    <row r="37" spans="1:13" ht="27.75" customHeight="1">
      <c r="A37" s="119" t="s">
        <v>99</v>
      </c>
      <c r="B37" s="119" t="s">
        <v>100</v>
      </c>
      <c r="C37" s="9" t="s">
        <v>35</v>
      </c>
      <c r="D37" s="121" t="s">
        <v>36</v>
      </c>
      <c r="E37" s="119" t="s">
        <v>27</v>
      </c>
      <c r="F37" s="119" t="s">
        <v>16</v>
      </c>
      <c r="G37" s="13" t="s">
        <v>29</v>
      </c>
      <c r="I37" s="122" t="s">
        <v>67</v>
      </c>
      <c r="J37" t="s">
        <v>101</v>
      </c>
      <c r="L37" s="11" t="s">
        <v>20</v>
      </c>
      <c r="M37" s="11">
        <v>3300</v>
      </c>
    </row>
    <row r="38" spans="1:13" ht="27.75" customHeight="1">
      <c r="A38" s="119"/>
      <c r="B38" s="119"/>
      <c r="C38" s="9" t="s">
        <v>102</v>
      </c>
      <c r="D38" s="121"/>
      <c r="E38" s="119"/>
      <c r="F38" s="119"/>
      <c r="G38" s="14" t="s">
        <v>103</v>
      </c>
      <c r="H38" t="s">
        <v>104</v>
      </c>
      <c r="I38" s="122"/>
      <c r="L38" s="12" t="s">
        <v>22</v>
      </c>
      <c r="M38" s="11">
        <v>4000</v>
      </c>
    </row>
    <row r="39" spans="1:13" ht="27.75" customHeight="1">
      <c r="A39" s="119" t="s">
        <v>105</v>
      </c>
      <c r="B39" s="119" t="s">
        <v>106</v>
      </c>
      <c r="C39" s="9" t="s">
        <v>62</v>
      </c>
      <c r="D39" s="121" t="s">
        <v>36</v>
      </c>
      <c r="E39" s="119" t="s">
        <v>27</v>
      </c>
      <c r="F39" s="119" t="s">
        <v>16</v>
      </c>
      <c r="G39" s="13" t="s">
        <v>29</v>
      </c>
      <c r="I39" s="122" t="s">
        <v>107</v>
      </c>
      <c r="J39" t="s">
        <v>108</v>
      </c>
      <c r="L39" s="11" t="s">
        <v>20</v>
      </c>
      <c r="M39" s="11">
        <v>3500</v>
      </c>
    </row>
    <row r="40" spans="1:13" ht="27.75" customHeight="1">
      <c r="A40" s="119"/>
      <c r="B40" s="119"/>
      <c r="C40" s="9" t="s">
        <v>109</v>
      </c>
      <c r="D40" s="121"/>
      <c r="E40" s="119"/>
      <c r="F40" s="119"/>
      <c r="G40" s="14" t="s">
        <v>110</v>
      </c>
      <c r="I40" s="122"/>
      <c r="L40" s="12" t="s">
        <v>22</v>
      </c>
      <c r="M40" s="11">
        <v>3800</v>
      </c>
    </row>
    <row r="41" spans="1:13" ht="27.75" customHeight="1">
      <c r="A41" s="119" t="s">
        <v>111</v>
      </c>
      <c r="B41" s="119" t="s">
        <v>106</v>
      </c>
      <c r="C41" s="9" t="s">
        <v>35</v>
      </c>
      <c r="D41" s="121" t="s">
        <v>36</v>
      </c>
      <c r="E41" s="119" t="s">
        <v>27</v>
      </c>
      <c r="F41" s="119" t="s">
        <v>16</v>
      </c>
      <c r="G41" s="13" t="s">
        <v>29</v>
      </c>
      <c r="I41" s="122" t="s">
        <v>107</v>
      </c>
      <c r="J41" t="s">
        <v>112</v>
      </c>
      <c r="L41" s="11" t="s">
        <v>20</v>
      </c>
      <c r="M41" s="11">
        <v>7100</v>
      </c>
    </row>
    <row r="42" spans="1:13" ht="27.75" customHeight="1">
      <c r="A42" s="119"/>
      <c r="B42" s="119"/>
      <c r="C42" s="9" t="s">
        <v>113</v>
      </c>
      <c r="D42" s="121"/>
      <c r="E42" s="119"/>
      <c r="F42" s="119"/>
      <c r="G42" s="14" t="s">
        <v>110</v>
      </c>
      <c r="I42" s="122"/>
      <c r="L42" s="12" t="s">
        <v>22</v>
      </c>
      <c r="M42" s="11">
        <v>8100</v>
      </c>
    </row>
    <row r="43" spans="1:13" ht="27.75" customHeight="1">
      <c r="A43" s="119" t="s">
        <v>114</v>
      </c>
      <c r="B43" s="119" t="s">
        <v>115</v>
      </c>
      <c r="C43" s="9" t="s">
        <v>35</v>
      </c>
      <c r="D43" s="121" t="s">
        <v>36</v>
      </c>
      <c r="E43" s="119" t="s">
        <v>27</v>
      </c>
      <c r="F43" s="119" t="s">
        <v>16</v>
      </c>
      <c r="G43" s="13" t="s">
        <v>29</v>
      </c>
      <c r="I43" s="122" t="s">
        <v>107</v>
      </c>
      <c r="J43" t="s">
        <v>116</v>
      </c>
      <c r="L43" s="11" t="s">
        <v>20</v>
      </c>
      <c r="M43" s="11">
        <v>2600</v>
      </c>
    </row>
    <row r="44" spans="1:13" ht="27.75" customHeight="1">
      <c r="A44" s="119"/>
      <c r="B44" s="119"/>
      <c r="C44" s="9" t="s">
        <v>117</v>
      </c>
      <c r="D44" s="121"/>
      <c r="E44" s="119"/>
      <c r="F44" s="119"/>
      <c r="G44" s="14" t="s">
        <v>110</v>
      </c>
      <c r="I44" s="122"/>
      <c r="L44" s="12" t="s">
        <v>22</v>
      </c>
      <c r="M44" s="11">
        <v>3000</v>
      </c>
    </row>
    <row r="45" spans="1:13" ht="27.75" customHeight="1">
      <c r="A45" s="119" t="s">
        <v>118</v>
      </c>
      <c r="B45" s="119" t="s">
        <v>119</v>
      </c>
      <c r="C45" s="9" t="s">
        <v>120</v>
      </c>
      <c r="D45" s="121"/>
      <c r="E45" s="119"/>
      <c r="F45" s="119" t="s">
        <v>28</v>
      </c>
      <c r="G45" s="13" t="s">
        <v>29</v>
      </c>
      <c r="I45" s="122" t="s">
        <v>107</v>
      </c>
      <c r="J45" t="s">
        <v>121</v>
      </c>
      <c r="L45" s="11" t="s">
        <v>20</v>
      </c>
      <c r="M45" s="11"/>
    </row>
    <row r="46" spans="1:13" ht="27.75" customHeight="1">
      <c r="A46" s="119"/>
      <c r="B46" s="119"/>
      <c r="C46" s="9" t="s">
        <v>122</v>
      </c>
      <c r="D46" s="121"/>
      <c r="E46" s="119"/>
      <c r="F46" s="119"/>
      <c r="G46" s="14"/>
      <c r="H46" t="s">
        <v>123</v>
      </c>
      <c r="I46" s="122"/>
      <c r="L46" s="12" t="s">
        <v>22</v>
      </c>
      <c r="M46" s="11"/>
    </row>
    <row r="47" spans="1:13" ht="27.75" customHeight="1">
      <c r="A47" s="119" t="s">
        <v>124</v>
      </c>
      <c r="B47" s="119" t="s">
        <v>125</v>
      </c>
      <c r="C47" s="9" t="s">
        <v>126</v>
      </c>
      <c r="D47" s="121" t="s">
        <v>36</v>
      </c>
      <c r="E47" s="119" t="s">
        <v>27</v>
      </c>
      <c r="F47" s="119" t="s">
        <v>28</v>
      </c>
      <c r="G47" s="13" t="s">
        <v>29</v>
      </c>
      <c r="I47" s="122" t="s">
        <v>107</v>
      </c>
      <c r="J47" t="s">
        <v>127</v>
      </c>
      <c r="L47" s="11" t="s">
        <v>20</v>
      </c>
      <c r="M47" s="11"/>
    </row>
    <row r="48" spans="1:13" ht="27.75" customHeight="1">
      <c r="A48" s="119"/>
      <c r="B48" s="119"/>
      <c r="C48" s="9" t="s">
        <v>128</v>
      </c>
      <c r="D48" s="121"/>
      <c r="E48" s="119"/>
      <c r="F48" s="119"/>
      <c r="G48" s="8" t="s">
        <v>129</v>
      </c>
      <c r="I48" s="122"/>
      <c r="L48" s="12" t="s">
        <v>22</v>
      </c>
      <c r="M48" s="11"/>
    </row>
    <row r="49" spans="1:13" ht="27.75" customHeight="1">
      <c r="A49" s="119" t="s">
        <v>130</v>
      </c>
      <c r="B49" s="119" t="s">
        <v>131</v>
      </c>
      <c r="C49" s="9" t="s">
        <v>132</v>
      </c>
      <c r="D49" s="121" t="s">
        <v>36</v>
      </c>
      <c r="E49" s="119" t="s">
        <v>27</v>
      </c>
      <c r="F49" s="119" t="s">
        <v>28</v>
      </c>
      <c r="G49" s="119" t="s">
        <v>17</v>
      </c>
      <c r="H49" t="s">
        <v>133</v>
      </c>
      <c r="I49" s="122" t="s">
        <v>67</v>
      </c>
      <c r="J49" t="s">
        <v>134</v>
      </c>
      <c r="L49" s="11" t="s">
        <v>20</v>
      </c>
      <c r="M49" s="11"/>
    </row>
    <row r="50" spans="1:13" ht="27.75" customHeight="1">
      <c r="A50" s="119"/>
      <c r="B50" s="119"/>
      <c r="C50" s="9" t="s">
        <v>135</v>
      </c>
      <c r="D50" s="121"/>
      <c r="E50" s="119"/>
      <c r="F50" s="119"/>
      <c r="G50" s="119"/>
      <c r="I50" s="122"/>
      <c r="L50" s="12" t="s">
        <v>22</v>
      </c>
      <c r="M50" s="11"/>
    </row>
    <row r="51" spans="1:13" ht="27.75" customHeight="1">
      <c r="A51" s="119" t="s">
        <v>136</v>
      </c>
      <c r="B51" s="119" t="s">
        <v>137</v>
      </c>
      <c r="C51" s="9" t="s">
        <v>35</v>
      </c>
      <c r="D51" s="121" t="s">
        <v>36</v>
      </c>
      <c r="E51" s="119" t="s">
        <v>27</v>
      </c>
      <c r="F51" s="119" t="s">
        <v>28</v>
      </c>
      <c r="G51" s="119" t="s">
        <v>17</v>
      </c>
      <c r="I51" s="122" t="s">
        <v>67</v>
      </c>
      <c r="J51" t="s">
        <v>138</v>
      </c>
      <c r="L51" s="11" t="s">
        <v>20</v>
      </c>
      <c r="M51" s="11">
        <v>3300</v>
      </c>
    </row>
    <row r="52" spans="1:13" ht="27.75" customHeight="1">
      <c r="A52" s="119"/>
      <c r="B52" s="119"/>
      <c r="C52" s="9" t="s">
        <v>139</v>
      </c>
      <c r="D52" s="121"/>
      <c r="E52" s="119"/>
      <c r="F52" s="119"/>
      <c r="G52" s="119"/>
      <c r="I52" s="122"/>
      <c r="L52" s="12" t="s">
        <v>22</v>
      </c>
      <c r="M52" s="11">
        <v>4000</v>
      </c>
    </row>
    <row r="53" spans="1:13" ht="27.75" customHeight="1">
      <c r="A53" s="119" t="s">
        <v>140</v>
      </c>
      <c r="B53" s="128" t="s">
        <v>141</v>
      </c>
      <c r="C53" s="9" t="s">
        <v>35</v>
      </c>
      <c r="D53" s="121" t="s">
        <v>36</v>
      </c>
      <c r="E53" s="119" t="s">
        <v>27</v>
      </c>
      <c r="F53" s="119" t="s">
        <v>28</v>
      </c>
      <c r="G53" s="8"/>
      <c r="I53" s="122" t="s">
        <v>67</v>
      </c>
      <c r="J53" s="15" t="s">
        <v>142</v>
      </c>
      <c r="L53" s="11" t="s">
        <v>20</v>
      </c>
      <c r="M53" s="11">
        <v>3500</v>
      </c>
    </row>
    <row r="54" spans="1:15" ht="27.75" customHeight="1">
      <c r="A54" s="119"/>
      <c r="B54" s="128"/>
      <c r="C54" s="9" t="s">
        <v>186</v>
      </c>
      <c r="D54" s="121"/>
      <c r="E54" s="119"/>
      <c r="F54" s="119"/>
      <c r="G54" s="8" t="s">
        <v>143</v>
      </c>
      <c r="I54" s="122"/>
      <c r="L54" s="12" t="s">
        <v>22</v>
      </c>
      <c r="M54" s="11">
        <v>3800</v>
      </c>
      <c r="O54" t="s">
        <v>185</v>
      </c>
    </row>
    <row r="55" spans="1:13" ht="27.75" customHeight="1">
      <c r="A55" s="119" t="s">
        <v>144</v>
      </c>
      <c r="B55" s="119" t="s">
        <v>145</v>
      </c>
      <c r="C55" s="16" t="s">
        <v>192</v>
      </c>
      <c r="D55" s="121" t="s">
        <v>36</v>
      </c>
      <c r="E55" s="119" t="s">
        <v>27</v>
      </c>
      <c r="F55" s="17"/>
      <c r="G55" s="8"/>
      <c r="I55" s="121" t="s">
        <v>107</v>
      </c>
      <c r="J55" s="10" t="s">
        <v>146</v>
      </c>
      <c r="L55" s="11" t="s">
        <v>20</v>
      </c>
      <c r="M55" s="11">
        <v>7900</v>
      </c>
    </row>
    <row r="56" spans="1:13" ht="27.75" customHeight="1">
      <c r="A56" s="119"/>
      <c r="B56" s="119"/>
      <c r="C56" s="9" t="s">
        <v>147</v>
      </c>
      <c r="D56" s="121"/>
      <c r="E56" s="119"/>
      <c r="F56" s="17"/>
      <c r="G56" s="8"/>
      <c r="I56" s="121"/>
      <c r="L56" s="12" t="s">
        <v>22</v>
      </c>
      <c r="M56" s="11">
        <v>8400</v>
      </c>
    </row>
    <row r="57" spans="1:13" ht="27.75" customHeight="1">
      <c r="A57" s="119" t="s">
        <v>148</v>
      </c>
      <c r="B57" s="119" t="s">
        <v>149</v>
      </c>
      <c r="C57" s="9" t="s">
        <v>150</v>
      </c>
      <c r="D57" s="121" t="s">
        <v>36</v>
      </c>
      <c r="E57" s="119" t="s">
        <v>27</v>
      </c>
      <c r="F57" s="17"/>
      <c r="G57" s="8"/>
      <c r="I57" s="122" t="s">
        <v>30</v>
      </c>
      <c r="J57">
        <v>10</v>
      </c>
      <c r="L57" s="11" t="s">
        <v>20</v>
      </c>
      <c r="M57" s="11">
        <v>2500</v>
      </c>
    </row>
    <row r="58" spans="1:13" ht="27.75" customHeight="1">
      <c r="A58" s="119"/>
      <c r="B58" s="119"/>
      <c r="C58" s="16" t="s">
        <v>151</v>
      </c>
      <c r="D58" s="121"/>
      <c r="E58" s="119"/>
      <c r="F58" s="17"/>
      <c r="G58" s="8"/>
      <c r="I58" s="122"/>
      <c r="L58" s="12" t="s">
        <v>22</v>
      </c>
      <c r="M58" s="11">
        <v>3000</v>
      </c>
    </row>
    <row r="59" spans="1:13" ht="27.75" customHeight="1">
      <c r="A59" s="119" t="s">
        <v>152</v>
      </c>
      <c r="B59" s="126" t="s">
        <v>149</v>
      </c>
      <c r="C59" s="16" t="s">
        <v>193</v>
      </c>
      <c r="D59" s="127" t="s">
        <v>36</v>
      </c>
      <c r="E59" s="119" t="s">
        <v>27</v>
      </c>
      <c r="F59" s="17"/>
      <c r="G59" s="8"/>
      <c r="I59" s="122" t="s">
        <v>30</v>
      </c>
      <c r="J59">
        <v>11</v>
      </c>
      <c r="L59" s="11" t="s">
        <v>20</v>
      </c>
      <c r="M59" s="11">
        <v>2500</v>
      </c>
    </row>
    <row r="60" spans="1:13" ht="27.75" customHeight="1">
      <c r="A60" s="119"/>
      <c r="B60" s="126"/>
      <c r="C60" s="18" t="s">
        <v>153</v>
      </c>
      <c r="D60" s="127"/>
      <c r="E60" s="119"/>
      <c r="F60" s="17"/>
      <c r="G60" s="8"/>
      <c r="I60" s="122"/>
      <c r="L60" s="12" t="s">
        <v>22</v>
      </c>
      <c r="M60" s="11">
        <v>3000</v>
      </c>
    </row>
    <row r="61" spans="1:13" ht="27.75" customHeight="1">
      <c r="A61" s="119" t="s">
        <v>154</v>
      </c>
      <c r="B61" s="126" t="s">
        <v>155</v>
      </c>
      <c r="C61" s="9" t="s">
        <v>156</v>
      </c>
      <c r="D61" s="127"/>
      <c r="E61" s="119"/>
      <c r="F61" s="17"/>
      <c r="G61" s="8"/>
      <c r="I61" s="122" t="s">
        <v>30</v>
      </c>
      <c r="J61">
        <v>12</v>
      </c>
      <c r="L61" s="11" t="s">
        <v>20</v>
      </c>
      <c r="M61" s="11">
        <v>3500</v>
      </c>
    </row>
    <row r="62" spans="1:13" ht="27.75" customHeight="1">
      <c r="A62" s="119"/>
      <c r="B62" s="126"/>
      <c r="C62" s="9" t="s">
        <v>157</v>
      </c>
      <c r="D62" s="127"/>
      <c r="E62" s="119"/>
      <c r="F62" s="17"/>
      <c r="G62" s="8"/>
      <c r="I62" s="122"/>
      <c r="K62" s="10"/>
      <c r="L62" s="12" t="s">
        <v>22</v>
      </c>
      <c r="M62" s="11">
        <v>2800</v>
      </c>
    </row>
    <row r="63" spans="1:13" ht="27.75" customHeight="1">
      <c r="A63" s="119" t="s">
        <v>158</v>
      </c>
      <c r="B63" s="119" t="s">
        <v>155</v>
      </c>
      <c r="C63" s="18" t="s">
        <v>156</v>
      </c>
      <c r="D63" s="121"/>
      <c r="E63" s="119"/>
      <c r="F63" s="17"/>
      <c r="G63" s="8"/>
      <c r="H63" t="s">
        <v>159</v>
      </c>
      <c r="I63" s="125" t="s">
        <v>30</v>
      </c>
      <c r="J63" s="10">
        <v>13</v>
      </c>
      <c r="K63" s="10"/>
      <c r="L63" s="11" t="s">
        <v>20</v>
      </c>
      <c r="M63" s="11">
        <v>3500</v>
      </c>
    </row>
    <row r="64" spans="1:13" ht="27.75" customHeight="1">
      <c r="A64" s="119"/>
      <c r="B64" s="119"/>
      <c r="C64" s="9" t="s">
        <v>157</v>
      </c>
      <c r="D64" s="121"/>
      <c r="E64" s="119"/>
      <c r="F64" s="17"/>
      <c r="G64" s="8"/>
      <c r="I64" s="125"/>
      <c r="L64" s="12" t="s">
        <v>22</v>
      </c>
      <c r="M64" s="11">
        <v>2800</v>
      </c>
    </row>
    <row r="65" spans="1:13" ht="27.75" customHeight="1">
      <c r="A65" s="119" t="s">
        <v>160</v>
      </c>
      <c r="B65" s="119" t="s">
        <v>161</v>
      </c>
      <c r="C65" s="9" t="s">
        <v>162</v>
      </c>
      <c r="D65" s="121"/>
      <c r="E65" s="119"/>
      <c r="F65" s="17"/>
      <c r="G65" s="8"/>
      <c r="H65" t="s">
        <v>163</v>
      </c>
      <c r="I65" s="122" t="s">
        <v>30</v>
      </c>
      <c r="J65" s="19">
        <v>14</v>
      </c>
      <c r="L65" s="11" t="s">
        <v>20</v>
      </c>
      <c r="M65" s="11"/>
    </row>
    <row r="66" spans="1:13" ht="27.75" customHeight="1">
      <c r="A66" s="119"/>
      <c r="B66" s="119"/>
      <c r="C66" s="9" t="s">
        <v>164</v>
      </c>
      <c r="D66" s="121"/>
      <c r="E66" s="119"/>
      <c r="F66" s="17"/>
      <c r="G66" s="8"/>
      <c r="H66" t="s">
        <v>165</v>
      </c>
      <c r="I66" s="122"/>
      <c r="L66" s="12" t="s">
        <v>22</v>
      </c>
      <c r="M66" s="11"/>
    </row>
    <row r="67" spans="1:13" ht="27.75" customHeight="1">
      <c r="A67" s="119" t="s">
        <v>166</v>
      </c>
      <c r="B67" s="119" t="s">
        <v>161</v>
      </c>
      <c r="C67" s="9" t="s">
        <v>162</v>
      </c>
      <c r="D67" s="121"/>
      <c r="E67" s="119"/>
      <c r="F67" s="17"/>
      <c r="G67" s="8"/>
      <c r="H67" t="s">
        <v>163</v>
      </c>
      <c r="I67" s="122" t="s">
        <v>30</v>
      </c>
      <c r="J67" s="20">
        <v>15</v>
      </c>
      <c r="L67" s="11" t="s">
        <v>20</v>
      </c>
      <c r="M67" s="11"/>
    </row>
    <row r="68" spans="1:13" ht="27.75" customHeight="1">
      <c r="A68" s="119"/>
      <c r="B68" s="119"/>
      <c r="C68" s="9" t="s">
        <v>164</v>
      </c>
      <c r="D68" s="121"/>
      <c r="E68" s="119"/>
      <c r="F68" s="17"/>
      <c r="G68" s="8"/>
      <c r="H68" t="s">
        <v>165</v>
      </c>
      <c r="I68" s="122"/>
      <c r="L68" s="12" t="s">
        <v>22</v>
      </c>
      <c r="M68" s="11"/>
    </row>
    <row r="69" spans="1:13" ht="27.75" customHeight="1">
      <c r="A69" s="119" t="s">
        <v>167</v>
      </c>
      <c r="B69" s="119" t="s">
        <v>201</v>
      </c>
      <c r="C69" s="9" t="s">
        <v>168</v>
      </c>
      <c r="D69" s="121" t="s">
        <v>36</v>
      </c>
      <c r="E69" s="119" t="s">
        <v>27</v>
      </c>
      <c r="F69" s="17"/>
      <c r="G69" s="8"/>
      <c r="I69" s="122" t="s">
        <v>107</v>
      </c>
      <c r="J69" t="s">
        <v>169</v>
      </c>
      <c r="L69" s="11" t="s">
        <v>20</v>
      </c>
      <c r="M69" s="11">
        <v>2500</v>
      </c>
    </row>
    <row r="70" spans="1:13" ht="27.75" customHeight="1">
      <c r="A70" s="119"/>
      <c r="B70" s="119"/>
      <c r="C70" s="9" t="s">
        <v>176</v>
      </c>
      <c r="D70" s="121"/>
      <c r="E70" s="119"/>
      <c r="F70" s="17"/>
      <c r="G70" s="8"/>
      <c r="H70" s="21"/>
      <c r="I70" s="122"/>
      <c r="L70" s="12" t="s">
        <v>22</v>
      </c>
      <c r="M70" s="11">
        <v>3200</v>
      </c>
    </row>
    <row r="71" spans="1:13" ht="27.75" customHeight="1">
      <c r="A71" s="119" t="s">
        <v>171</v>
      </c>
      <c r="B71" s="119" t="s">
        <v>200</v>
      </c>
      <c r="C71" s="9" t="s">
        <v>168</v>
      </c>
      <c r="D71" s="121" t="s">
        <v>36</v>
      </c>
      <c r="E71" s="119" t="s">
        <v>27</v>
      </c>
      <c r="F71" s="17"/>
      <c r="G71" s="8"/>
      <c r="I71" s="122" t="s">
        <v>107</v>
      </c>
      <c r="J71" t="s">
        <v>172</v>
      </c>
      <c r="L71" s="11" t="s">
        <v>20</v>
      </c>
      <c r="M71" s="11">
        <v>2000</v>
      </c>
    </row>
    <row r="72" spans="1:13" ht="27.75" customHeight="1">
      <c r="A72" s="119"/>
      <c r="B72" s="119"/>
      <c r="C72" s="9" t="s">
        <v>173</v>
      </c>
      <c r="D72" s="121"/>
      <c r="E72" s="119"/>
      <c r="F72" s="17"/>
      <c r="G72" s="8"/>
      <c r="I72" s="122"/>
      <c r="L72" s="12" t="s">
        <v>22</v>
      </c>
      <c r="M72" s="11">
        <v>3000</v>
      </c>
    </row>
    <row r="73" spans="1:13" ht="27.75" customHeight="1">
      <c r="A73" s="119" t="s">
        <v>174</v>
      </c>
      <c r="B73" s="119" t="s">
        <v>199</v>
      </c>
      <c r="C73" s="9" t="s">
        <v>168</v>
      </c>
      <c r="D73" s="121" t="s">
        <v>36</v>
      </c>
      <c r="E73" s="119" t="s">
        <v>27</v>
      </c>
      <c r="F73" s="17"/>
      <c r="G73" s="8"/>
      <c r="I73" s="122" t="s">
        <v>107</v>
      </c>
      <c r="J73" t="s">
        <v>175</v>
      </c>
      <c r="L73" s="11" t="s">
        <v>20</v>
      </c>
      <c r="M73" s="11">
        <v>2500</v>
      </c>
    </row>
    <row r="74" spans="1:13" ht="27.75" customHeight="1">
      <c r="A74" s="119"/>
      <c r="B74" s="119"/>
      <c r="C74" s="9" t="s">
        <v>170</v>
      </c>
      <c r="D74" s="121"/>
      <c r="E74" s="119"/>
      <c r="F74" s="17"/>
      <c r="G74" s="8"/>
      <c r="I74" s="122"/>
      <c r="L74" s="12" t="s">
        <v>22</v>
      </c>
      <c r="M74" s="11">
        <v>3200</v>
      </c>
    </row>
    <row r="75" spans="1:13" ht="27.75" customHeight="1">
      <c r="A75" s="119" t="s">
        <v>177</v>
      </c>
      <c r="B75" s="120" t="s">
        <v>202</v>
      </c>
      <c r="C75" s="9" t="s">
        <v>168</v>
      </c>
      <c r="D75" s="121" t="s">
        <v>36</v>
      </c>
      <c r="E75" s="119" t="s">
        <v>27</v>
      </c>
      <c r="F75" s="17"/>
      <c r="G75" s="8"/>
      <c r="I75" s="122" t="s">
        <v>107</v>
      </c>
      <c r="J75" t="s">
        <v>178</v>
      </c>
      <c r="L75" s="11" t="s">
        <v>20</v>
      </c>
      <c r="M75" s="11">
        <v>2000</v>
      </c>
    </row>
    <row r="76" spans="1:13" ht="27.75" customHeight="1">
      <c r="A76" s="119"/>
      <c r="B76" s="120"/>
      <c r="C76" s="9" t="s">
        <v>179</v>
      </c>
      <c r="D76" s="121"/>
      <c r="E76" s="119"/>
      <c r="F76" s="17"/>
      <c r="G76" s="8"/>
      <c r="I76" s="122"/>
      <c r="L76" s="12" t="s">
        <v>22</v>
      </c>
      <c r="M76" s="11">
        <v>3000</v>
      </c>
    </row>
    <row r="77" spans="1:13" ht="27.75" customHeight="1">
      <c r="A77" s="119" t="s">
        <v>180</v>
      </c>
      <c r="B77" s="120" t="s">
        <v>181</v>
      </c>
      <c r="C77" s="9" t="s">
        <v>168</v>
      </c>
      <c r="D77" s="121" t="s">
        <v>36</v>
      </c>
      <c r="E77" s="119" t="s">
        <v>182</v>
      </c>
      <c r="F77" s="17"/>
      <c r="G77" s="8"/>
      <c r="I77" s="122" t="s">
        <v>107</v>
      </c>
      <c r="J77" s="22" t="s">
        <v>183</v>
      </c>
      <c r="L77" s="11" t="s">
        <v>20</v>
      </c>
      <c r="M77" s="11">
        <v>2500</v>
      </c>
    </row>
    <row r="78" spans="1:13" ht="27.75" customHeight="1">
      <c r="A78" s="123"/>
      <c r="B78" s="124"/>
      <c r="C78" s="9" t="s">
        <v>184</v>
      </c>
      <c r="D78" s="121"/>
      <c r="E78" s="119"/>
      <c r="F78" s="17"/>
      <c r="G78" s="8"/>
      <c r="I78" s="122"/>
      <c r="L78" s="12" t="s">
        <v>22</v>
      </c>
      <c r="M78" s="11">
        <v>3200</v>
      </c>
    </row>
    <row r="79" spans="1:8" ht="15">
      <c r="A79" s="117" t="s">
        <v>188</v>
      </c>
      <c r="B79" s="117" t="s">
        <v>196</v>
      </c>
      <c r="C79" s="3" t="s">
        <v>190</v>
      </c>
      <c r="H79" s="24" t="s">
        <v>194</v>
      </c>
    </row>
    <row r="80" spans="1:3" ht="15">
      <c r="A80" s="117"/>
      <c r="B80" s="117"/>
      <c r="C80" s="3" t="s">
        <v>198</v>
      </c>
    </row>
    <row r="81" spans="1:8" ht="15">
      <c r="A81" s="118" t="s">
        <v>191</v>
      </c>
      <c r="B81" s="118" t="s">
        <v>197</v>
      </c>
      <c r="C81" s="3" t="s">
        <v>190</v>
      </c>
      <c r="H81" t="s">
        <v>195</v>
      </c>
    </row>
    <row r="82" spans="1:3" ht="30" customHeight="1">
      <c r="A82" s="118"/>
      <c r="B82" s="118"/>
      <c r="C82" s="3" t="s">
        <v>189</v>
      </c>
    </row>
  </sheetData>
  <sheetProtection selectLockedCells="1" selectUnlockedCells="1"/>
  <mergeCells count="218">
    <mergeCell ref="F7:F8"/>
    <mergeCell ref="I7:I8"/>
    <mergeCell ref="D5:D6"/>
    <mergeCell ref="E5:E6"/>
    <mergeCell ref="F5:F6"/>
    <mergeCell ref="G5:G6"/>
    <mergeCell ref="H5:H6"/>
    <mergeCell ref="I5:I6"/>
    <mergeCell ref="A5:A6"/>
    <mergeCell ref="B5:B6"/>
    <mergeCell ref="A9:A10"/>
    <mergeCell ref="B9:B10"/>
    <mergeCell ref="D9:D10"/>
    <mergeCell ref="E9:E10"/>
    <mergeCell ref="A7:A8"/>
    <mergeCell ref="B7:B8"/>
    <mergeCell ref="D7:D8"/>
    <mergeCell ref="E7:E8"/>
    <mergeCell ref="F9:F10"/>
    <mergeCell ref="I9:I10"/>
    <mergeCell ref="A11:A12"/>
    <mergeCell ref="B11:B12"/>
    <mergeCell ref="D11:D12"/>
    <mergeCell ref="E11:E12"/>
    <mergeCell ref="F11:F12"/>
    <mergeCell ref="I11:I12"/>
    <mergeCell ref="A13:A14"/>
    <mergeCell ref="B13:B14"/>
    <mergeCell ref="D13:D14"/>
    <mergeCell ref="E13:E14"/>
    <mergeCell ref="F13:F14"/>
    <mergeCell ref="I13:I14"/>
    <mergeCell ref="A15:A16"/>
    <mergeCell ref="B15:B16"/>
    <mergeCell ref="D15:D16"/>
    <mergeCell ref="E15:E16"/>
    <mergeCell ref="F15:F16"/>
    <mergeCell ref="I15:I16"/>
    <mergeCell ref="A17:A18"/>
    <mergeCell ref="B17:B18"/>
    <mergeCell ref="D17:D18"/>
    <mergeCell ref="E17:E18"/>
    <mergeCell ref="F17:F18"/>
    <mergeCell ref="I17:I18"/>
    <mergeCell ref="A19:A20"/>
    <mergeCell ref="B19:B20"/>
    <mergeCell ref="D19:D20"/>
    <mergeCell ref="E19:E20"/>
    <mergeCell ref="F19:F20"/>
    <mergeCell ref="I19:I20"/>
    <mergeCell ref="A21:A22"/>
    <mergeCell ref="B21:B22"/>
    <mergeCell ref="D21:D22"/>
    <mergeCell ref="E21:E22"/>
    <mergeCell ref="F21:F22"/>
    <mergeCell ref="I21:I22"/>
    <mergeCell ref="A23:A24"/>
    <mergeCell ref="B23:B24"/>
    <mergeCell ref="D23:D24"/>
    <mergeCell ref="E23:E24"/>
    <mergeCell ref="F23:F24"/>
    <mergeCell ref="I23:I24"/>
    <mergeCell ref="A25:A26"/>
    <mergeCell ref="B25:B26"/>
    <mergeCell ref="D25:D26"/>
    <mergeCell ref="E25:E26"/>
    <mergeCell ref="F25:F26"/>
    <mergeCell ref="I25:I26"/>
    <mergeCell ref="A27:A28"/>
    <mergeCell ref="B27:B28"/>
    <mergeCell ref="D27:D28"/>
    <mergeCell ref="E27:E28"/>
    <mergeCell ref="F27:F28"/>
    <mergeCell ref="I27:I28"/>
    <mergeCell ref="A29:A30"/>
    <mergeCell ref="B29:B30"/>
    <mergeCell ref="D29:D30"/>
    <mergeCell ref="E29:E30"/>
    <mergeCell ref="F29:F30"/>
    <mergeCell ref="I29:I30"/>
    <mergeCell ref="A31:A32"/>
    <mergeCell ref="B31:B32"/>
    <mergeCell ref="D31:D32"/>
    <mergeCell ref="E31:E32"/>
    <mergeCell ref="F31:F32"/>
    <mergeCell ref="I31:I32"/>
    <mergeCell ref="A33:A34"/>
    <mergeCell ref="B33:B34"/>
    <mergeCell ref="D33:D34"/>
    <mergeCell ref="E33:E34"/>
    <mergeCell ref="F33:F34"/>
    <mergeCell ref="I33:I34"/>
    <mergeCell ref="A35:A36"/>
    <mergeCell ref="B35:B36"/>
    <mergeCell ref="D35:D36"/>
    <mergeCell ref="E35:E36"/>
    <mergeCell ref="F35:F36"/>
    <mergeCell ref="I35:I36"/>
    <mergeCell ref="A37:A38"/>
    <mergeCell ref="B37:B38"/>
    <mergeCell ref="D37:D38"/>
    <mergeCell ref="E37:E38"/>
    <mergeCell ref="F37:F38"/>
    <mergeCell ref="I37:I38"/>
    <mergeCell ref="A39:A40"/>
    <mergeCell ref="B39:B40"/>
    <mergeCell ref="D39:D40"/>
    <mergeCell ref="E39:E40"/>
    <mergeCell ref="F39:F40"/>
    <mergeCell ref="I39:I40"/>
    <mergeCell ref="A41:A42"/>
    <mergeCell ref="B41:B42"/>
    <mergeCell ref="D41:D42"/>
    <mergeCell ref="E41:E42"/>
    <mergeCell ref="F41:F42"/>
    <mergeCell ref="I41:I42"/>
    <mergeCell ref="A43:A44"/>
    <mergeCell ref="B43:B44"/>
    <mergeCell ref="D43:D44"/>
    <mergeCell ref="E43:E44"/>
    <mergeCell ref="F43:F44"/>
    <mergeCell ref="I43:I44"/>
    <mergeCell ref="I47:I48"/>
    <mergeCell ref="A45:A46"/>
    <mergeCell ref="B45:B46"/>
    <mergeCell ref="D45:D46"/>
    <mergeCell ref="E45:E46"/>
    <mergeCell ref="F45:F46"/>
    <mergeCell ref="I45:I46"/>
    <mergeCell ref="D49:D50"/>
    <mergeCell ref="E49:E50"/>
    <mergeCell ref="F49:F50"/>
    <mergeCell ref="G49:G50"/>
    <mergeCell ref="A47:A48"/>
    <mergeCell ref="B47:B48"/>
    <mergeCell ref="D47:D48"/>
    <mergeCell ref="E47:E48"/>
    <mergeCell ref="F47:F48"/>
    <mergeCell ref="I49:I50"/>
    <mergeCell ref="A51:A52"/>
    <mergeCell ref="B51:B52"/>
    <mergeCell ref="D51:D52"/>
    <mergeCell ref="E51:E52"/>
    <mergeCell ref="F51:F52"/>
    <mergeCell ref="G51:G52"/>
    <mergeCell ref="I51:I52"/>
    <mergeCell ref="A49:A50"/>
    <mergeCell ref="B49:B50"/>
    <mergeCell ref="A53:A54"/>
    <mergeCell ref="B53:B54"/>
    <mergeCell ref="D53:D54"/>
    <mergeCell ref="E53:E54"/>
    <mergeCell ref="F53:F54"/>
    <mergeCell ref="I53:I54"/>
    <mergeCell ref="A55:A56"/>
    <mergeCell ref="B55:B56"/>
    <mergeCell ref="D55:D56"/>
    <mergeCell ref="E55:E56"/>
    <mergeCell ref="I55:I56"/>
    <mergeCell ref="A57:A58"/>
    <mergeCell ref="B57:B58"/>
    <mergeCell ref="D57:D58"/>
    <mergeCell ref="E57:E58"/>
    <mergeCell ref="I57:I58"/>
    <mergeCell ref="A59:A60"/>
    <mergeCell ref="B59:B60"/>
    <mergeCell ref="D59:D60"/>
    <mergeCell ref="E59:E60"/>
    <mergeCell ref="I59:I60"/>
    <mergeCell ref="A61:A62"/>
    <mergeCell ref="B61:B62"/>
    <mergeCell ref="D61:D62"/>
    <mergeCell ref="E61:E62"/>
    <mergeCell ref="I61:I62"/>
    <mergeCell ref="A63:A64"/>
    <mergeCell ref="B63:B64"/>
    <mergeCell ref="D63:D64"/>
    <mergeCell ref="E63:E64"/>
    <mergeCell ref="I63:I64"/>
    <mergeCell ref="A65:A66"/>
    <mergeCell ref="B65:B66"/>
    <mergeCell ref="D65:D66"/>
    <mergeCell ref="E65:E66"/>
    <mergeCell ref="I65:I66"/>
    <mergeCell ref="A67:A68"/>
    <mergeCell ref="B67:B68"/>
    <mergeCell ref="D67:D68"/>
    <mergeCell ref="E67:E68"/>
    <mergeCell ref="I67:I68"/>
    <mergeCell ref="A69:A70"/>
    <mergeCell ref="B69:B70"/>
    <mergeCell ref="D69:D70"/>
    <mergeCell ref="E69:E70"/>
    <mergeCell ref="I69:I70"/>
    <mergeCell ref="A71:A72"/>
    <mergeCell ref="B71:B72"/>
    <mergeCell ref="D71:D72"/>
    <mergeCell ref="E71:E72"/>
    <mergeCell ref="I71:I72"/>
    <mergeCell ref="A73:A74"/>
    <mergeCell ref="B73:B74"/>
    <mergeCell ref="D73:D74"/>
    <mergeCell ref="E73:E74"/>
    <mergeCell ref="I73:I74"/>
    <mergeCell ref="D75:D76"/>
    <mergeCell ref="E75:E76"/>
    <mergeCell ref="I75:I76"/>
    <mergeCell ref="A77:A78"/>
    <mergeCell ref="B77:B78"/>
    <mergeCell ref="D77:D78"/>
    <mergeCell ref="E77:E78"/>
    <mergeCell ref="I77:I78"/>
    <mergeCell ref="A79:A80"/>
    <mergeCell ref="B79:B80"/>
    <mergeCell ref="A81:A82"/>
    <mergeCell ref="B81:B82"/>
    <mergeCell ref="A75:A76"/>
    <mergeCell ref="B75:B76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 Walczak</dc:creator>
  <cp:keywords/>
  <dc:description/>
  <cp:lastModifiedBy>Darek Walczak</cp:lastModifiedBy>
  <cp:lastPrinted>2020-10-13T09:17:49Z</cp:lastPrinted>
  <dcterms:created xsi:type="dcterms:W3CDTF">2020-10-07T21:44:26Z</dcterms:created>
  <dcterms:modified xsi:type="dcterms:W3CDTF">2020-10-13T09:18:04Z</dcterms:modified>
  <cp:category/>
  <cp:version/>
  <cp:contentType/>
  <cp:contentStatus/>
</cp:coreProperties>
</file>