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.pruss\Desktop\kosztorysy 2025\"/>
    </mc:Choice>
  </mc:AlternateContent>
  <xr:revisionPtr revIDLastSave="0" documentId="13_ncr:1_{7816F381-5984-4494-B7A2-9CCE37B03D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K66" i="1" l="1"/>
  <c r="L66" i="1" s="1"/>
  <c r="I83" i="1"/>
  <c r="I82" i="1"/>
  <c r="K82" i="1" s="1"/>
  <c r="I81" i="1"/>
  <c r="K81" i="1" s="1"/>
  <c r="I80" i="1"/>
  <c r="I79" i="1"/>
  <c r="K79" i="1" s="1"/>
  <c r="L79" i="1" s="1"/>
  <c r="I78" i="1"/>
  <c r="K78" i="1" s="1"/>
  <c r="L78" i="1" s="1"/>
  <c r="I77" i="1"/>
  <c r="I76" i="1"/>
  <c r="K76" i="1" s="1"/>
  <c r="I75" i="1"/>
  <c r="K75" i="1" s="1"/>
  <c r="I74" i="1"/>
  <c r="I73" i="1"/>
  <c r="K73" i="1" s="1"/>
  <c r="L73" i="1" s="1"/>
  <c r="I72" i="1"/>
  <c r="K72" i="1" s="1"/>
  <c r="L72" i="1" s="1"/>
  <c r="I71" i="1"/>
  <c r="K71" i="1" s="1"/>
  <c r="I70" i="1"/>
  <c r="K70" i="1" s="1"/>
  <c r="I69" i="1"/>
  <c r="K69" i="1" s="1"/>
  <c r="I68" i="1"/>
  <c r="I67" i="1"/>
  <c r="K67" i="1" s="1"/>
  <c r="L67" i="1" s="1"/>
  <c r="I66" i="1"/>
  <c r="I65" i="1"/>
  <c r="I64" i="1"/>
  <c r="K64" i="1" s="1"/>
  <c r="I63" i="1"/>
  <c r="K63" i="1" s="1"/>
  <c r="I62" i="1"/>
  <c r="I61" i="1"/>
  <c r="K61" i="1" s="1"/>
  <c r="L61" i="1" s="1"/>
  <c r="I60" i="1"/>
  <c r="K60" i="1" s="1"/>
  <c r="L60" i="1" s="1"/>
  <c r="I59" i="1"/>
  <c r="I58" i="1"/>
  <c r="K58" i="1" s="1"/>
  <c r="I57" i="1"/>
  <c r="K57" i="1" s="1"/>
  <c r="I56" i="1"/>
  <c r="I55" i="1"/>
  <c r="K55" i="1" s="1"/>
  <c r="L55" i="1" s="1"/>
  <c r="I52" i="1"/>
  <c r="K52" i="1" s="1"/>
  <c r="L52" i="1" s="1"/>
  <c r="I47" i="1"/>
  <c r="I42" i="1"/>
  <c r="K42" i="1" s="1"/>
  <c r="I37" i="1"/>
  <c r="K37" i="1" s="1"/>
  <c r="I32" i="1"/>
  <c r="L83" i="1" l="1"/>
  <c r="L59" i="1"/>
  <c r="K59" i="1"/>
  <c r="K77" i="1"/>
  <c r="L77" i="1" s="1"/>
  <c r="L65" i="1"/>
  <c r="L71" i="1"/>
  <c r="K47" i="1"/>
  <c r="L47" i="1" s="1"/>
  <c r="K65" i="1"/>
  <c r="K83" i="1"/>
  <c r="L68" i="1"/>
  <c r="L37" i="1"/>
  <c r="L57" i="1"/>
  <c r="L63" i="1"/>
  <c r="L69" i="1"/>
  <c r="L75" i="1"/>
  <c r="L81" i="1"/>
  <c r="K32" i="1"/>
  <c r="L32" i="1" s="1"/>
  <c r="K56" i="1"/>
  <c r="L56" i="1" s="1"/>
  <c r="K62" i="1"/>
  <c r="L62" i="1" s="1"/>
  <c r="K68" i="1"/>
  <c r="K74" i="1"/>
  <c r="L74" i="1" s="1"/>
  <c r="K80" i="1"/>
  <c r="L80" i="1" s="1"/>
  <c r="L42" i="1"/>
  <c r="L58" i="1"/>
  <c r="L64" i="1"/>
  <c r="L70" i="1"/>
  <c r="L76" i="1"/>
  <c r="L82" i="1"/>
  <c r="F85" i="1"/>
  <c r="F86" i="1" l="1"/>
  <c r="B26" i="1" s="1"/>
</calcChain>
</file>

<file path=xl/sharedStrings.xml><?xml version="1.0" encoding="utf-8"?>
<sst xmlns="http://schemas.openxmlformats.org/spreadsheetml/2006/main" count="237" uniqueCount="144">
  <si>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</si>
  <si>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</si>
  <si>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</si>
  <si>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</si>
  <si>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</si>
  <si>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</si>
  <si>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</si>
  <si>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</si>
  <si>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</si>
  <si>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</si>
  <si>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</si>
  <si>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</si>
  <si>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</si>
  <si>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</si>
  <si>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</si>
  <si>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</si>
  <si>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</si>
  <si>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</si>
  <si>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</si>
  <si>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</si>
  <si>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</si>
  <si>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</si>
  <si>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39</t>
  </si>
  <si>
    <t>ROZDR-PP</t>
  </si>
  <si>
    <t>Rozdrabnianie pozostałości drzewnych na całej powierzchni bez mieszania z glebą</t>
  </si>
  <si>
    <t>HA</t>
  </si>
  <si>
    <t xml:space="preserve"> 73</t>
  </si>
  <si>
    <t>WYK-PASCZ</t>
  </si>
  <si>
    <t>Wyorywanie bruzd pługiem leśnym na powierzchni pow. 0,50 ha</t>
  </si>
  <si>
    <t>KMTR</t>
  </si>
  <si>
    <t xml:space="preserve"> 79</t>
  </si>
  <si>
    <t>WYK-P5GCP</t>
  </si>
  <si>
    <t>Wyorywanie bruzd pługiem leśnym z pogłębiaczem na pow. do 0,5 ha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</si>
  <si>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</si>
  <si>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</si>
  <si>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</si>
  <si>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</si>
  <si>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</si>
  <si>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</si>
  <si>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</si>
  <si>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</si>
  <si>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</si>
  <si>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</si>
  <si>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</si>
  <si>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</si>
  <si>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</si>
  <si>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</si>
  <si>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</si>
  <si>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</si>
  <si>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</si>
  <si>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</si>
  <si>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</si>
  <si>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</si>
  <si>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</si>
  <si>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</si>
  <si>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</si>
  <si>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</si>
  <si>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</si>
  <si>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</si>
  <si>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</si>
  <si>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</si>
  <si>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</si>
  <si>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</si>
  <si>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</si>
  <si>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133</t>
  </si>
  <si>
    <t>ZAB-UPAK</t>
  </si>
  <si>
    <t>Zabezpieczenie upraw przed zwierzyną przez pakułowanie drzewek</t>
  </si>
  <si>
    <t>136</t>
  </si>
  <si>
    <t>ZAB-RYS</t>
  </si>
  <si>
    <t>Zabezpieczenie młodników przed spałowaniem przez rysakowanie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</si>
  <si>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</si>
  <si>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</si>
  <si>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</si>
  <si>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</si>
  <si>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</si>
  <si>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</si>
  <si>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</si>
  <si>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</si>
  <si>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152</t>
  </si>
  <si>
    <t>KOR-P</t>
  </si>
  <si>
    <t>Korowanie pułapek i niszczenie kory</t>
  </si>
  <si>
    <t>161</t>
  </si>
  <si>
    <t>SZUK-OWA2</t>
  </si>
  <si>
    <t>Próbne poszukiwania owadów w ściole metodą dwóch drzew próbnych</t>
  </si>
  <si>
    <t>SZT</t>
  </si>
  <si>
    <t>163</t>
  </si>
  <si>
    <t>KOR-DRWI</t>
  </si>
  <si>
    <t>Ręczne korowanie drewna wielkowymiarowego iglastego i niszczenie kory</t>
  </si>
  <si>
    <t>338</t>
  </si>
  <si>
    <t>N-ZSGDNSO</t>
  </si>
  <si>
    <t>Zbiór szyszek z gospodarczych drzewostanów nasiennych sosnowych</t>
  </si>
  <si>
    <t>KG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</si>
  <si>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</si>
  <si>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</si>
  <si>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</si>
  <si>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</si>
  <si>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</si>
  <si>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</si>
  <si>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</si>
  <si>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</si>
  <si>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</si>
  <si>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</si>
  <si>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</si>
  <si>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</si>
  <si>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</si>
  <si>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</si>
  <si>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</si>
  <si>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</si>
  <si>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</si>
  <si>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</si>
  <si>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</si>
  <si>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</si>
  <si>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</si>
  <si>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</si>
  <si>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</si>
  <si>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</si>
  <si>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</si>
  <si>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</si>
  <si>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</si>
  <si>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</si>
  <si>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</si>
  <si>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Tuchola</t>
  </si>
  <si>
    <t xml:space="preserve">89-511 Cekcyn; *                             </t>
  </si>
  <si>
    <t>Odpowiadając na ogłoszenie o przetargu nieograniczonym na „Wykonywanie usług z zakresu gospodarki leśnej na terenie Nadleśnictwa Tuchola w roku 2025''  składamy niniejszym ofertę na pakiet 04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</si>
  <si>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</si>
  <si>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</si>
  <si>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</si>
  <si>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</si>
  <si>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</si>
  <si>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</si>
  <si>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</si>
  <si>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</si>
  <si>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</si>
  <si>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</si>
  <si>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</si>
  <si>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</si>
  <si>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</si>
  <si>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</si>
  <si>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10. Wykonawca zobowiązuje się/nie zobowiązuje się* do wykonywania czynności polegających na pozyskaniu i zrywce surowca drzewnego wyłącznie przez osoby zatrudnione na podstawę umowy o pracę na pełen etat. 
</t>
  </si>
  <si>
    <t xml:space="preserve">11. Wykonawca zobowiązuje się/nie zobowiązuje się*, że wszystkie maszyny leśne typu harwester, ciągniki zrywkowe oraz ciągniki przystosowane do zrywki drewna wykorzystywane do przez Wykonawcę do realizacji przedmiotu zamówienia spełniać będą co najmniej normy emisji spalin określone w normach EURO ____.
</t>
  </si>
  <si>
    <t xml:space="preserve">12.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</si>
  <si>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13.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</si>
  <si>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14.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</si>
  <si>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15.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</si>
</sst>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6"/>
  <sheetViews>
    <sheetView tabSelected="1" workbookViewId="0">
      <selection activeCell="I15" sqref="I1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39.570312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3" t="s">
        <v>115</v>
      </c>
      <c r="J2" s="33"/>
      <c r="K2" s="33"/>
      <c r="L2" s="32"/>
      <c r="M2" s="32"/>
      <c r="N2" s="32"/>
      <c r="O2" s="32"/>
    </row>
    <row r="3" spans="2:15" s="1" customFormat="1" ht="28.9" customHeight="1" x14ac:dyDescent="0.2"/>
    <row r="4" spans="2:15" s="1" customFormat="1" ht="2.65" customHeight="1" x14ac:dyDescent="0.2">
      <c r="B4" s="22"/>
      <c r="C4" s="22"/>
      <c r="D4" s="22"/>
    </row>
    <row r="5" spans="2:15" s="1" customFormat="1" ht="28.9" customHeight="1" x14ac:dyDescent="0.2"/>
    <row r="6" spans="2:15" s="1" customFormat="1" ht="2.65" customHeight="1" x14ac:dyDescent="0.2">
      <c r="B6" s="22"/>
      <c r="C6" s="22"/>
      <c r="D6" s="22"/>
    </row>
    <row r="7" spans="2:15" s="1" customFormat="1" ht="28.9" customHeight="1" x14ac:dyDescent="0.2"/>
    <row r="8" spans="2:15" s="1" customFormat="1" ht="5.25" customHeight="1" x14ac:dyDescent="0.2">
      <c r="B8" s="22"/>
      <c r="C8" s="22"/>
      <c r="D8" s="22"/>
    </row>
    <row r="9" spans="2:15" s="1" customFormat="1" ht="4.1500000000000004" customHeight="1" x14ac:dyDescent="0.2"/>
    <row r="10" spans="2:15" s="1" customFormat="1" ht="6.95" customHeight="1" x14ac:dyDescent="0.2">
      <c r="B10" s="24" t="s">
        <v>116</v>
      </c>
      <c r="C10" s="24"/>
      <c r="D10" s="24"/>
    </row>
    <row r="11" spans="2:15" s="1" customFormat="1" ht="12.4" customHeight="1" x14ac:dyDescent="0.2">
      <c r="B11" s="24"/>
      <c r="C11" s="24"/>
      <c r="D11" s="24"/>
      <c r="G11" s="35" t="s">
        <v>117</v>
      </c>
      <c r="H11" s="35"/>
      <c r="I11" s="35"/>
      <c r="J11" s="35"/>
      <c r="K11" s="35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25" t="s">
        <v>118</v>
      </c>
      <c r="F14" s="25"/>
      <c r="G14" s="25"/>
    </row>
    <row r="15" spans="2:15" s="1" customFormat="1" ht="43.15" customHeight="1" x14ac:dyDescent="0.2"/>
    <row r="16" spans="2:15" s="1" customFormat="1" ht="20.65" customHeight="1" x14ac:dyDescent="0.2">
      <c r="B16" s="10" t="s">
        <v>119</v>
      </c>
      <c r="C16" s="10"/>
    </row>
    <row r="17" spans="2:13" s="1" customFormat="1" ht="2.65" customHeight="1" x14ac:dyDescent="0.2"/>
    <row r="18" spans="2:13" s="1" customFormat="1" ht="20.65" customHeight="1" x14ac:dyDescent="0.2">
      <c r="B18" s="10" t="s">
        <v>120</v>
      </c>
      <c r="C18" s="10"/>
    </row>
    <row r="19" spans="2:13" s="1" customFormat="1" ht="2.65" customHeight="1" x14ac:dyDescent="0.2"/>
    <row r="20" spans="2:13" s="1" customFormat="1" ht="20.65" customHeight="1" x14ac:dyDescent="0.2">
      <c r="B20" s="10" t="s">
        <v>121</v>
      </c>
      <c r="C20" s="10"/>
    </row>
    <row r="21" spans="2:13" s="1" customFormat="1" ht="2.65" customHeight="1" x14ac:dyDescent="0.2"/>
    <row r="22" spans="2:13" s="1" customFormat="1" ht="20.65" customHeight="1" x14ac:dyDescent="0.2">
      <c r="B22" s="10" t="s">
        <v>122</v>
      </c>
      <c r="C22" s="10"/>
    </row>
    <row r="23" spans="2:13" s="1" customFormat="1" ht="34.700000000000003" customHeight="1" x14ac:dyDescent="0.2"/>
    <row r="24" spans="2:13" s="1" customFormat="1" ht="50.1" customHeight="1" x14ac:dyDescent="0.2">
      <c r="B24" s="28" t="s">
        <v>123</v>
      </c>
      <c r="C24" s="28"/>
      <c r="D24" s="28"/>
      <c r="E24" s="28"/>
      <c r="F24" s="28"/>
      <c r="G24" s="28"/>
      <c r="H24" s="28"/>
      <c r="I24" s="28"/>
      <c r="J24" s="28"/>
      <c r="K24" s="28"/>
      <c r="L24" s="36"/>
    </row>
    <row r="25" spans="2:13" s="1" customFormat="1" ht="2.65" customHeight="1" x14ac:dyDescent="0.2"/>
    <row r="26" spans="2:13" s="1" customFormat="1" ht="50.1" customHeight="1" x14ac:dyDescent="0.2">
      <c r="B26" s="29" t="str">
        <f xml:space="preserve"> "1.  Za wykonanie przedmiotu zamówienia w tym Pakiecie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23" t="s">
        <v>124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2:13" s="1" customFormat="1" ht="5.25" customHeight="1" x14ac:dyDescent="0.2"/>
    <row r="31" spans="2:13" s="1" customFormat="1" ht="57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5" t="s">
        <v>10</v>
      </c>
      <c r="M31" s="15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1945</v>
      </c>
      <c r="H32" s="9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23" t="s">
        <v>125</v>
      </c>
      <c r="C34" s="23"/>
      <c r="D34" s="23"/>
      <c r="E34" s="23"/>
      <c r="F34" s="23"/>
      <c r="G34" s="23"/>
      <c r="H34" s="23"/>
      <c r="I34" s="23"/>
      <c r="J34" s="23"/>
      <c r="K34" s="23"/>
    </row>
    <row r="35" spans="2:13" s="1" customFormat="1" ht="5.25" customHeight="1" x14ac:dyDescent="0.2"/>
    <row r="36" spans="2:13" s="1" customFormat="1" ht="60.7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5" t="s">
        <v>10</v>
      </c>
      <c r="M36" s="15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1166</v>
      </c>
      <c r="H37" s="9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23" t="s">
        <v>126</v>
      </c>
      <c r="C39" s="23"/>
      <c r="D39" s="23"/>
      <c r="E39" s="23"/>
      <c r="F39" s="23"/>
      <c r="G39" s="23"/>
      <c r="H39" s="23"/>
      <c r="I39" s="23"/>
      <c r="J39" s="23"/>
      <c r="K39" s="23"/>
    </row>
    <row r="40" spans="2:13" s="1" customFormat="1" ht="5.25" customHeight="1" x14ac:dyDescent="0.2"/>
    <row r="41" spans="2:13" s="1" customFormat="1" ht="54.7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5" t="s">
        <v>10</v>
      </c>
      <c r="M41" s="15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1828</v>
      </c>
      <c r="H42" s="9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23" t="s">
        <v>127</v>
      </c>
      <c r="C44" s="23"/>
      <c r="D44" s="23"/>
      <c r="E44" s="23"/>
      <c r="F44" s="23"/>
      <c r="G44" s="23"/>
      <c r="H44" s="23"/>
      <c r="I44" s="23"/>
      <c r="J44" s="23"/>
      <c r="K44" s="23"/>
    </row>
    <row r="45" spans="2:13" s="1" customFormat="1" ht="5.25" customHeight="1" x14ac:dyDescent="0.2"/>
    <row r="46" spans="2:13" s="1" customFormat="1" ht="60.7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5" t="s">
        <v>10</v>
      </c>
      <c r="M46" s="15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158</v>
      </c>
      <c r="H47" s="9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2" customHeight="1" x14ac:dyDescent="0.2"/>
    <row r="49" spans="2:13" s="1" customFormat="1" ht="18.2" customHeight="1" x14ac:dyDescent="0.2">
      <c r="B49" s="23" t="s">
        <v>128</v>
      </c>
      <c r="C49" s="23"/>
      <c r="D49" s="23"/>
      <c r="E49" s="23"/>
      <c r="F49" s="23"/>
      <c r="G49" s="23"/>
      <c r="H49" s="23"/>
      <c r="I49" s="23"/>
      <c r="J49" s="23"/>
      <c r="K49" s="23"/>
    </row>
    <row r="50" spans="2:13" s="1" customFormat="1" ht="5.25" customHeight="1" x14ac:dyDescent="0.2"/>
    <row r="51" spans="2:13" s="1" customFormat="1" ht="57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5" t="s">
        <v>10</v>
      </c>
      <c r="M51" s="15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683</v>
      </c>
      <c r="H52" s="9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55.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5" t="s">
        <v>10</v>
      </c>
      <c r="M54" s="15"/>
    </row>
    <row r="55" spans="2:13" s="1" customFormat="1" ht="28.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5</v>
      </c>
      <c r="H55" s="9">
        <v>0</v>
      </c>
      <c r="I55" s="9">
        <f t="shared" ref="I55:I83" si="0">ROUND(G55* H55,2)</f>
        <v>0</v>
      </c>
      <c r="J55" s="5">
        <v>8</v>
      </c>
      <c r="K55" s="9">
        <f t="shared" ref="K55:K83" si="1">ROUND(I55* J55/100,2)</f>
        <v>0</v>
      </c>
      <c r="L55" s="12">
        <f t="shared" ref="L55:L83" si="2">ROUND(I55+ K55,2)</f>
        <v>0</v>
      </c>
      <c r="M55" s="13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5</v>
      </c>
      <c r="H56" s="9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28.9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3.96</v>
      </c>
      <c r="H57" s="9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28.9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29</v>
      </c>
      <c r="G58" s="8">
        <v>17.350000000000001</v>
      </c>
      <c r="H58" s="9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28.9" customHeight="1" x14ac:dyDescent="0.2">
      <c r="B59" s="5">
        <v>10</v>
      </c>
      <c r="C59" s="6" t="s">
        <v>30</v>
      </c>
      <c r="D59" s="6" t="s">
        <v>31</v>
      </c>
      <c r="E59" s="7" t="s">
        <v>32</v>
      </c>
      <c r="F59" s="6" t="s">
        <v>29</v>
      </c>
      <c r="G59" s="8">
        <v>8.81</v>
      </c>
      <c r="H59" s="9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19.7" customHeight="1" x14ac:dyDescent="0.2">
      <c r="B60" s="5">
        <v>11</v>
      </c>
      <c r="C60" s="6" t="s">
        <v>33</v>
      </c>
      <c r="D60" s="6" t="s">
        <v>34</v>
      </c>
      <c r="E60" s="7" t="s">
        <v>35</v>
      </c>
      <c r="F60" s="6" t="s">
        <v>14</v>
      </c>
      <c r="G60" s="8">
        <v>10</v>
      </c>
      <c r="H60" s="9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6" t="s">
        <v>39</v>
      </c>
      <c r="G61" s="8">
        <v>18.48</v>
      </c>
      <c r="H61" s="9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13</v>
      </c>
      <c r="C62" s="6" t="s">
        <v>40</v>
      </c>
      <c r="D62" s="6" t="s">
        <v>41</v>
      </c>
      <c r="E62" s="7" t="s">
        <v>42</v>
      </c>
      <c r="F62" s="6" t="s">
        <v>39</v>
      </c>
      <c r="G62" s="8">
        <v>6.93</v>
      </c>
      <c r="H62" s="9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43</v>
      </c>
      <c r="D63" s="6" t="s">
        <v>44</v>
      </c>
      <c r="E63" s="7" t="s">
        <v>45</v>
      </c>
      <c r="F63" s="6" t="s">
        <v>39</v>
      </c>
      <c r="G63" s="8">
        <v>18.8</v>
      </c>
      <c r="H63" s="9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15</v>
      </c>
      <c r="C64" s="6" t="s">
        <v>46</v>
      </c>
      <c r="D64" s="6" t="s">
        <v>47</v>
      </c>
      <c r="E64" s="7" t="s">
        <v>48</v>
      </c>
      <c r="F64" s="6" t="s">
        <v>39</v>
      </c>
      <c r="G64" s="8">
        <v>44.21</v>
      </c>
      <c r="H64" s="9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28.9" customHeight="1" x14ac:dyDescent="0.2">
      <c r="B65" s="5">
        <v>16</v>
      </c>
      <c r="C65" s="6" t="s">
        <v>49</v>
      </c>
      <c r="D65" s="6" t="s">
        <v>50</v>
      </c>
      <c r="E65" s="7" t="s">
        <v>51</v>
      </c>
      <c r="F65" s="6" t="s">
        <v>25</v>
      </c>
      <c r="G65" s="8">
        <v>10</v>
      </c>
      <c r="H65" s="9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28.9" customHeight="1" x14ac:dyDescent="0.2">
      <c r="B66" s="5">
        <v>17</v>
      </c>
      <c r="C66" s="6" t="s">
        <v>52</v>
      </c>
      <c r="D66" s="6" t="s">
        <v>53</v>
      </c>
      <c r="E66" s="7" t="s">
        <v>54</v>
      </c>
      <c r="F66" s="6" t="s">
        <v>25</v>
      </c>
      <c r="G66" s="8">
        <v>7.0000000000000007E-2</v>
      </c>
      <c r="H66" s="9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28.9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25</v>
      </c>
      <c r="G67" s="8">
        <v>1</v>
      </c>
      <c r="H67" s="9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25</v>
      </c>
      <c r="G68" s="8">
        <v>7.48</v>
      </c>
      <c r="H68" s="9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25</v>
      </c>
      <c r="G69" s="8">
        <v>0.56000000000000005</v>
      </c>
      <c r="H69" s="9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3" s="1" customFormat="1" ht="28.9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39</v>
      </c>
      <c r="G70" s="8">
        <v>5.14</v>
      </c>
      <c r="H70" s="9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28.9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39</v>
      </c>
      <c r="G71" s="8">
        <v>37.6</v>
      </c>
      <c r="H71" s="9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73</v>
      </c>
      <c r="G72" s="8">
        <v>14.95</v>
      </c>
      <c r="H72" s="9">
        <v>0</v>
      </c>
      <c r="I72" s="9">
        <f t="shared" si="0"/>
        <v>0</v>
      </c>
      <c r="J72" s="5">
        <v>23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77</v>
      </c>
      <c r="G73" s="8">
        <v>25</v>
      </c>
      <c r="H73" s="9">
        <v>0</v>
      </c>
      <c r="I73" s="9">
        <f t="shared" si="0"/>
        <v>0</v>
      </c>
      <c r="J73" s="5">
        <v>23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78</v>
      </c>
      <c r="D74" s="6" t="s">
        <v>79</v>
      </c>
      <c r="E74" s="7" t="s">
        <v>80</v>
      </c>
      <c r="F74" s="6" t="s">
        <v>14</v>
      </c>
      <c r="G74" s="8">
        <v>4</v>
      </c>
      <c r="H74" s="9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28.9" customHeight="1" x14ac:dyDescent="0.2">
      <c r="B75" s="5">
        <v>26</v>
      </c>
      <c r="C75" s="6" t="s">
        <v>81</v>
      </c>
      <c r="D75" s="6" t="s">
        <v>82</v>
      </c>
      <c r="E75" s="7" t="s">
        <v>83</v>
      </c>
      <c r="F75" s="6" t="s">
        <v>84</v>
      </c>
      <c r="G75" s="8">
        <v>14</v>
      </c>
      <c r="H75" s="9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28.9" customHeight="1" x14ac:dyDescent="0.2">
      <c r="B76" s="5">
        <v>27</v>
      </c>
      <c r="C76" s="6" t="s">
        <v>85</v>
      </c>
      <c r="D76" s="6" t="s">
        <v>86</v>
      </c>
      <c r="E76" s="7" t="s">
        <v>87</v>
      </c>
      <c r="F76" s="6" t="s">
        <v>14</v>
      </c>
      <c r="G76" s="8">
        <v>2</v>
      </c>
      <c r="H76" s="9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28.9" customHeight="1" x14ac:dyDescent="0.2">
      <c r="B77" s="5">
        <v>28</v>
      </c>
      <c r="C77" s="6" t="s">
        <v>88</v>
      </c>
      <c r="D77" s="6" t="s">
        <v>89</v>
      </c>
      <c r="E77" s="7" t="s">
        <v>90</v>
      </c>
      <c r="F77" s="6" t="s">
        <v>91</v>
      </c>
      <c r="G77" s="8">
        <v>400</v>
      </c>
      <c r="H77" s="9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92</v>
      </c>
      <c r="D78" s="6" t="s">
        <v>93</v>
      </c>
      <c r="E78" s="7" t="s">
        <v>94</v>
      </c>
      <c r="F78" s="6" t="s">
        <v>77</v>
      </c>
      <c r="G78" s="8">
        <v>344.72</v>
      </c>
      <c r="H78" s="9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95</v>
      </c>
      <c r="D79" s="6" t="s">
        <v>96</v>
      </c>
      <c r="E79" s="7" t="s">
        <v>94</v>
      </c>
      <c r="F79" s="6" t="s">
        <v>77</v>
      </c>
      <c r="G79" s="8">
        <v>7</v>
      </c>
      <c r="H79" s="9">
        <v>0</v>
      </c>
      <c r="I79" s="9">
        <f t="shared" si="0"/>
        <v>0</v>
      </c>
      <c r="J79" s="5">
        <v>23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97</v>
      </c>
      <c r="D80" s="6" t="s">
        <v>98</v>
      </c>
      <c r="E80" s="7" t="s">
        <v>99</v>
      </c>
      <c r="F80" s="6" t="s">
        <v>77</v>
      </c>
      <c r="G80" s="8">
        <v>54.5</v>
      </c>
      <c r="H80" s="9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100</v>
      </c>
      <c r="D81" s="6" t="s">
        <v>101</v>
      </c>
      <c r="E81" s="7" t="s">
        <v>102</v>
      </c>
      <c r="F81" s="6" t="s">
        <v>77</v>
      </c>
      <c r="G81" s="8">
        <v>12</v>
      </c>
      <c r="H81" s="9">
        <v>0</v>
      </c>
      <c r="I81" s="9">
        <f t="shared" si="0"/>
        <v>0</v>
      </c>
      <c r="J81" s="5">
        <v>8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103</v>
      </c>
      <c r="D82" s="6" t="s">
        <v>104</v>
      </c>
      <c r="E82" s="7" t="s">
        <v>105</v>
      </c>
      <c r="F82" s="6" t="s">
        <v>77</v>
      </c>
      <c r="G82" s="8">
        <v>5</v>
      </c>
      <c r="H82" s="9">
        <v>0</v>
      </c>
      <c r="I82" s="9">
        <f t="shared" si="0"/>
        <v>0</v>
      </c>
      <c r="J82" s="5">
        <v>8</v>
      </c>
      <c r="K82" s="9">
        <f t="shared" si="1"/>
        <v>0</v>
      </c>
      <c r="L82" s="12">
        <f t="shared" si="2"/>
        <v>0</v>
      </c>
      <c r="M82" s="13"/>
    </row>
    <row r="83" spans="2:14" s="1" customFormat="1" ht="19.7" customHeight="1" x14ac:dyDescent="0.2">
      <c r="B83" s="5">
        <v>34</v>
      </c>
      <c r="C83" s="6" t="s">
        <v>106</v>
      </c>
      <c r="D83" s="6" t="s">
        <v>107</v>
      </c>
      <c r="E83" s="7" t="s">
        <v>108</v>
      </c>
      <c r="F83" s="6" t="s">
        <v>77</v>
      </c>
      <c r="G83" s="8">
        <v>54</v>
      </c>
      <c r="H83" s="9">
        <v>0</v>
      </c>
      <c r="I83" s="9">
        <f t="shared" si="0"/>
        <v>0</v>
      </c>
      <c r="J83" s="5">
        <v>8</v>
      </c>
      <c r="K83" s="9">
        <f t="shared" si="1"/>
        <v>0</v>
      </c>
      <c r="L83" s="12">
        <f t="shared" si="2"/>
        <v>0</v>
      </c>
      <c r="M83" s="13"/>
    </row>
    <row r="84" spans="2:14" s="1" customFormat="1" ht="55.9" customHeight="1" x14ac:dyDescent="0.2"/>
    <row r="85" spans="2:14" s="1" customFormat="1" ht="21.4" customHeight="1" x14ac:dyDescent="0.2">
      <c r="B85" s="30" t="s">
        <v>109</v>
      </c>
      <c r="C85" s="30"/>
      <c r="D85" s="30"/>
      <c r="E85" s="30"/>
      <c r="F85" s="16">
        <f>ROUND(I32+I37+I42+I47+I52+I55+I56+I57+I58+I59+I60+I61+I62+I63+I64+I65+I66+I67+I68+I69+I70+I71+I72+I73+I74+I75+I76+I77+I78+I79+I80+I81+I82+I83,2)</f>
        <v>0</v>
      </c>
      <c r="G85" s="17"/>
      <c r="H85" s="17"/>
      <c r="I85" s="17"/>
      <c r="J85" s="17"/>
      <c r="K85" s="17"/>
      <c r="L85" s="17"/>
      <c r="M85" s="17"/>
    </row>
    <row r="86" spans="2:14" s="1" customFormat="1" ht="21.4" customHeight="1" x14ac:dyDescent="0.2">
      <c r="B86" s="30" t="s">
        <v>110</v>
      </c>
      <c r="C86" s="30"/>
      <c r="D86" s="30"/>
      <c r="E86" s="30"/>
      <c r="F86" s="18">
        <f>ROUND(L32+L37+L42+L47+L52+L55+L56+L57+L58+L59+L60+L61+L62+L63+L64+L65+L66+L67+L68+L69+L70+L71+L72+L73+L74+L75+L76+L77+L78+L79+L80+L81+L82+L83,2)</f>
        <v>0</v>
      </c>
      <c r="G86" s="18"/>
      <c r="H86" s="18"/>
      <c r="I86" s="18"/>
      <c r="J86" s="18"/>
      <c r="K86" s="18"/>
      <c r="L86" s="18"/>
      <c r="M86" s="18"/>
    </row>
    <row r="87" spans="2:14" s="1" customFormat="1" ht="11.1" customHeight="1" x14ac:dyDescent="0.2"/>
    <row r="88" spans="2:14" s="1" customFormat="1" ht="61.35" customHeight="1" x14ac:dyDescent="0.2">
      <c r="B88" s="20" t="s">
        <v>129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2:14" s="1" customFormat="1" ht="2.65" customHeight="1" x14ac:dyDescent="0.2"/>
    <row r="90" spans="2:14" s="1" customFormat="1" ht="89.1" customHeight="1" x14ac:dyDescent="0.2">
      <c r="B90" s="20" t="s">
        <v>130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2:14" s="1" customFormat="1" ht="5.25" customHeight="1" x14ac:dyDescent="0.2"/>
    <row r="92" spans="2:14" s="1" customFormat="1" ht="100.5" customHeight="1" x14ac:dyDescent="0.2">
      <c r="B92" s="20" t="s">
        <v>131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2:14" s="1" customFormat="1" ht="5.25" customHeight="1" x14ac:dyDescent="0.2"/>
    <row r="94" spans="2:14" s="1" customFormat="1" ht="37.9" customHeight="1" x14ac:dyDescent="0.2">
      <c r="B94" s="21" t="s">
        <v>111</v>
      </c>
      <c r="C94" s="21"/>
      <c r="D94" s="21"/>
      <c r="E94" s="21"/>
      <c r="F94" s="19" t="s">
        <v>112</v>
      </c>
      <c r="G94" s="19"/>
      <c r="H94" s="19"/>
      <c r="I94" s="19"/>
      <c r="J94" s="19"/>
      <c r="K94" s="19"/>
      <c r="L94" s="19"/>
    </row>
    <row r="95" spans="2:14" s="1" customFormat="1" ht="28.9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2:14" s="1" customFormat="1" ht="28.9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2:14" s="1" customFormat="1" ht="28.9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2:14" s="1" customFormat="1" ht="28.9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2:14" s="1" customFormat="1" ht="2.65" customHeight="1" x14ac:dyDescent="0.2"/>
    <row r="100" spans="2:14" s="1" customFormat="1" ht="173.25" customHeight="1" x14ac:dyDescent="0.2">
      <c r="B100" s="20" t="s">
        <v>132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2:14" s="1" customFormat="1" ht="2.65" customHeight="1" x14ac:dyDescent="0.2"/>
    <row r="102" spans="2:14" s="1" customFormat="1" ht="33.6" customHeight="1" x14ac:dyDescent="0.2">
      <c r="B102" s="28" t="s">
        <v>133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spans="2:14" s="1" customFormat="1" ht="2.65" customHeight="1" x14ac:dyDescent="0.2"/>
    <row r="104" spans="2:14" s="1" customFormat="1" ht="37.9" customHeight="1" x14ac:dyDescent="0.2">
      <c r="B104" s="21" t="s">
        <v>113</v>
      </c>
      <c r="C104" s="21"/>
      <c r="D104" s="21"/>
      <c r="E104" s="21"/>
      <c r="F104" s="31" t="s">
        <v>114</v>
      </c>
      <c r="G104" s="31"/>
      <c r="H104" s="31"/>
      <c r="I104" s="31"/>
      <c r="J104" s="31"/>
      <c r="K104" s="31"/>
      <c r="L104" s="31"/>
    </row>
    <row r="105" spans="2:14" s="1" customFormat="1" ht="28.9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2:14" s="1" customFormat="1" ht="28.9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4" s="1" customFormat="1" ht="28.9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2:14" s="1" customFormat="1" ht="28.9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2:14" s="1" customFormat="1" ht="2.65" customHeight="1" x14ac:dyDescent="0.2"/>
    <row r="110" spans="2:14" s="1" customFormat="1" ht="130.69999999999999" customHeight="1" x14ac:dyDescent="0.2">
      <c r="B110" s="20" t="s">
        <v>134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2:14" s="1" customFormat="1" ht="2.65" customHeight="1" x14ac:dyDescent="0.2"/>
    <row r="112" spans="2:14" s="1" customFormat="1" ht="63" customHeight="1" x14ac:dyDescent="0.2">
      <c r="B112" s="20" t="s">
        <v>135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2:14" s="1" customFormat="1" ht="59.25" customHeight="1" x14ac:dyDescent="0.2">
      <c r="B113" s="37" t="s">
        <v>138</v>
      </c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11"/>
    </row>
    <row r="114" spans="2:14" s="1" customFormat="1" ht="69" customHeight="1" x14ac:dyDescent="0.2">
      <c r="B114" s="37" t="s">
        <v>139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11"/>
    </row>
    <row r="115" spans="2:14" s="1" customFormat="1" ht="2.65" customHeight="1" x14ac:dyDescent="0.2"/>
    <row r="116" spans="2:14" s="1" customFormat="1" ht="63.75" customHeight="1" x14ac:dyDescent="0.2">
      <c r="B116" s="20" t="s">
        <v>140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2:14" s="1" customFormat="1" ht="2.65" customHeight="1" x14ac:dyDescent="0.2"/>
    <row r="118" spans="2:14" s="1" customFormat="1" ht="33.6" customHeight="1" x14ac:dyDescent="0.2">
      <c r="B118" s="20" t="s">
        <v>141</v>
      </c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2:14" s="1" customFormat="1" ht="2.65" customHeight="1" x14ac:dyDescent="0.2"/>
    <row r="120" spans="2:14" s="1" customFormat="1" ht="116.65" customHeight="1" x14ac:dyDescent="0.2">
      <c r="B120" s="20" t="s">
        <v>142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2:14" s="1" customFormat="1" ht="2.65" customHeight="1" x14ac:dyDescent="0.2"/>
    <row r="122" spans="2:14" s="1" customFormat="1" ht="88.5" customHeight="1" x14ac:dyDescent="0.2">
      <c r="B122" s="20" t="s">
        <v>143</v>
      </c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2:14" s="1" customFormat="1" ht="86.85" customHeight="1" x14ac:dyDescent="0.2"/>
    <row r="124" spans="2:14" s="1" customFormat="1" ht="17.649999999999999" customHeight="1" x14ac:dyDescent="0.2">
      <c r="I124" s="27" t="s">
        <v>136</v>
      </c>
      <c r="J124" s="27"/>
    </row>
    <row r="125" spans="2:14" s="1" customFormat="1" ht="145.15" customHeight="1" x14ac:dyDescent="0.2"/>
    <row r="126" spans="2:14" s="1" customFormat="1" ht="81.599999999999994" customHeight="1" x14ac:dyDescent="0.2">
      <c r="B126" s="26" t="s">
        <v>137</v>
      </c>
      <c r="C126" s="26"/>
      <c r="D126" s="26"/>
      <c r="E126" s="26"/>
      <c r="F126" s="26"/>
      <c r="G126" s="26"/>
      <c r="H126" s="26"/>
      <c r="I126" s="26"/>
      <c r="J126" s="26"/>
    </row>
  </sheetData>
  <sheetProtection algorithmName="SHA-512" hashValue="m8YvM3vCtdFOBp27eiy8OxplecgFdCA8Axgq4AaG+09Nup+tb9vnjmoNpoNJ8vybWW/PLY3sncr2E3JmOiK1rw==" saltValue="lSl7uCA1S71vRXW7XRacyw==" spinCount="100000" sheet="1" objects="1" scenarios="1"/>
  <protectedRanges>
    <protectedRange sqref="B3:D8 G11:N12 H32 H37 H42 H47 H52 H55:H83 B90:N90 B95:L98 B100:N100 B105:L108 B110:N110 B112:N112 B120:N120 B122:N122 N114 N113" name="Rozstęp1"/>
    <protectedRange sqref="B113:M113" name="Rozstęp1_1"/>
    <protectedRange sqref="B114:M114" name="Rozstęp1_3"/>
  </protectedRanges>
  <mergeCells count="93">
    <mergeCell ref="I2:K2"/>
    <mergeCell ref="G11:K11"/>
    <mergeCell ref="B24:K24"/>
    <mergeCell ref="B113:M113"/>
    <mergeCell ref="B114:M114"/>
    <mergeCell ref="B100:N100"/>
    <mergeCell ref="B102:N102"/>
    <mergeCell ref="B104:E104"/>
    <mergeCell ref="B105:E105"/>
    <mergeCell ref="B26:L26"/>
    <mergeCell ref="B29:K29"/>
    <mergeCell ref="B34:K34"/>
    <mergeCell ref="B39:K39"/>
    <mergeCell ref="B85:E85"/>
    <mergeCell ref="B86:E86"/>
    <mergeCell ref="B96:E96"/>
    <mergeCell ref="B97:E97"/>
    <mergeCell ref="B98:E98"/>
    <mergeCell ref="F104:L104"/>
    <mergeCell ref="L51:M51"/>
    <mergeCell ref="B106:E106"/>
    <mergeCell ref="B107:E107"/>
    <mergeCell ref="B108:E108"/>
    <mergeCell ref="B110:N110"/>
    <mergeCell ref="B112:N112"/>
    <mergeCell ref="B116:N116"/>
    <mergeCell ref="B118:N118"/>
    <mergeCell ref="B120:N120"/>
    <mergeCell ref="B122:N122"/>
    <mergeCell ref="B126:J126"/>
    <mergeCell ref="I124:J124"/>
    <mergeCell ref="B4:D4"/>
    <mergeCell ref="B44:K44"/>
    <mergeCell ref="B49:K49"/>
    <mergeCell ref="B6:D6"/>
    <mergeCell ref="B8:D8"/>
    <mergeCell ref="B10:D11"/>
    <mergeCell ref="E14:G14"/>
    <mergeCell ref="L41:M41"/>
    <mergeCell ref="L42:M42"/>
    <mergeCell ref="L46:M46"/>
    <mergeCell ref="L47:M47"/>
    <mergeCell ref="L52:M52"/>
    <mergeCell ref="L54:M54"/>
    <mergeCell ref="L55:M55"/>
    <mergeCell ref="L56:M56"/>
    <mergeCell ref="L57:M57"/>
    <mergeCell ref="L58:M58"/>
    <mergeCell ref="F105:L105"/>
    <mergeCell ref="F106:L106"/>
    <mergeCell ref="F107:L107"/>
    <mergeCell ref="F108:L108"/>
    <mergeCell ref="F85:M85"/>
    <mergeCell ref="F86:M86"/>
    <mergeCell ref="F94:L94"/>
    <mergeCell ref="F95:L95"/>
    <mergeCell ref="F96:L96"/>
    <mergeCell ref="F97:L97"/>
    <mergeCell ref="F98:L98"/>
    <mergeCell ref="B88:N88"/>
    <mergeCell ref="B90:N90"/>
    <mergeCell ref="B92:N92"/>
    <mergeCell ref="B94:E94"/>
    <mergeCell ref="B95:E95"/>
    <mergeCell ref="L31:M31"/>
    <mergeCell ref="L32:M32"/>
    <mergeCell ref="L36:M36"/>
    <mergeCell ref="L37:M37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</mergeCells>
  <conditionalFormatting sqref="H32">
    <cfRule type="cellIs" dxfId="5" priority="6" operator="equal">
      <formula>0</formula>
    </cfRule>
  </conditionalFormatting>
  <conditionalFormatting sqref="H37">
    <cfRule type="cellIs" dxfId="4" priority="5" operator="equal">
      <formula>0</formula>
    </cfRule>
  </conditionalFormatting>
  <conditionalFormatting sqref="H42">
    <cfRule type="cellIs" dxfId="3" priority="4" operator="equal">
      <formula>0</formula>
    </cfRule>
  </conditionalFormatting>
  <conditionalFormatting sqref="H47">
    <cfRule type="cellIs" dxfId="2" priority="3" operator="equal">
      <formula>0</formula>
    </cfRule>
  </conditionalFormatting>
  <conditionalFormatting sqref="H52">
    <cfRule type="cellIs" dxfId="1" priority="2" operator="equal">
      <formula>0</formula>
    </cfRule>
  </conditionalFormatting>
  <conditionalFormatting sqref="H55:H83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1219 N.Tuchola Rafał Pruss</cp:lastModifiedBy>
  <cp:lastPrinted>2024-10-15T10:54:45Z</cp:lastPrinted>
  <dcterms:created xsi:type="dcterms:W3CDTF">2024-10-11T10:01:41Z</dcterms:created>
  <dcterms:modified xsi:type="dcterms:W3CDTF">2024-10-15T10:54:58Z</dcterms:modified>
</cp:coreProperties>
</file>